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77C56852-ECED-4347-BCA1-80B5854B2D70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AH72" i="11"/>
  <c r="O72" i="11"/>
  <c r="M72" i="11"/>
  <c r="N72" i="11" s="1"/>
  <c r="K72" i="11"/>
  <c r="J72" i="11"/>
  <c r="E72" i="11"/>
  <c r="D72" i="11"/>
  <c r="AH71" i="11"/>
  <c r="O71" i="11"/>
  <c r="M71" i="11"/>
  <c r="N71" i="11" s="1"/>
  <c r="K71" i="11"/>
  <c r="J71" i="11"/>
  <c r="E71" i="11"/>
  <c r="D71" i="11"/>
  <c r="AH70" i="11"/>
  <c r="O70" i="11"/>
  <c r="N70" i="11"/>
  <c r="M70" i="11"/>
  <c r="K70" i="11"/>
  <c r="J70" i="11"/>
  <c r="E70" i="11"/>
  <c r="D70" i="11"/>
  <c r="AH69" i="11"/>
  <c r="O69" i="11"/>
  <c r="N69" i="11"/>
  <c r="M69" i="11"/>
  <c r="K69" i="11"/>
  <c r="J69" i="11"/>
  <c r="E69" i="11"/>
  <c r="D69" i="11"/>
  <c r="AH68" i="11"/>
  <c r="O68" i="11"/>
  <c r="N68" i="11"/>
  <c r="M68" i="1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W58" i="11" s="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W45" i="11" s="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T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Z33" i="11" s="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AH72" i="10"/>
  <c r="O72" i="10"/>
  <c r="N72" i="10"/>
  <c r="M72" i="10"/>
  <c r="K72" i="10"/>
  <c r="J72" i="10"/>
  <c r="E72" i="10"/>
  <c r="D72" i="10"/>
  <c r="AH71" i="10"/>
  <c r="O71" i="10"/>
  <c r="N71" i="10"/>
  <c r="M71" i="10"/>
  <c r="K71" i="10"/>
  <c r="J71" i="10"/>
  <c r="E71" i="10"/>
  <c r="D71" i="10"/>
  <c r="AH70" i="10"/>
  <c r="O70" i="10"/>
  <c r="M70" i="10"/>
  <c r="N70" i="10" s="1"/>
  <c r="K70" i="10"/>
  <c r="J70" i="10"/>
  <c r="E70" i="10"/>
  <c r="D70" i="10"/>
  <c r="AH69" i="10"/>
  <c r="O69" i="10"/>
  <c r="M69" i="10"/>
  <c r="N69" i="10" s="1"/>
  <c r="K69" i="10"/>
  <c r="J69" i="10"/>
  <c r="E69" i="10"/>
  <c r="D69" i="10"/>
  <c r="AH68" i="10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Z63" i="10" s="1"/>
  <c r="AA63" i="10" s="1"/>
  <c r="AD63" i="10" s="1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W52" i="10" s="1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W50" i="10" s="1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W49" i="10" s="1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Z44" i="10" s="1"/>
  <c r="AA44" i="10" s="1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W41" i="10" s="1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W35" i="10" s="1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W34" i="10" s="1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AH72" i="9"/>
  <c r="O72" i="9"/>
  <c r="N72" i="9"/>
  <c r="M72" i="9"/>
  <c r="K72" i="9"/>
  <c r="J72" i="9"/>
  <c r="E72" i="9"/>
  <c r="D72" i="9"/>
  <c r="AH71" i="9"/>
  <c r="O71" i="9"/>
  <c r="M71" i="9"/>
  <c r="N71" i="9" s="1"/>
  <c r="K71" i="9"/>
  <c r="J71" i="9"/>
  <c r="E71" i="9"/>
  <c r="D71" i="9"/>
  <c r="AH70" i="9"/>
  <c r="O70" i="9"/>
  <c r="N70" i="9"/>
  <c r="M70" i="9"/>
  <c r="K70" i="9"/>
  <c r="J70" i="9"/>
  <c r="E70" i="9"/>
  <c r="D70" i="9"/>
  <c r="AH69" i="9"/>
  <c r="O69" i="9"/>
  <c r="M69" i="9"/>
  <c r="N69" i="9" s="1"/>
  <c r="K69" i="9"/>
  <c r="J69" i="9"/>
  <c r="E69" i="9"/>
  <c r="D69" i="9"/>
  <c r="AH68" i="9"/>
  <c r="O68" i="9"/>
  <c r="M68" i="9"/>
  <c r="N68" i="9" s="1"/>
  <c r="K68" i="9"/>
  <c r="J68" i="9"/>
  <c r="E68" i="9"/>
  <c r="D68" i="9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W64" i="9" s="1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T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/>
  <c r="L47" i="9" a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Z40" i="9" s="1"/>
  <c r="AC39" i="9" s="1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Z34" i="9" s="1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AH72" i="8"/>
  <c r="O72" i="8"/>
  <c r="N72" i="8"/>
  <c r="M72" i="8"/>
  <c r="K72" i="8"/>
  <c r="J72" i="8"/>
  <c r="E72" i="8"/>
  <c r="D72" i="8"/>
  <c r="AH71" i="8"/>
  <c r="O71" i="8"/>
  <c r="M71" i="8"/>
  <c r="N71" i="8" s="1"/>
  <c r="K71" i="8"/>
  <c r="J71" i="8"/>
  <c r="E71" i="8"/>
  <c r="D71" i="8"/>
  <c r="AH70" i="8"/>
  <c r="O70" i="8"/>
  <c r="M70" i="8"/>
  <c r="N70" i="8" s="1"/>
  <c r="K70" i="8"/>
  <c r="J70" i="8"/>
  <c r="E70" i="8"/>
  <c r="D70" i="8"/>
  <c r="AH69" i="8"/>
  <c r="O69" i="8"/>
  <c r="M69" i="8"/>
  <c r="N69" i="8" s="1"/>
  <c r="K69" i="8"/>
  <c r="J69" i="8"/>
  <c r="E69" i="8"/>
  <c r="D69" i="8"/>
  <c r="AH68" i="8"/>
  <c r="O68" i="8"/>
  <c r="M68" i="8"/>
  <c r="N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Z61" i="8" s="1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T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W41" i="8" s="1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W34" i="8" s="1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AH72" i="7"/>
  <c r="O72" i="7"/>
  <c r="N72" i="7"/>
  <c r="M72" i="7"/>
  <c r="K72" i="7"/>
  <c r="J72" i="7"/>
  <c r="E72" i="7"/>
  <c r="D72" i="7"/>
  <c r="AH71" i="7"/>
  <c r="O71" i="7"/>
  <c r="M71" i="7"/>
  <c r="N71" i="7" s="1"/>
  <c r="K71" i="7"/>
  <c r="J71" i="7"/>
  <c r="E71" i="7"/>
  <c r="D71" i="7"/>
  <c r="AH70" i="7"/>
  <c r="O70" i="7"/>
  <c r="N70" i="7"/>
  <c r="M70" i="7"/>
  <c r="K70" i="7"/>
  <c r="J70" i="7"/>
  <c r="E70" i="7"/>
  <c r="D70" i="7"/>
  <c r="AH69" i="7"/>
  <c r="O69" i="7"/>
  <c r="N69" i="7"/>
  <c r="M69" i="7"/>
  <c r="K69" i="7"/>
  <c r="J69" i="7"/>
  <c r="E69" i="7"/>
  <c r="D69" i="7"/>
  <c r="AH68" i="7"/>
  <c r="O68" i="7"/>
  <c r="M68" i="7"/>
  <c r="N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W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Z55" i="7" s="1"/>
  <c r="AA55" i="7" s="1"/>
  <c r="AD55" i="7" s="1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W55" i="7" s="1"/>
  <c r="N54" i="7"/>
  <c r="M54" i="7"/>
  <c r="R54" i="7" s="1"/>
  <c r="L54" i="7" a="1"/>
  <c r="L54" i="7" s="1"/>
  <c r="K54" i="7"/>
  <c r="J54" i="7"/>
  <c r="H54" i="7"/>
  <c r="V138" i="7" s="1"/>
  <c r="D54" i="7"/>
  <c r="Y53" i="7"/>
  <c r="Z53" i="7" s="1"/>
  <c r="AC52" i="7" s="1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W50" i="7" s="1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W40" i="7" s="1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W32" i="7" s="1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AH72" i="6"/>
  <c r="O72" i="6"/>
  <c r="M72" i="6"/>
  <c r="N72" i="6" s="1"/>
  <c r="K72" i="6"/>
  <c r="J72" i="6"/>
  <c r="E72" i="6"/>
  <c r="D72" i="6"/>
  <c r="AH71" i="6"/>
  <c r="O71" i="6"/>
  <c r="N71" i="6"/>
  <c r="M71" i="6"/>
  <c r="K71" i="6"/>
  <c r="J71" i="6"/>
  <c r="E71" i="6"/>
  <c r="D71" i="6"/>
  <c r="AH70" i="6"/>
  <c r="O70" i="6"/>
  <c r="M70" i="6"/>
  <c r="N70" i="6" s="1"/>
  <c r="K70" i="6"/>
  <c r="J70" i="6"/>
  <c r="E70" i="6"/>
  <c r="D70" i="6"/>
  <c r="AH69" i="6"/>
  <c r="O69" i="6"/>
  <c r="N69" i="6"/>
  <c r="M69" i="6"/>
  <c r="K69" i="6"/>
  <c r="J69" i="6"/>
  <c r="E69" i="6"/>
  <c r="D69" i="6"/>
  <c r="AH68" i="6"/>
  <c r="O68" i="6"/>
  <c r="M68" i="6"/>
  <c r="N68" i="6" s="1"/>
  <c r="K68" i="6"/>
  <c r="J68" i="6"/>
  <c r="E68" i="6"/>
  <c r="D68" i="6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Z63" i="6" s="1"/>
  <c r="AA63" i="6" s="1"/>
  <c r="AD63" i="6" s="1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Z61" i="6" s="1"/>
  <c r="AC60" i="6" s="1"/>
  <c r="V61" i="6"/>
  <c r="M61" i="6"/>
  <c r="R61" i="6" s="1"/>
  <c r="L61" i="6" a="1"/>
  <c r="L61" i="6" s="1"/>
  <c r="J61" i="6"/>
  <c r="H61" i="6"/>
  <c r="V145" i="6" s="1"/>
  <c r="D61" i="6"/>
  <c r="Y60" i="6"/>
  <c r="Z60" i="6" s="1"/>
  <c r="V60" i="6"/>
  <c r="W60" i="6" s="1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AH72" i="5"/>
  <c r="O72" i="5"/>
  <c r="N72" i="5"/>
  <c r="M72" i="5"/>
  <c r="K72" i="5"/>
  <c r="J72" i="5"/>
  <c r="E72" i="5"/>
  <c r="D72" i="5"/>
  <c r="AH71" i="5"/>
  <c r="O71" i="5"/>
  <c r="M71" i="5"/>
  <c r="N71" i="5" s="1"/>
  <c r="K71" i="5"/>
  <c r="J71" i="5"/>
  <c r="E71" i="5"/>
  <c r="D71" i="5"/>
  <c r="AH70" i="5"/>
  <c r="O70" i="5"/>
  <c r="M70" i="5"/>
  <c r="N70" i="5" s="1"/>
  <c r="K70" i="5"/>
  <c r="J70" i="5"/>
  <c r="E70" i="5"/>
  <c r="D70" i="5"/>
  <c r="AH69" i="5"/>
  <c r="O69" i="5"/>
  <c r="N69" i="5"/>
  <c r="M69" i="5"/>
  <c r="K69" i="5"/>
  <c r="J69" i="5"/>
  <c r="E69" i="5"/>
  <c r="D69" i="5"/>
  <c r="AH68" i="5"/>
  <c r="O68" i="5"/>
  <c r="N68" i="5"/>
  <c r="M68" i="5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Z34" i="5" s="1"/>
  <c r="AC33" i="5" s="1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AH72" i="4"/>
  <c r="O72" i="4"/>
  <c r="M72" i="4"/>
  <c r="N72" i="4" s="1"/>
  <c r="K72" i="4"/>
  <c r="J72" i="4"/>
  <c r="E72" i="4"/>
  <c r="D72" i="4"/>
  <c r="AH71" i="4"/>
  <c r="O71" i="4"/>
  <c r="M71" i="4"/>
  <c r="N71" i="4" s="1"/>
  <c r="K71" i="4"/>
  <c r="J71" i="4"/>
  <c r="E71" i="4"/>
  <c r="D71" i="4"/>
  <c r="AH70" i="4"/>
  <c r="O70" i="4"/>
  <c r="M70" i="4"/>
  <c r="N70" i="4" s="1"/>
  <c r="K70" i="4"/>
  <c r="J70" i="4"/>
  <c r="E70" i="4"/>
  <c r="D70" i="4"/>
  <c r="AH69" i="4"/>
  <c r="O69" i="4"/>
  <c r="N69" i="4"/>
  <c r="M69" i="4"/>
  <c r="K69" i="4"/>
  <c r="J69" i="4"/>
  <c r="E69" i="4"/>
  <c r="D69" i="4"/>
  <c r="AH68" i="4"/>
  <c r="O68" i="4"/>
  <c r="N68" i="4"/>
  <c r="M68" i="4"/>
  <c r="K68" i="4"/>
  <c r="J68" i="4"/>
  <c r="E68" i="4"/>
  <c r="D68" i="4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W56" i="4" s="1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AH72" i="1"/>
  <c r="O72" i="1"/>
  <c r="M72" i="1"/>
  <c r="N72" i="1" s="1"/>
  <c r="K72" i="1"/>
  <c r="J72" i="1"/>
  <c r="E72" i="1"/>
  <c r="D72" i="1"/>
  <c r="AH71" i="1"/>
  <c r="O71" i="1"/>
  <c r="M71" i="1"/>
  <c r="N71" i="1" s="1"/>
  <c r="K71" i="1"/>
  <c r="J71" i="1"/>
  <c r="E71" i="1"/>
  <c r="D71" i="1"/>
  <c r="AH70" i="1"/>
  <c r="O70" i="1"/>
  <c r="M70" i="1"/>
  <c r="N70" i="1" s="1"/>
  <c r="K70" i="1"/>
  <c r="J70" i="1"/>
  <c r="E70" i="1"/>
  <c r="D70" i="1"/>
  <c r="AH69" i="1"/>
  <c r="O69" i="1"/>
  <c r="M69" i="1"/>
  <c r="N69" i="1" s="1"/>
  <c r="K69" i="1"/>
  <c r="J69" i="1"/>
  <c r="E69" i="1"/>
  <c r="D69" i="1"/>
  <c r="AH68" i="1"/>
  <c r="O68" i="1"/>
  <c r="M68" i="1"/>
  <c r="N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Z46" i="11" l="1"/>
  <c r="Z35" i="11"/>
  <c r="W47" i="11"/>
  <c r="Z47" i="11"/>
  <c r="W57" i="11"/>
  <c r="Z58" i="10"/>
  <c r="W39" i="10"/>
  <c r="Z32" i="9"/>
  <c r="W54" i="9"/>
  <c r="AK31" i="9" a="1"/>
  <c r="AK31" i="9" s="1"/>
  <c r="Z35" i="9"/>
  <c r="Z33" i="9"/>
  <c r="Z37" i="9"/>
  <c r="W41" i="9"/>
  <c r="W45" i="9"/>
  <c r="W57" i="9"/>
  <c r="Z38" i="8"/>
  <c r="W46" i="8"/>
  <c r="AC53" i="8"/>
  <c r="W58" i="8"/>
  <c r="T63" i="8"/>
  <c r="T57" i="8"/>
  <c r="W61" i="8"/>
  <c r="Z43" i="8"/>
  <c r="AA43" i="8" s="1"/>
  <c r="Z45" i="8"/>
  <c r="AA45" i="8" s="1"/>
  <c r="Z51" i="8"/>
  <c r="AC50" i="8" s="1"/>
  <c r="Z55" i="8"/>
  <c r="AA55" i="8" s="1"/>
  <c r="AD55" i="8" s="1"/>
  <c r="Z36" i="8"/>
  <c r="W61" i="7"/>
  <c r="W64" i="7"/>
  <c r="Z34" i="7"/>
  <c r="AA34" i="7" s="1"/>
  <c r="AD34" i="7" s="1"/>
  <c r="W44" i="7"/>
  <c r="W56" i="7"/>
  <c r="AK31" i="6" a="1"/>
  <c r="AK31" i="6" s="1"/>
  <c r="Z52" i="6"/>
  <c r="W63" i="6"/>
  <c r="W41" i="6"/>
  <c r="W43" i="6"/>
  <c r="W47" i="6"/>
  <c r="Z40" i="6"/>
  <c r="W33" i="6"/>
  <c r="Z43" i="4"/>
  <c r="Z47" i="4"/>
  <c r="Z39" i="4"/>
  <c r="Z64" i="4"/>
  <c r="AC63" i="4" s="1"/>
  <c r="W49" i="4"/>
  <c r="T63" i="11"/>
  <c r="T49" i="9"/>
  <c r="T58" i="6"/>
  <c r="T59" i="6"/>
  <c r="K66" i="5"/>
  <c r="Z33" i="5"/>
  <c r="Z38" i="5"/>
  <c r="O67" i="5"/>
  <c r="W38" i="5"/>
  <c r="U63" i="11"/>
  <c r="W41" i="11"/>
  <c r="W56" i="11"/>
  <c r="Z62" i="11"/>
  <c r="AK31" i="11" a="1"/>
  <c r="AK31" i="11" s="1"/>
  <c r="Z37" i="11"/>
  <c r="AA37" i="11" s="1"/>
  <c r="AD37" i="11" s="1"/>
  <c r="Z54" i="11"/>
  <c r="Z58" i="11"/>
  <c r="AA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T61" i="10"/>
  <c r="Z45" i="9"/>
  <c r="W49" i="9"/>
  <c r="W53" i="9"/>
  <c r="T40" i="9"/>
  <c r="Z36" i="9"/>
  <c r="Z44" i="9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W43" i="8"/>
  <c r="W47" i="8"/>
  <c r="W51" i="8"/>
  <c r="W33" i="8"/>
  <c r="W38" i="8"/>
  <c r="Z54" i="7"/>
  <c r="W41" i="7"/>
  <c r="W43" i="7"/>
  <c r="Z35" i="7"/>
  <c r="W49" i="7"/>
  <c r="T53" i="7"/>
  <c r="W60" i="7"/>
  <c r="Z32" i="7"/>
  <c r="AA32" i="7" s="1"/>
  <c r="AK31" i="7" a="1"/>
  <c r="AK31" i="7" s="1"/>
  <c r="Z35" i="6"/>
  <c r="Z32" i="6"/>
  <c r="W34" i="6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W39" i="5"/>
  <c r="W47" i="5"/>
  <c r="W46" i="5"/>
  <c r="W56" i="5"/>
  <c r="Z48" i="4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AC34" i="11"/>
  <c r="AA35" i="11"/>
  <c r="AD35" i="11" s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T63" i="10"/>
  <c r="T39" i="10"/>
  <c r="Z32" i="10"/>
  <c r="X34" i="10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Z60" i="9"/>
  <c r="AC59" i="9" s="1"/>
  <c r="Z62" i="9"/>
  <c r="Z56" i="9"/>
  <c r="AA56" i="9" s="1"/>
  <c r="AD56" i="9" s="1"/>
  <c r="Z58" i="9"/>
  <c r="Z47" i="8"/>
  <c r="AA47" i="8" s="1"/>
  <c r="AD47" i="8" s="1"/>
  <c r="Z53" i="8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AC34" i="7"/>
  <c r="AA35" i="7"/>
  <c r="AC31" i="7"/>
  <c r="AE31" i="7" s="1"/>
  <c r="W54" i="7"/>
  <c r="Z36" i="7"/>
  <c r="W45" i="7"/>
  <c r="Z47" i="7"/>
  <c r="AA47" i="7" s="1"/>
  <c r="AD47" i="7" s="1"/>
  <c r="Z56" i="7"/>
  <c r="AA56" i="7" s="1"/>
  <c r="Z61" i="7"/>
  <c r="AC60" i="7" s="1"/>
  <c r="Z63" i="7"/>
  <c r="W36" i="7"/>
  <c r="X36" i="7" s="1"/>
  <c r="Z45" i="7"/>
  <c r="AA45" i="7" s="1"/>
  <c r="W34" i="7"/>
  <c r="X34" i="7" s="1"/>
  <c r="T60" i="7"/>
  <c r="W33" i="7"/>
  <c r="X33" i="7" s="1"/>
  <c r="W39" i="7"/>
  <c r="Z33" i="7"/>
  <c r="Z40" i="7"/>
  <c r="X32" i="7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T32" i="6"/>
  <c r="T34" i="6"/>
  <c r="W38" i="6"/>
  <c r="X34" i="6"/>
  <c r="T45" i="6"/>
  <c r="Z43" i="6"/>
  <c r="AA43" i="6" s="1"/>
  <c r="X33" i="6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X55" i="9" s="1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U42" i="10"/>
  <c r="U53" i="7"/>
  <c r="U57" i="9"/>
  <c r="X57" i="9" s="1"/>
  <c r="Z57" i="10"/>
  <c r="AC56" i="10" s="1"/>
  <c r="U58" i="11"/>
  <c r="X58" i="11" s="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X62" i="11" s="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AC45" i="11"/>
  <c r="AA46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AD58" i="11"/>
  <c r="AC49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X37" i="11" s="1"/>
  <c r="N37" i="11"/>
  <c r="N38" i="11"/>
  <c r="N39" i="11"/>
  <c r="O45" i="11" s="1"/>
  <c r="T42" i="11"/>
  <c r="K55" i="11"/>
  <c r="AC56" i="11"/>
  <c r="AA57" i="11"/>
  <c r="AB58" i="11" s="1"/>
  <c r="AG37" i="11"/>
  <c r="AH37" i="11" s="1"/>
  <c r="H16" i="11"/>
  <c r="W108" i="11"/>
  <c r="W114" i="11"/>
  <c r="E38" i="11"/>
  <c r="K42" i="11"/>
  <c r="R41" i="11"/>
  <c r="U41" i="11" s="1"/>
  <c r="X41" i="11" s="1"/>
  <c r="N41" i="11"/>
  <c r="K51" i="11"/>
  <c r="AC57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AA47" i="11"/>
  <c r="AC46" i="11"/>
  <c r="X63" i="11"/>
  <c r="AG26" i="11"/>
  <c r="H5" i="11"/>
  <c r="K46" i="11"/>
  <c r="K43" i="11"/>
  <c r="E53" i="11"/>
  <c r="U50" i="11"/>
  <c r="X50" i="11" s="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AC53" i="11"/>
  <c r="AA54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AC61" i="11"/>
  <c r="AA62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X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V83" i="11" s="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V78" i="11" s="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X49" i="10" s="1"/>
  <c r="U40" i="10"/>
  <c r="U46" i="10"/>
  <c r="Z41" i="10"/>
  <c r="AC40" i="10" s="1"/>
  <c r="Z49" i="10"/>
  <c r="AA49" i="10" s="1"/>
  <c r="AC50" i="10"/>
  <c r="AA51" i="10"/>
  <c r="AA58" i="10"/>
  <c r="AC57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AC41" i="10"/>
  <c r="AA42" i="10"/>
  <c r="T44" i="10"/>
  <c r="T57" i="10"/>
  <c r="O42" i="10"/>
  <c r="U57" i="10"/>
  <c r="O52" i="10"/>
  <c r="AC59" i="10"/>
  <c r="T49" i="10"/>
  <c r="T51" i="10"/>
  <c r="W108" i="10"/>
  <c r="T43" i="10"/>
  <c r="AD44" i="10"/>
  <c r="O57" i="10"/>
  <c r="U54" i="10"/>
  <c r="O49" i="10"/>
  <c r="U51" i="10"/>
  <c r="U43" i="10"/>
  <c r="AC31" i="10"/>
  <c r="AE31" i="10" s="1"/>
  <c r="AA32" i="10"/>
  <c r="AA43" i="10"/>
  <c r="AB44" i="10" s="1"/>
  <c r="T45" i="10"/>
  <c r="T46" i="10"/>
  <c r="U45" i="10"/>
  <c r="T53" i="10"/>
  <c r="T54" i="10"/>
  <c r="AC55" i="10"/>
  <c r="AA56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X39" i="10" s="1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X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V84" i="10" s="1"/>
  <c r="B76" i="10"/>
  <c r="V76" i="10" s="1"/>
  <c r="B68" i="10"/>
  <c r="V68" i="10" s="1"/>
  <c r="B114" i="10"/>
  <c r="B112" i="10"/>
  <c r="B155" i="10"/>
  <c r="B99" i="10"/>
  <c r="V99" i="10" s="1"/>
  <c r="B93" i="10"/>
  <c r="B85" i="10"/>
  <c r="B126" i="10"/>
  <c r="B125" i="10"/>
  <c r="B106" i="10"/>
  <c r="B150" i="10"/>
  <c r="B127" i="10"/>
  <c r="B103" i="10"/>
  <c r="B94" i="10"/>
  <c r="B86" i="10"/>
  <c r="V86" i="10" s="1"/>
  <c r="B78" i="10"/>
  <c r="B70" i="10"/>
  <c r="B62" i="10"/>
  <c r="B166" i="10"/>
  <c r="B128" i="10"/>
  <c r="B119" i="10"/>
  <c r="B95" i="10"/>
  <c r="B87" i="10"/>
  <c r="B79" i="10"/>
  <c r="V79" i="10" s="1"/>
  <c r="B71" i="10"/>
  <c r="V71" i="10" s="1"/>
  <c r="B63" i="10"/>
  <c r="B221" i="10"/>
  <c r="B118" i="10"/>
  <c r="B115" i="10"/>
  <c r="B104" i="10"/>
  <c r="B96" i="10"/>
  <c r="B88" i="10"/>
  <c r="V88" i="10" s="1"/>
  <c r="B80" i="10"/>
  <c r="V80" i="10" s="1"/>
  <c r="B109" i="10"/>
  <c r="B111" i="10"/>
  <c r="B107" i="10"/>
  <c r="B101" i="10"/>
  <c r="B97" i="10"/>
  <c r="V97" i="10" s="1"/>
  <c r="B89" i="10"/>
  <c r="B81" i="10"/>
  <c r="V81" i="10" s="1"/>
  <c r="B73" i="10"/>
  <c r="B117" i="10"/>
  <c r="B90" i="10"/>
  <c r="B82" i="10"/>
  <c r="V82" i="10" s="1"/>
  <c r="B74" i="10"/>
  <c r="AH29" i="10"/>
  <c r="AC34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V72" i="10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V77" i="10" s="1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X56" i="10" s="1"/>
  <c r="B91" i="10"/>
  <c r="W141" i="10"/>
  <c r="W148" i="10"/>
  <c r="U59" i="9"/>
  <c r="U46" i="9"/>
  <c r="AC36" i="9"/>
  <c r="AA37" i="9"/>
  <c r="AD37" i="9" s="1"/>
  <c r="Z46" i="9"/>
  <c r="AA46" i="9" s="1"/>
  <c r="U41" i="9"/>
  <c r="X41" i="9" s="1"/>
  <c r="U54" i="9"/>
  <c r="X54" i="9" s="1"/>
  <c r="U45" i="9"/>
  <c r="X45" i="9" s="1"/>
  <c r="Z64" i="9"/>
  <c r="AC63" i="9" s="1"/>
  <c r="AC44" i="9"/>
  <c r="AA45" i="9"/>
  <c r="AD45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2" i="9"/>
  <c r="AC31" i="9"/>
  <c r="AE31" i="9" s="1"/>
  <c r="AA36" i="9"/>
  <c r="AC35" i="9"/>
  <c r="O47" i="9"/>
  <c r="AC43" i="9"/>
  <c r="AA44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AC57" i="9"/>
  <c r="AA58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AA51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AA41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X41" i="8" s="1"/>
  <c r="Z41" i="8"/>
  <c r="AA41" i="8" s="1"/>
  <c r="U54" i="8"/>
  <c r="U58" i="8"/>
  <c r="X58" i="8" s="1"/>
  <c r="Z49" i="8"/>
  <c r="AC48" i="8" s="1"/>
  <c r="AA51" i="8"/>
  <c r="AD51" i="8" s="1"/>
  <c r="AA38" i="8"/>
  <c r="AD38" i="8" s="1"/>
  <c r="AC37" i="8"/>
  <c r="U40" i="8"/>
  <c r="X40" i="8" s="1"/>
  <c r="Z60" i="8"/>
  <c r="AC59" i="8" s="1"/>
  <c r="U39" i="8"/>
  <c r="X39" i="8" s="1"/>
  <c r="U46" i="8"/>
  <c r="X46" i="8" s="1"/>
  <c r="Z64" i="8"/>
  <c r="AC44" i="8"/>
  <c r="Z46" i="8"/>
  <c r="AA46" i="8" s="1"/>
  <c r="U61" i="8"/>
  <c r="X61" i="8" s="1"/>
  <c r="U38" i="8"/>
  <c r="X38" i="8" s="1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AA53" i="8"/>
  <c r="AC52" i="8"/>
  <c r="O46" i="8"/>
  <c r="AD43" i="8"/>
  <c r="T36" i="8"/>
  <c r="T48" i="8"/>
  <c r="T47" i="8"/>
  <c r="T40" i="8"/>
  <c r="T39" i="8"/>
  <c r="AD45" i="8"/>
  <c r="T44" i="8"/>
  <c r="T45" i="8"/>
  <c r="T52" i="8"/>
  <c r="T53" i="8"/>
  <c r="O38" i="8"/>
  <c r="T56" i="8"/>
  <c r="AC43" i="8"/>
  <c r="AA44" i="8"/>
  <c r="AB45" i="8" s="1"/>
  <c r="T38" i="8"/>
  <c r="W52" i="8"/>
  <c r="H21" i="8"/>
  <c r="V105" i="8" s="1"/>
  <c r="B31" i="8"/>
  <c r="W32" i="8"/>
  <c r="R33" i="8"/>
  <c r="U33" i="8" s="1"/>
  <c r="S41" i="8"/>
  <c r="AC42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AA37" i="8"/>
  <c r="E51" i="8"/>
  <c r="U55" i="8"/>
  <c r="Z59" i="8"/>
  <c r="W59" i="8"/>
  <c r="X59" i="8" s="1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A48" i="8"/>
  <c r="AH22" i="8"/>
  <c r="B26" i="8"/>
  <c r="B29" i="8"/>
  <c r="R31" i="8"/>
  <c r="U32" i="8" s="1"/>
  <c r="X32" i="8" s="1"/>
  <c r="W116" i="8"/>
  <c r="AA36" i="8"/>
  <c r="E53" i="8"/>
  <c r="B49" i="8"/>
  <c r="W49" i="8"/>
  <c r="R50" i="8"/>
  <c r="E58" i="8"/>
  <c r="AA54" i="8"/>
  <c r="AB55" i="8" s="1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C5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AC60" i="8"/>
  <c r="AA61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X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AC62" i="8"/>
  <c r="B103" i="8"/>
  <c r="W144" i="8"/>
  <c r="S56" i="8"/>
  <c r="W143" i="8"/>
  <c r="S64" i="8"/>
  <c r="W57" i="8"/>
  <c r="W142" i="8"/>
  <c r="N61" i="8"/>
  <c r="W119" i="8"/>
  <c r="W133" i="8"/>
  <c r="W141" i="8"/>
  <c r="AA58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AB56" i="7"/>
  <c r="Z58" i="7"/>
  <c r="AC57" i="7" s="1"/>
  <c r="U50" i="7"/>
  <c r="X50" i="7" s="1"/>
  <c r="AC39" i="7"/>
  <c r="AA40" i="7"/>
  <c r="AD40" i="7" s="1"/>
  <c r="U59" i="7"/>
  <c r="X59" i="7" s="1"/>
  <c r="U60" i="7"/>
  <c r="X60" i="7" s="1"/>
  <c r="U47" i="7"/>
  <c r="U52" i="7"/>
  <c r="U49" i="7"/>
  <c r="X49" i="7" s="1"/>
  <c r="Z52" i="7"/>
  <c r="AC51" i="7" s="1"/>
  <c r="U54" i="7"/>
  <c r="X54" i="7" s="1"/>
  <c r="AC53" i="7"/>
  <c r="AA54" i="7"/>
  <c r="AD54" i="7" s="1"/>
  <c r="AA63" i="7"/>
  <c r="AD63" i="7" s="1"/>
  <c r="AC62" i="7"/>
  <c r="U58" i="7"/>
  <c r="X58" i="7" s="1"/>
  <c r="Z41" i="7"/>
  <c r="AC40" i="7" s="1"/>
  <c r="Z44" i="7"/>
  <c r="AC43" i="7" s="1"/>
  <c r="AC55" i="7"/>
  <c r="Z60" i="7"/>
  <c r="AC59" i="7" s="1"/>
  <c r="Z57" i="7"/>
  <c r="AC56" i="7" s="1"/>
  <c r="AC63" i="7"/>
  <c r="Z43" i="7"/>
  <c r="AC42" i="7" s="1"/>
  <c r="U51" i="7"/>
  <c r="Z51" i="7"/>
  <c r="AC50" i="7" s="1"/>
  <c r="U62" i="7"/>
  <c r="U45" i="7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F31" i="7"/>
  <c r="AG52" i="7" s="1"/>
  <c r="AH52" i="7" s="1"/>
  <c r="AD45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AC44" i="7"/>
  <c r="B48" i="7"/>
  <c r="B57" i="7"/>
  <c r="B58" i="7"/>
  <c r="B3" i="7"/>
  <c r="B14" i="7"/>
  <c r="H19" i="7"/>
  <c r="V103" i="7" s="1"/>
  <c r="B24" i="7"/>
  <c r="H29" i="7"/>
  <c r="V113" i="7" s="1"/>
  <c r="W119" i="7"/>
  <c r="AA37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AA6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V78" i="7" s="1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V96" i="7" s="1"/>
  <c r="B88" i="7"/>
  <c r="V88" i="7" s="1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V81" i="7" s="1"/>
  <c r="B72" i="7"/>
  <c r="V65" i="7"/>
  <c r="B61" i="7"/>
  <c r="B53" i="7"/>
  <c r="V89" i="7"/>
  <c r="B70" i="7"/>
  <c r="V76" i="7"/>
  <c r="V70" i="7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AE33" i="7" s="1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A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X53" i="7" s="1"/>
  <c r="V144" i="7"/>
  <c r="S60" i="7"/>
  <c r="T61" i="7"/>
  <c r="AB64" i="7"/>
  <c r="AD64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AC51" i="6"/>
  <c r="AA52" i="6"/>
  <c r="AD52" i="6" s="1"/>
  <c r="AC39" i="6"/>
  <c r="AA40" i="6"/>
  <c r="AD40" i="6" s="1"/>
  <c r="AC43" i="6"/>
  <c r="AA44" i="6"/>
  <c r="AD44" i="6" s="1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X47" i="6" s="1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X55" i="6" s="1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AA61" i="6"/>
  <c r="B12" i="6"/>
  <c r="W112" i="6"/>
  <c r="B31" i="6"/>
  <c r="K41" i="6"/>
  <c r="B39" i="6"/>
  <c r="AC40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X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X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V85" i="6" s="1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V93" i="6" s="1"/>
  <c r="V95" i="6"/>
  <c r="B71" i="6"/>
  <c r="V71" i="6" s="1"/>
  <c r="B63" i="6"/>
  <c r="B55" i="6"/>
  <c r="B118" i="6"/>
  <c r="B109" i="6"/>
  <c r="B92" i="6"/>
  <c r="V92" i="6" s="1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AA33" i="5"/>
  <c r="AC32" i="5"/>
  <c r="AE32" i="5" s="1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X36" i="5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X39" i="5" s="1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AC37" i="5"/>
  <c r="AA38" i="5"/>
  <c r="L65" i="5" a="1"/>
  <c r="L65" i="5" s="1"/>
  <c r="T64" i="5"/>
  <c r="T43" i="5"/>
  <c r="T44" i="5"/>
  <c r="AA32" i="5"/>
  <c r="AC31" i="5"/>
  <c r="AE31" i="5" s="1"/>
  <c r="AC45" i="5"/>
  <c r="AA46" i="5"/>
  <c r="T51" i="5"/>
  <c r="T52" i="5"/>
  <c r="T63" i="5"/>
  <c r="AF32" i="5"/>
  <c r="U48" i="5"/>
  <c r="T54" i="5"/>
  <c r="W104" i="5"/>
  <c r="T36" i="5"/>
  <c r="AD33" i="5"/>
  <c r="U45" i="5"/>
  <c r="T47" i="5"/>
  <c r="T58" i="5"/>
  <c r="T60" i="5"/>
  <c r="T61" i="5"/>
  <c r="U60" i="5"/>
  <c r="X60" i="5" s="1"/>
  <c r="U61" i="5"/>
  <c r="T38" i="5"/>
  <c r="AC55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V96" i="5" s="1"/>
  <c r="B88" i="5"/>
  <c r="B80" i="5"/>
  <c r="V80" i="5" s="1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V79" i="5" s="1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V71" i="5" s="1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V69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V76" i="5" s="1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V72" i="5" s="1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X62" i="5" s="1"/>
  <c r="B63" i="5"/>
  <c r="V148" i="5"/>
  <c r="S64" i="5"/>
  <c r="B85" i="5"/>
  <c r="V85" i="5" s="1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AA56" i="4"/>
  <c r="AD56" i="4" s="1"/>
  <c r="AA64" i="4"/>
  <c r="AD64" i="4" s="1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X47" i="4" s="1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AB36" i="4" s="1"/>
  <c r="S46" i="4"/>
  <c r="T48" i="4"/>
  <c r="Z59" i="4"/>
  <c r="T35" i="4"/>
  <c r="T36" i="4"/>
  <c r="AC47" i="4"/>
  <c r="AA48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V81" i="4" s="1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X38" i="4" s="1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X57" i="1" s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X48" i="1" s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V84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C54" i="11" l="1"/>
  <c r="AA48" i="11"/>
  <c r="X46" i="11"/>
  <c r="AC48" i="11"/>
  <c r="X60" i="10"/>
  <c r="X44" i="10"/>
  <c r="X42" i="10"/>
  <c r="V89" i="10"/>
  <c r="AB52" i="10"/>
  <c r="X44" i="9"/>
  <c r="X56" i="9"/>
  <c r="X60" i="9"/>
  <c r="V81" i="8"/>
  <c r="V100" i="8"/>
  <c r="V92" i="8"/>
  <c r="V97" i="8"/>
  <c r="V78" i="8"/>
  <c r="V68" i="8"/>
  <c r="V69" i="8"/>
  <c r="V84" i="8"/>
  <c r="X33" i="8"/>
  <c r="AD32" i="7"/>
  <c r="AB32" i="7"/>
  <c r="X45" i="7"/>
  <c r="V86" i="7"/>
  <c r="V68" i="7"/>
  <c r="V84" i="7"/>
  <c r="V72" i="7"/>
  <c r="X48" i="7"/>
  <c r="V77" i="7"/>
  <c r="V100" i="7"/>
  <c r="W100" i="7" s="1"/>
  <c r="V93" i="7"/>
  <c r="AB36" i="6"/>
  <c r="V89" i="6"/>
  <c r="AC35" i="6"/>
  <c r="X56" i="5"/>
  <c r="X54" i="5"/>
  <c r="AC40" i="5"/>
  <c r="AA49" i="4"/>
  <c r="X43" i="1"/>
  <c r="X49" i="1"/>
  <c r="AC36" i="11"/>
  <c r="AA50" i="10"/>
  <c r="AC41" i="8"/>
  <c r="AA49" i="7"/>
  <c r="AC47" i="7"/>
  <c r="AC42" i="6"/>
  <c r="AC35" i="5"/>
  <c r="AB33" i="5"/>
  <c r="X58" i="5"/>
  <c r="AA47" i="5"/>
  <c r="AD47" i="5" s="1"/>
  <c r="X38" i="9"/>
  <c r="AA63" i="11"/>
  <c r="AD63" i="11" s="1"/>
  <c r="AA34" i="11"/>
  <c r="AC33" i="11"/>
  <c r="AB34" i="11"/>
  <c r="X54" i="11"/>
  <c r="X32" i="11"/>
  <c r="AC60" i="11"/>
  <c r="V90" i="10"/>
  <c r="V100" i="10"/>
  <c r="W101" i="10" s="1"/>
  <c r="V94" i="10"/>
  <c r="W94" i="10" s="1"/>
  <c r="AA47" i="10"/>
  <c r="V87" i="10"/>
  <c r="V92" i="10"/>
  <c r="W93" i="10" s="1"/>
  <c r="AA39" i="10"/>
  <c r="AC58" i="10"/>
  <c r="V95" i="10"/>
  <c r="V85" i="10"/>
  <c r="V93" i="10"/>
  <c r="V91" i="10"/>
  <c r="AC32" i="10"/>
  <c r="AE32" i="10" s="1"/>
  <c r="V98" i="10"/>
  <c r="W98" i="10" s="1"/>
  <c r="V96" i="10"/>
  <c r="W97" i="10" s="1"/>
  <c r="V70" i="10"/>
  <c r="W70" i="10" s="1"/>
  <c r="V75" i="10"/>
  <c r="W76" i="10" s="1"/>
  <c r="V74" i="10"/>
  <c r="W75" i="10" s="1"/>
  <c r="V78" i="10"/>
  <c r="X57" i="10"/>
  <c r="AA57" i="10"/>
  <c r="AD57" i="10" s="1"/>
  <c r="X54" i="8"/>
  <c r="X48" i="8"/>
  <c r="AB48" i="7"/>
  <c r="X42" i="7"/>
  <c r="X47" i="7"/>
  <c r="AC46" i="7"/>
  <c r="V91" i="6"/>
  <c r="V79" i="6"/>
  <c r="V69" i="6"/>
  <c r="AA54" i="5"/>
  <c r="AD54" i="5" s="1"/>
  <c r="X55" i="5"/>
  <c r="V74" i="5"/>
  <c r="X64" i="5"/>
  <c r="V88" i="5"/>
  <c r="AB34" i="5"/>
  <c r="X64" i="1"/>
  <c r="X53" i="1"/>
  <c r="V69" i="1"/>
  <c r="AC43" i="11"/>
  <c r="AA41" i="11"/>
  <c r="AB41" i="11" s="1"/>
  <c r="AA60" i="9"/>
  <c r="AD60" i="9" s="1"/>
  <c r="AA62" i="8"/>
  <c r="AD62" i="8" s="1"/>
  <c r="AA63" i="5"/>
  <c r="AA45" i="5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W92" i="8" s="1"/>
  <c r="V75" i="8"/>
  <c r="P37" i="7" a="1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V68" i="6"/>
  <c r="V90" i="6"/>
  <c r="W90" i="6" s="1"/>
  <c r="V77" i="6"/>
  <c r="W78" i="6" s="1"/>
  <c r="V76" i="6"/>
  <c r="V98" i="6"/>
  <c r="W99" i="6" s="1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A61" i="1"/>
  <c r="AD61" i="1" s="1"/>
  <c r="F37" i="4" a="1"/>
  <c r="P37" i="4" a="1"/>
  <c r="X44" i="4"/>
  <c r="X54" i="4"/>
  <c r="X62" i="4"/>
  <c r="X52" i="7"/>
  <c r="AA62" i="6"/>
  <c r="AB63" i="6" s="1"/>
  <c r="AB55" i="7"/>
  <c r="AC63" i="11"/>
  <c r="AA51" i="11"/>
  <c r="AD51" i="11" s="1"/>
  <c r="AC39" i="5"/>
  <c r="AC41" i="5"/>
  <c r="X48" i="4"/>
  <c r="AA38" i="10"/>
  <c r="AB39" i="10" s="1"/>
  <c r="AB37" i="9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A59" i="5"/>
  <c r="AB60" i="5" s="1"/>
  <c r="X50" i="6"/>
  <c r="X42" i="9"/>
  <c r="AB45" i="9"/>
  <c r="AA53" i="5"/>
  <c r="AB44" i="6"/>
  <c r="AB37" i="5"/>
  <c r="X40" i="5"/>
  <c r="X44" i="6"/>
  <c r="AA52" i="8"/>
  <c r="AB53" i="8" s="1"/>
  <c r="AA38" i="4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AB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AB64" i="11"/>
  <c r="V92" i="11"/>
  <c r="V82" i="11"/>
  <c r="V79" i="11"/>
  <c r="W124" i="11"/>
  <c r="O40" i="11"/>
  <c r="V67" i="11"/>
  <c r="V91" i="11"/>
  <c r="V100" i="11"/>
  <c r="V90" i="11"/>
  <c r="AC55" i="11"/>
  <c r="AA56" i="11"/>
  <c r="AB57" i="11" s="1"/>
  <c r="O56" i="11"/>
  <c r="U49" i="11"/>
  <c r="X49" i="11" s="1"/>
  <c r="AD55" i="11"/>
  <c r="AB55" i="11"/>
  <c r="W111" i="11"/>
  <c r="V70" i="11"/>
  <c r="V75" i="11"/>
  <c r="V65" i="11"/>
  <c r="V77" i="11"/>
  <c r="W78" i="11" s="1"/>
  <c r="V98" i="11"/>
  <c r="W148" i="11"/>
  <c r="AD54" i="11"/>
  <c r="U57" i="11"/>
  <c r="X57" i="11" s="1"/>
  <c r="V71" i="11"/>
  <c r="AD46" i="11"/>
  <c r="AB46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B48" i="11"/>
  <c r="AD48" i="1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AB49" i="11"/>
  <c r="AD62" i="11"/>
  <c r="AB62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B51" i="10"/>
  <c r="AD51" i="10"/>
  <c r="AD58" i="10"/>
  <c r="AC52" i="10"/>
  <c r="AB58" i="10"/>
  <c r="U59" i="10"/>
  <c r="X59" i="10" s="1"/>
  <c r="AC60" i="10"/>
  <c r="AA55" i="10"/>
  <c r="AD55" i="10" s="1"/>
  <c r="AA40" i="10"/>
  <c r="AA48" i="10"/>
  <c r="X53" i="10"/>
  <c r="AC36" i="10"/>
  <c r="W80" i="10"/>
  <c r="W88" i="10"/>
  <c r="W90" i="10"/>
  <c r="W79" i="10"/>
  <c r="W87" i="10"/>
  <c r="O46" i="10"/>
  <c r="O47" i="10"/>
  <c r="W89" i="10"/>
  <c r="AD39" i="10"/>
  <c r="O41" i="10"/>
  <c r="O61" i="10"/>
  <c r="W104" i="10"/>
  <c r="O58" i="10"/>
  <c r="X54" i="10"/>
  <c r="O45" i="10"/>
  <c r="AC63" i="10"/>
  <c r="AA64" i="10"/>
  <c r="W102" i="10"/>
  <c r="W66" i="10"/>
  <c r="W86" i="10"/>
  <c r="X45" i="10"/>
  <c r="X43" i="10"/>
  <c r="U38" i="10"/>
  <c r="X38" i="10" s="1"/>
  <c r="W65" i="10"/>
  <c r="V67" i="10"/>
  <c r="W68" i="10" s="1"/>
  <c r="AE34" i="10"/>
  <c r="AF32" i="10"/>
  <c r="W81" i="10"/>
  <c r="W145" i="10"/>
  <c r="W82" i="10"/>
  <c r="W9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AD47" i="10"/>
  <c r="W103" i="10"/>
  <c r="W146" i="10"/>
  <c r="O50" i="10"/>
  <c r="AD50" i="10"/>
  <c r="AB50" i="10"/>
  <c r="W111" i="10"/>
  <c r="AB43" i="10"/>
  <c r="AD43" i="10"/>
  <c r="X51" i="10"/>
  <c r="O60" i="10"/>
  <c r="O59" i="10"/>
  <c r="AF31" i="10"/>
  <c r="AG52" i="10" s="1"/>
  <c r="AH52" i="10" s="1"/>
  <c r="W78" i="10"/>
  <c r="AD42" i="10"/>
  <c r="X62" i="10"/>
  <c r="AD49" i="10"/>
  <c r="U63" i="10"/>
  <c r="X63" i="10" s="1"/>
  <c r="U64" i="10"/>
  <c r="X64" i="10" s="1"/>
  <c r="L65" i="10" a="1"/>
  <c r="L65" i="10" s="1"/>
  <c r="W85" i="10"/>
  <c r="W72" i="10"/>
  <c r="W69" i="10"/>
  <c r="O48" i="10"/>
  <c r="AD61" i="10"/>
  <c r="AB61" i="10"/>
  <c r="O43" i="10"/>
  <c r="W112" i="10"/>
  <c r="W77" i="10"/>
  <c r="AD56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AE33" i="9"/>
  <c r="AF31" i="9"/>
  <c r="AG52" i="9" s="1"/>
  <c r="AH52" i="9" s="1"/>
  <c r="X50" i="9"/>
  <c r="V98" i="9"/>
  <c r="W112" i="9"/>
  <c r="O43" i="9"/>
  <c r="W113" i="9"/>
  <c r="AD38" i="9"/>
  <c r="AB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AB60" i="9" s="1"/>
  <c r="X47" i="9"/>
  <c r="W105" i="9"/>
  <c r="V84" i="9"/>
  <c r="W144" i="9"/>
  <c r="AC42" i="9"/>
  <c r="AA43" i="9"/>
  <c r="AB44" i="9" s="1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B61" i="9"/>
  <c r="AD61" i="9"/>
  <c r="O53" i="9"/>
  <c r="W114" i="9"/>
  <c r="V77" i="9"/>
  <c r="V100" i="9"/>
  <c r="V72" i="9"/>
  <c r="AD41" i="9"/>
  <c r="AB41" i="9"/>
  <c r="AC53" i="9"/>
  <c r="AA54" i="9"/>
  <c r="O37" i="9"/>
  <c r="X63" i="9"/>
  <c r="AD58" i="9"/>
  <c r="AB58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AB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4" i="9"/>
  <c r="AD46" i="9"/>
  <c r="AB46" i="9"/>
  <c r="V74" i="9"/>
  <c r="O64" i="9"/>
  <c r="O41" i="9"/>
  <c r="AD51" i="9"/>
  <c r="AD33" i="9"/>
  <c r="AB33" i="9"/>
  <c r="O46" i="9"/>
  <c r="AA49" i="8"/>
  <c r="AD49" i="8" s="1"/>
  <c r="AB38" i="8"/>
  <c r="AC45" i="8"/>
  <c r="AA64" i="8"/>
  <c r="AD64" i="8" s="1"/>
  <c r="AC63" i="8"/>
  <c r="U64" i="8"/>
  <c r="X64" i="8" s="1"/>
  <c r="U53" i="8"/>
  <c r="X53" i="8" s="1"/>
  <c r="W98" i="8"/>
  <c r="W145" i="8"/>
  <c r="AB44" i="8"/>
  <c r="AD44" i="8"/>
  <c r="O40" i="8"/>
  <c r="O62" i="8"/>
  <c r="X60" i="8"/>
  <c r="W110" i="8"/>
  <c r="W65" i="8"/>
  <c r="AD58" i="8"/>
  <c r="V73" i="8"/>
  <c r="V89" i="8"/>
  <c r="V93" i="8"/>
  <c r="V83" i="8"/>
  <c r="W84" i="8" s="1"/>
  <c r="AC58" i="8"/>
  <c r="AA59" i="8"/>
  <c r="AB60" i="8" s="1"/>
  <c r="O49" i="8"/>
  <c r="L66" i="8" a="1"/>
  <c r="L66" i="8" s="1"/>
  <c r="T65" i="8"/>
  <c r="V90" i="8"/>
  <c r="V86" i="8"/>
  <c r="V77" i="8"/>
  <c r="AD61" i="8"/>
  <c r="V67" i="8"/>
  <c r="W68" i="8" s="1"/>
  <c r="AB48" i="8"/>
  <c r="AD48" i="8"/>
  <c r="O37" i="8"/>
  <c r="AD53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D37" i="8"/>
  <c r="AB37" i="8"/>
  <c r="AB63" i="8"/>
  <c r="AD63" i="8"/>
  <c r="V66" i="8"/>
  <c r="V94" i="8"/>
  <c r="AD54" i="8"/>
  <c r="AB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W69" i="8"/>
  <c r="V87" i="8"/>
  <c r="V96" i="8"/>
  <c r="W97" i="8" s="1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AB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W81" i="8" s="1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88" i="7"/>
  <c r="AF33" i="7"/>
  <c r="AE35" i="7"/>
  <c r="W97" i="7"/>
  <c r="W72" i="7"/>
  <c r="W71" i="7"/>
  <c r="W73" i="7"/>
  <c r="L65" i="7" a="1"/>
  <c r="L65" i="7" s="1"/>
  <c r="W68" i="7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77" i="7"/>
  <c r="W106" i="7"/>
  <c r="V85" i="7"/>
  <c r="W86" i="7" s="1"/>
  <c r="V82" i="7"/>
  <c r="AD61" i="7"/>
  <c r="O53" i="7"/>
  <c r="AD53" i="7"/>
  <c r="O58" i="7"/>
  <c r="W81" i="7"/>
  <c r="W93" i="7"/>
  <c r="V90" i="7"/>
  <c r="W144" i="7"/>
  <c r="W135" i="7"/>
  <c r="X57" i="7"/>
  <c r="W111" i="7"/>
  <c r="V98" i="7"/>
  <c r="AC49" i="7"/>
  <c r="AA50" i="7"/>
  <c r="AB54" i="7"/>
  <c r="AD39" i="7"/>
  <c r="W103" i="7"/>
  <c r="AC61" i="7"/>
  <c r="AA62" i="7"/>
  <c r="W109" i="7"/>
  <c r="O40" i="7"/>
  <c r="AD33" i="7"/>
  <c r="AG54" i="7" s="1"/>
  <c r="AH54" i="7" s="1"/>
  <c r="AB33" i="7"/>
  <c r="AD49" i="7"/>
  <c r="AB49" i="7"/>
  <c r="U43" i="7"/>
  <c r="X43" i="7" s="1"/>
  <c r="AE34" i="7"/>
  <c r="AF32" i="7"/>
  <c r="AG53" i="7" s="1"/>
  <c r="AH53" i="7" s="1"/>
  <c r="W136" i="7"/>
  <c r="W78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AB37" i="7"/>
  <c r="O61" i="7"/>
  <c r="V99" i="7"/>
  <c r="O37" i="7"/>
  <c r="O38" i="7"/>
  <c r="W128" i="7"/>
  <c r="O48" i="7"/>
  <c r="W129" i="7"/>
  <c r="W76" i="7"/>
  <c r="W107" i="7"/>
  <c r="AA42" i="7"/>
  <c r="AC41" i="7"/>
  <c r="W10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B41" i="6"/>
  <c r="AA50" i="6"/>
  <c r="AB50" i="6" s="1"/>
  <c r="AA57" i="6"/>
  <c r="AB57" i="6" s="1"/>
  <c r="AB40" i="6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9" i="6"/>
  <c r="W96" i="6"/>
  <c r="W77" i="6"/>
  <c r="W83" i="6"/>
  <c r="W73" i="6"/>
  <c r="W79" i="6"/>
  <c r="W104" i="6"/>
  <c r="W102" i="6"/>
  <c r="O42" i="6"/>
  <c r="V86" i="6"/>
  <c r="W87" i="6" s="1"/>
  <c r="W113" i="6"/>
  <c r="AA34" i="6"/>
  <c r="AB35" i="6" s="1"/>
  <c r="AC33" i="6"/>
  <c r="W135" i="6"/>
  <c r="O48" i="6"/>
  <c r="AD39" i="6"/>
  <c r="W69" i="6"/>
  <c r="O59" i="6"/>
  <c r="AD64" i="6"/>
  <c r="AB64" i="6"/>
  <c r="W103" i="6"/>
  <c r="V100" i="6"/>
  <c r="O57" i="6"/>
  <c r="V66" i="6"/>
  <c r="W82" i="6"/>
  <c r="O58" i="6"/>
  <c r="W137" i="6"/>
  <c r="W95" i="6"/>
  <c r="V84" i="6"/>
  <c r="W85" i="6" s="1"/>
  <c r="W121" i="6"/>
  <c r="O62" i="6"/>
  <c r="AD35" i="6"/>
  <c r="AA38" i="6"/>
  <c r="AC37" i="6"/>
  <c r="AC36" i="6"/>
  <c r="AA37" i="6"/>
  <c r="W71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W92" i="6"/>
  <c r="AA47" i="6"/>
  <c r="AC46" i="6"/>
  <c r="V67" i="6"/>
  <c r="W68" i="6" s="1"/>
  <c r="W134" i="6"/>
  <c r="O53" i="6"/>
  <c r="AC57" i="6"/>
  <c r="AA58" i="6"/>
  <c r="AD62" i="6"/>
  <c r="O50" i="6"/>
  <c r="X52" i="6"/>
  <c r="O51" i="6"/>
  <c r="W106" i="6"/>
  <c r="W105" i="6"/>
  <c r="O55" i="6"/>
  <c r="AE33" i="6"/>
  <c r="AF31" i="6"/>
  <c r="AG52" i="6" s="1"/>
  <c r="AH52" i="6" s="1"/>
  <c r="O40" i="6"/>
  <c r="W97" i="6"/>
  <c r="AD43" i="6"/>
  <c r="W126" i="6"/>
  <c r="W136" i="6"/>
  <c r="O61" i="6"/>
  <c r="AD32" i="6"/>
  <c r="AB32" i="6"/>
  <c r="W70" i="6"/>
  <c r="W93" i="6"/>
  <c r="X49" i="6"/>
  <c r="W122" i="6"/>
  <c r="AD49" i="6"/>
  <c r="W145" i="6"/>
  <c r="O64" i="6"/>
  <c r="W72" i="6"/>
  <c r="O54" i="6"/>
  <c r="O37" i="6"/>
  <c r="F37" i="5" a="1"/>
  <c r="F37" i="5" s="1"/>
  <c r="P37" i="5" a="1"/>
  <c r="AB55" i="5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W72" i="5"/>
  <c r="W66" i="5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W76" i="5" s="1"/>
  <c r="X41" i="5"/>
  <c r="O63" i="5"/>
  <c r="W96" i="5"/>
  <c r="W106" i="5"/>
  <c r="V83" i="5"/>
  <c r="AD46" i="5"/>
  <c r="AB46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W95" i="5" s="1"/>
  <c r="V68" i="5"/>
  <c r="W69" i="5" s="1"/>
  <c r="O38" i="5"/>
  <c r="AD43" i="5"/>
  <c r="AB43" i="5"/>
  <c r="O55" i="5"/>
  <c r="AD4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AD38" i="5"/>
  <c r="AB38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AD63" i="5"/>
  <c r="U63" i="5"/>
  <c r="X63" i="5" s="1"/>
  <c r="X48" i="5"/>
  <c r="AB41" i="5"/>
  <c r="W80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B64" i="4" s="1"/>
  <c r="AC54" i="4"/>
  <c r="AC51" i="4"/>
  <c r="AA54" i="4"/>
  <c r="AD54" i="4" s="1"/>
  <c r="AC56" i="4"/>
  <c r="AC44" i="4"/>
  <c r="X45" i="4"/>
  <c r="X63" i="4"/>
  <c r="AB56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B38" i="4" s="1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B57" i="4"/>
  <c r="AD57" i="4"/>
  <c r="O40" i="4"/>
  <c r="V76" i="4"/>
  <c r="V68" i="4"/>
  <c r="V97" i="4"/>
  <c r="O43" i="4"/>
  <c r="AD38" i="4"/>
  <c r="V92" i="4"/>
  <c r="O53" i="4"/>
  <c r="W133" i="4"/>
  <c r="AA60" i="4"/>
  <c r="AC59" i="4"/>
  <c r="AC45" i="4"/>
  <c r="AA46" i="4"/>
  <c r="W110" i="4"/>
  <c r="AD39" i="4"/>
  <c r="AB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AD62" i="4"/>
  <c r="O56" i="4"/>
  <c r="V94" i="4"/>
  <c r="V83" i="4"/>
  <c r="V80" i="4"/>
  <c r="W81" i="4" s="1"/>
  <c r="V86" i="4"/>
  <c r="V79" i="4"/>
  <c r="O57" i="4"/>
  <c r="W140" i="4"/>
  <c r="AD49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70" i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61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W69" i="1"/>
  <c r="U59" i="1"/>
  <c r="X59" i="1" s="1"/>
  <c r="U60" i="1"/>
  <c r="X60" i="1" s="1"/>
  <c r="O59" i="1"/>
  <c r="V99" i="1"/>
  <c r="W100" i="1" s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B32" i="1"/>
  <c r="AD32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100" i="10" l="1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E37" i="7"/>
  <c r="AF35" i="7"/>
  <c r="AG56" i="7" s="1"/>
  <c r="AH56" i="7" s="1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G54" i="6" s="1"/>
  <c r="AH54" i="6" s="1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G55" i="6" s="1"/>
  <c r="AH55" i="6" s="1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G53" i="8" l="1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U65" i="11"/>
  <c r="X65" i="11" s="1"/>
  <c r="Y65" i="11" s="1"/>
  <c r="R66" i="11"/>
  <c r="AG57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AE39" i="7"/>
  <c r="AF37" i="7"/>
  <c r="AG58" i="7" s="1"/>
  <c r="AH58" i="7" s="1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6" i="6" l="1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E49" i="10"/>
  <c r="L73" i="10" a="1"/>
  <c r="L73" i="10" s="1"/>
  <c r="T72" i="10"/>
  <c r="AF48" i="10"/>
  <c r="AG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H72" i="9"/>
  <c r="S71" i="9"/>
  <c r="V155" i="9"/>
  <c r="AE50" i="9"/>
  <c r="AF48" i="9"/>
  <c r="AG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C68" i="7"/>
  <c r="AA69" i="7"/>
  <c r="AE51" i="7"/>
  <c r="AF49" i="7"/>
  <c r="AG70" i="7" s="1"/>
  <c r="Z70" i="6"/>
  <c r="L74" i="6" a="1"/>
  <c r="L74" i="6" s="1"/>
  <c r="T73" i="6"/>
  <c r="AE49" i="6"/>
  <c r="AF47" i="6"/>
  <c r="AG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V155" i="5"/>
  <c r="H72" i="5"/>
  <c r="S71" i="5"/>
  <c r="AE50" i="5"/>
  <c r="AF48" i="5"/>
  <c r="AG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D1" i="3" s="1" a="1"/>
  <c r="D1" i="3" s="1"/>
  <c r="AE48" i="1"/>
  <c r="AF47" i="1"/>
  <c r="AG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Z71" i="11"/>
  <c r="AD69" i="11"/>
  <c r="AB69" i="11"/>
  <c r="L75" i="11" a="1"/>
  <c r="L75" i="11" s="1"/>
  <c r="T74" i="11"/>
  <c r="W155" i="11"/>
  <c r="AF47" i="11"/>
  <c r="AG68" i="11" s="1"/>
  <c r="AE49" i="11"/>
  <c r="AF50" i="11"/>
  <c r="AG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E51" i="10"/>
  <c r="AF50" i="10"/>
  <c r="AG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E52" i="9"/>
  <c r="Z71" i="8"/>
  <c r="L75" i="8" a="1"/>
  <c r="L75" i="8" s="1"/>
  <c r="T74" i="8"/>
  <c r="AE49" i="8"/>
  <c r="AF47" i="8"/>
  <c r="AG68" i="8" s="1"/>
  <c r="W155" i="8"/>
  <c r="AE50" i="8"/>
  <c r="AF48" i="8"/>
  <c r="AG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E52" i="7"/>
  <c r="V156" i="7"/>
  <c r="H73" i="7"/>
  <c r="S72" i="7"/>
  <c r="T73" i="7"/>
  <c r="L74" i="7" a="1"/>
  <c r="L74" i="7" s="1"/>
  <c r="W155" i="7"/>
  <c r="AF51" i="7"/>
  <c r="AG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E51" i="6"/>
  <c r="Z71" i="5"/>
  <c r="AE51" i="5"/>
  <c r="AF49" i="5"/>
  <c r="AG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R73" i="5"/>
  <c r="U72" i="5"/>
  <c r="X72" i="5" s="1"/>
  <c r="Y72" i="5" s="1"/>
  <c r="Z71" i="4"/>
  <c r="AD69" i="4"/>
  <c r="AB69" i="4"/>
  <c r="AF50" i="4"/>
  <c r="AG71" i="4" s="1"/>
  <c r="AE52" i="4"/>
  <c r="U72" i="4"/>
  <c r="X72" i="4" s="1"/>
  <c r="Y72" i="4" s="1"/>
  <c r="R73" i="4"/>
  <c r="V156" i="4"/>
  <c r="S72" i="4"/>
  <c r="H73" i="4"/>
  <c r="AF47" i="4"/>
  <c r="AG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E50" i="1"/>
  <c r="AE52" i="6" l="1"/>
  <c r="AF50" i="6"/>
  <c r="AG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E51" i="11"/>
  <c r="Z72" i="10"/>
  <c r="AE54" i="10"/>
  <c r="AF52" i="10"/>
  <c r="AG73" i="10" s="1"/>
  <c r="V157" i="10"/>
  <c r="H74" i="10"/>
  <c r="S73" i="10"/>
  <c r="AF51" i="10"/>
  <c r="AG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A71" i="9"/>
  <c r="AC70" i="9"/>
  <c r="AD70" i="9"/>
  <c r="AB70" i="9"/>
  <c r="Z72" i="8"/>
  <c r="AD70" i="8"/>
  <c r="AB70" i="8"/>
  <c r="AE51" i="8"/>
  <c r="AF49" i="8"/>
  <c r="AG70" i="8" s="1"/>
  <c r="AF50" i="8"/>
  <c r="AG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F50" i="1"/>
  <c r="AG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W181" i="11"/>
  <c r="AG115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W182" i="11"/>
  <c r="AD96" i="11"/>
  <c r="AB96" i="11"/>
  <c r="V183" i="11"/>
  <c r="S99" i="11"/>
  <c r="H100" i="11"/>
  <c r="AG116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V183" i="9"/>
  <c r="S99" i="9"/>
  <c r="H100" i="9"/>
  <c r="AD96" i="9"/>
  <c r="AB96" i="9"/>
  <c r="W182" i="9"/>
  <c r="AG116" i="9"/>
  <c r="AC96" i="9"/>
  <c r="AE96" i="9" s="1"/>
  <c r="AA97" i="9"/>
  <c r="T100" i="9"/>
  <c r="L101" i="9" a="1"/>
  <c r="L101" i="9" s="1"/>
  <c r="Z98" i="8"/>
  <c r="AD96" i="8"/>
  <c r="AB96" i="8"/>
  <c r="AF95" i="8"/>
  <c r="R100" i="8"/>
  <c r="U99" i="8"/>
  <c r="X99" i="8" s="1"/>
  <c r="Y99" i="8" s="1"/>
  <c r="AG116" i="8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D100" i="10"/>
  <c r="AB100" i="10"/>
  <c r="L105" i="10" a="1"/>
  <c r="L105" i="10" s="1"/>
  <c r="T104" i="10"/>
  <c r="AG120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L106" i="8" a="1"/>
  <c r="L106" i="8" s="1"/>
  <c r="T105" i="8"/>
  <c r="AD100" i="8"/>
  <c r="AB100" i="8"/>
  <c r="V187" i="8"/>
  <c r="H104" i="8"/>
  <c r="S103" i="8"/>
  <c r="AG120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W205" i="11"/>
  <c r="AD119" i="11"/>
  <c r="AB119" i="11"/>
  <c r="AG13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U129" i="10"/>
  <c r="X129" i="10" s="1"/>
  <c r="Y129" i="10" s="1"/>
  <c r="R130" i="10"/>
  <c r="AG146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W212" i="7"/>
  <c r="L131" i="7" a="1"/>
  <c r="L131" i="7" s="1"/>
  <c r="T130" i="7"/>
  <c r="AG146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T139" i="11"/>
  <c r="L140" i="11" a="1"/>
  <c r="L140" i="11" s="1"/>
  <c r="AB134" i="11"/>
  <c r="AD134" i="11"/>
  <c r="V221" i="11"/>
  <c r="H138" i="11"/>
  <c r="S137" i="11"/>
  <c r="AG154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V221" i="9"/>
  <c r="S137" i="9"/>
  <c r="H138" i="9"/>
  <c r="AD134" i="9"/>
  <c r="AB134" i="9"/>
  <c r="W220" i="9"/>
  <c r="T138" i="9"/>
  <c r="L139" i="9" a="1"/>
  <c r="L139" i="9" s="1"/>
  <c r="AG154" i="9"/>
  <c r="AC134" i="9"/>
  <c r="AE134" i="9" s="1"/>
  <c r="AA135" i="9"/>
  <c r="Z136" i="8"/>
  <c r="AF133" i="8"/>
  <c r="AG154" i="8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W220" i="7"/>
  <c r="AG154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B141" i="10"/>
  <c r="AD141" i="10"/>
  <c r="W227" i="10"/>
  <c r="V228" i="10"/>
  <c r="S144" i="10"/>
  <c r="H145" i="10"/>
  <c r="AG161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W229" i="8"/>
  <c r="AG163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R148" i="7"/>
  <c r="U147" i="7"/>
  <c r="X147" i="7" s="1"/>
  <c r="Y147" i="7" s="1"/>
  <c r="AG164" i="7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R155" i="9"/>
  <c r="U154" i="9"/>
  <c r="X154" i="9" s="1"/>
  <c r="Y154" i="9" s="1"/>
  <c r="AG171" i="9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A154" i="10"/>
  <c r="AE153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U171" i="1"/>
  <c r="X171" i="1" s="1"/>
  <c r="Y171" i="1" s="1"/>
  <c r="R172" i="1"/>
  <c r="AG188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D169" i="1"/>
  <c r="AB169" i="1"/>
  <c r="R173" i="1"/>
  <c r="U172" i="1"/>
  <c r="X172" i="1" s="1"/>
  <c r="Y172" i="1" s="1"/>
  <c r="V256" i="1"/>
  <c r="H173" i="1"/>
  <c r="S172" i="1"/>
  <c r="W255" i="1"/>
  <c r="AG189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V272" i="1"/>
  <c r="H189" i="1"/>
  <c r="S188" i="1"/>
  <c r="W271" i="1"/>
  <c r="AG205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U193" i="1"/>
  <c r="X193" i="1" s="1"/>
  <c r="Y193" i="1" s="1"/>
  <c r="R194" i="1"/>
  <c r="W276" i="1"/>
  <c r="AG210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R196" i="1"/>
  <c r="AD192" i="1"/>
  <c r="AB192" i="1"/>
  <c r="AF191" i="1"/>
  <c r="AG212" i="1" s="1"/>
  <c r="Y195" i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Z195" i="1"/>
  <c r="V280" i="1"/>
  <c r="H197" i="1"/>
  <c r="S196" i="1"/>
  <c r="W279" i="1"/>
  <c r="AC193" i="1"/>
  <c r="AE193" i="1" s="1"/>
  <c r="AA194" i="1"/>
  <c r="AG213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AF210" i="11"/>
  <c r="AE212" i="11"/>
  <c r="Z212" i="11"/>
  <c r="T215" i="11"/>
  <c r="L216" i="11" a="1"/>
  <c r="L216" i="11" s="1"/>
  <c r="V297" i="11"/>
  <c r="H214" i="11"/>
  <c r="S213" i="11"/>
  <c r="W296" i="11"/>
  <c r="AD210" i="11"/>
  <c r="AG231" i="11" s="1"/>
  <c r="AB210" i="11"/>
  <c r="AA211" i="11"/>
  <c r="AC210" i="11"/>
  <c r="AE210" i="11" s="1"/>
  <c r="R214" i="11"/>
  <c r="U213" i="11"/>
  <c r="X213" i="11" s="1"/>
  <c r="Y213" i="11" s="1"/>
  <c r="AE210" i="10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F212" i="11" l="1"/>
  <c r="AE214" i="1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AE212" i="10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E213" i="10" s="1"/>
  <c r="AF210" i="9"/>
  <c r="AG231" i="9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E213" i="11"/>
  <c r="AF213" i="11" s="1"/>
  <c r="AG232" i="11"/>
  <c r="AF211" i="10"/>
  <c r="AG232" i="10"/>
  <c r="AE215" i="11"/>
  <c r="AF214" i="11"/>
  <c r="AE216" i="1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A213" i="11"/>
  <c r="AD212" i="11"/>
  <c r="AG233" i="11" s="1"/>
  <c r="AB212" i="11"/>
  <c r="AF212" i="10"/>
  <c r="AE214" i="10"/>
  <c r="AF214" i="10" s="1"/>
  <c r="AF213" i="10"/>
  <c r="AE215" i="10"/>
  <c r="Z214" i="10"/>
  <c r="W298" i="10"/>
  <c r="L217" i="10" a="1"/>
  <c r="L217" i="10" s="1"/>
  <c r="T216" i="10"/>
  <c r="V299" i="10"/>
  <c r="H216" i="10"/>
  <c r="S215" i="10"/>
  <c r="AD212" i="10"/>
  <c r="AG233" i="10" s="1"/>
  <c r="AB212" i="10"/>
  <c r="AC212" i="10"/>
  <c r="AA213" i="10"/>
  <c r="R216" i="10"/>
  <c r="U215" i="10"/>
  <c r="X215" i="10" s="1"/>
  <c r="Y215" i="10" s="1"/>
  <c r="AG232" i="9"/>
  <c r="AE213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E214" i="9" s="1"/>
  <c r="AF214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F212" i="9" l="1"/>
  <c r="AG233" i="9"/>
  <c r="AF216" i="11"/>
  <c r="AE218" i="11"/>
  <c r="AF215" i="11"/>
  <c r="AE217" i="1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D213" i="11"/>
  <c r="AG234" i="11" s="1"/>
  <c r="AB213" i="11"/>
  <c r="AE216" i="10"/>
  <c r="AE217" i="10"/>
  <c r="AF217" i="10" s="1"/>
  <c r="AF215" i="10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A214" i="10"/>
  <c r="W299" i="10"/>
  <c r="AD213" i="10"/>
  <c r="AG234" i="10" s="1"/>
  <c r="AB213" i="10"/>
  <c r="AF213" i="9"/>
  <c r="AE215" i="9"/>
  <c r="Z215" i="9"/>
  <c r="T217" i="9"/>
  <c r="L218" i="9" a="1"/>
  <c r="L218" i="9" s="1"/>
  <c r="V300" i="9"/>
  <c r="H217" i="9"/>
  <c r="S216" i="9"/>
  <c r="AD213" i="9"/>
  <c r="AG234" i="9" s="1"/>
  <c r="AB213" i="9"/>
  <c r="R217" i="9"/>
  <c r="U216" i="9"/>
  <c r="X216" i="9" s="1"/>
  <c r="Y216" i="9" s="1"/>
  <c r="W299" i="9"/>
  <c r="AA214" i="9"/>
  <c r="AC213" i="9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F217" i="11" l="1"/>
  <c r="AE219" i="11"/>
  <c r="AF219" i="11" s="1"/>
  <c r="AF218" i="11"/>
  <c r="AE220" i="11"/>
  <c r="Z216" i="11"/>
  <c r="L220" i="11" a="1"/>
  <c r="L220" i="11" s="1"/>
  <c r="T219" i="11"/>
  <c r="AD214" i="11"/>
  <c r="AG235" i="11" s="1"/>
  <c r="AB214" i="11"/>
  <c r="V301" i="11"/>
  <c r="S217" i="11"/>
  <c r="H218" i="11"/>
  <c r="W300" i="11"/>
  <c r="R218" i="11"/>
  <c r="U217" i="11"/>
  <c r="X217" i="11" s="1"/>
  <c r="Y217" i="11" s="1"/>
  <c r="AC214" i="11"/>
  <c r="AA215" i="11"/>
  <c r="AF216" i="10"/>
  <c r="AE218" i="10"/>
  <c r="Z216" i="10"/>
  <c r="W300" i="10"/>
  <c r="U217" i="10"/>
  <c r="X217" i="10" s="1"/>
  <c r="Y217" i="10" s="1"/>
  <c r="R218" i="10"/>
  <c r="L219" i="10" a="1"/>
  <c r="L219" i="10" s="1"/>
  <c r="T218" i="10"/>
  <c r="AD214" i="10"/>
  <c r="AG235" i="10" s="1"/>
  <c r="AB214" i="10"/>
  <c r="AA215" i="10"/>
  <c r="AC214" i="10"/>
  <c r="V301" i="10"/>
  <c r="H218" i="10"/>
  <c r="S217" i="10"/>
  <c r="AE216" i="9"/>
  <c r="AF216" i="9" s="1"/>
  <c r="AF215" i="9"/>
  <c r="AE217" i="9"/>
  <c r="Z216" i="9"/>
  <c r="AD214" i="9"/>
  <c r="AG235" i="9" s="1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E221" i="11" l="1"/>
  <c r="AE222" i="11"/>
  <c r="AF220" i="11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D215" i="11"/>
  <c r="AG236" i="11" s="1"/>
  <c r="AB215" i="11"/>
  <c r="AE219" i="10"/>
  <c r="AF219" i="10" s="1"/>
  <c r="AE220" i="10"/>
  <c r="AF218" i="10"/>
  <c r="Z217" i="10"/>
  <c r="L220" i="10" a="1"/>
  <c r="L220" i="10" s="1"/>
  <c r="T219" i="10"/>
  <c r="AD215" i="10"/>
  <c r="AG236" i="10" s="1"/>
  <c r="AB215" i="10"/>
  <c r="V302" i="10"/>
  <c r="H219" i="10"/>
  <c r="S218" i="10"/>
  <c r="AC215" i="10"/>
  <c r="AA216" i="10"/>
  <c r="U218" i="10"/>
  <c r="X218" i="10" s="1"/>
  <c r="Y218" i="10" s="1"/>
  <c r="R219" i="10"/>
  <c r="W301" i="10"/>
  <c r="AE218" i="9"/>
  <c r="AE219" i="9"/>
  <c r="AF217" i="9"/>
  <c r="Z217" i="9"/>
  <c r="V302" i="9"/>
  <c r="S218" i="9"/>
  <c r="H219" i="9"/>
  <c r="W301" i="9"/>
  <c r="U218" i="9"/>
  <c r="X218" i="9" s="1"/>
  <c r="Y218" i="9" s="1"/>
  <c r="R219" i="9"/>
  <c r="AB215" i="9"/>
  <c r="AD215" i="9"/>
  <c r="AG236" i="9" s="1"/>
  <c r="AC215" i="9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4" l="1"/>
  <c r="AF222" i="11"/>
  <c r="AE224" i="11"/>
  <c r="AF221" i="11"/>
  <c r="AE223" i="11"/>
  <c r="Z218" i="11"/>
  <c r="T221" i="11"/>
  <c r="L222" i="11" a="1"/>
  <c r="L222" i="11" s="1"/>
  <c r="AD216" i="11"/>
  <c r="AG237" i="11" s="1"/>
  <c r="AB216" i="11"/>
  <c r="V303" i="11"/>
  <c r="S219" i="11"/>
  <c r="H220" i="11"/>
  <c r="R220" i="11"/>
  <c r="U219" i="11"/>
  <c r="X219" i="11" s="1"/>
  <c r="Y219" i="11" s="1"/>
  <c r="AA217" i="11"/>
  <c r="AC216" i="11"/>
  <c r="W302" i="11"/>
  <c r="AE221" i="10"/>
  <c r="AE222" i="10"/>
  <c r="AF220" i="10"/>
  <c r="Z218" i="10"/>
  <c r="AB216" i="10"/>
  <c r="AD216" i="10"/>
  <c r="AG237" i="10" s="1"/>
  <c r="L221" i="10" a="1"/>
  <c r="L221" i="10" s="1"/>
  <c r="T220" i="10"/>
  <c r="V303" i="10"/>
  <c r="H220" i="10"/>
  <c r="S219" i="10"/>
  <c r="AA217" i="10"/>
  <c r="AC216" i="10"/>
  <c r="W302" i="10"/>
  <c r="R220" i="10"/>
  <c r="U219" i="10"/>
  <c r="X219" i="10" s="1"/>
  <c r="Y219" i="10" s="1"/>
  <c r="AF219" i="9"/>
  <c r="AE221" i="9"/>
  <c r="AF218" i="9"/>
  <c r="AE220" i="9"/>
  <c r="AD216" i="9"/>
  <c r="AG237" i="9" s="1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F223" i="11" l="1"/>
  <c r="AE225" i="11"/>
  <c r="AF224" i="11"/>
  <c r="AE226" i="11"/>
  <c r="Z219" i="11"/>
  <c r="AB217" i="11"/>
  <c r="AD217" i="11"/>
  <c r="AG238" i="11" s="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F222" i="10"/>
  <c r="AE224" i="10"/>
  <c r="AF221" i="10"/>
  <c r="AE223" i="10"/>
  <c r="Z219" i="10"/>
  <c r="AB217" i="10"/>
  <c r="AD217" i="10"/>
  <c r="AG238" i="10" s="1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F220" i="9"/>
  <c r="AE222" i="9"/>
  <c r="AE223" i="9"/>
  <c r="AF221" i="9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G238" i="9" s="1"/>
  <c r="AB217" i="9"/>
  <c r="AA218" i="9"/>
  <c r="AC217" i="9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E228" i="11" l="1"/>
  <c r="AF226" i="11"/>
  <c r="AE227" i="11"/>
  <c r="AF225" i="11"/>
  <c r="Z220" i="11"/>
  <c r="V305" i="11"/>
  <c r="S221" i="11"/>
  <c r="H222" i="11"/>
  <c r="W304" i="11"/>
  <c r="R222" i="11"/>
  <c r="U221" i="11"/>
  <c r="X221" i="11" s="1"/>
  <c r="Y221" i="11" s="1"/>
  <c r="AD218" i="11"/>
  <c r="AG239" i="11" s="1"/>
  <c r="AB218" i="11"/>
  <c r="AC218" i="11"/>
  <c r="AA219" i="11"/>
  <c r="T223" i="11"/>
  <c r="L224" i="11" a="1"/>
  <c r="L224" i="11" s="1"/>
  <c r="AF223" i="10"/>
  <c r="AE225" i="10"/>
  <c r="AF224" i="10"/>
  <c r="AE226" i="10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G239" i="10" s="1"/>
  <c r="AB218" i="10"/>
  <c r="AC218" i="10"/>
  <c r="AA219" i="10"/>
  <c r="W304" i="10"/>
  <c r="AF223" i="9"/>
  <c r="AE225" i="9"/>
  <c r="AE224" i="9"/>
  <c r="AF222" i="9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G239" i="9" s="1"/>
  <c r="AB218" i="9"/>
  <c r="AA219" i="9"/>
  <c r="AC218" i="9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G239" i="4" l="1"/>
  <c r="AE229" i="11"/>
  <c r="AF227" i="11"/>
  <c r="AF228" i="11"/>
  <c r="AE230" i="11"/>
  <c r="Z221" i="11"/>
  <c r="W305" i="11"/>
  <c r="U222" i="11"/>
  <c r="X222" i="11" s="1"/>
  <c r="Y222" i="11" s="1"/>
  <c r="R223" i="11"/>
  <c r="L225" i="11" a="1"/>
  <c r="L225" i="11" s="1"/>
  <c r="T224" i="11"/>
  <c r="AC219" i="11"/>
  <c r="AA220" i="11"/>
  <c r="H223" i="11"/>
  <c r="S222" i="11"/>
  <c r="V306" i="11"/>
  <c r="AD219" i="11"/>
  <c r="AG240" i="11" s="1"/>
  <c r="AB219" i="11"/>
  <c r="AF226" i="10"/>
  <c r="AE228" i="10"/>
  <c r="AF225" i="10"/>
  <c r="AE227" i="10"/>
  <c r="Z221" i="10"/>
  <c r="V306" i="10"/>
  <c r="H223" i="10"/>
  <c r="S222" i="10"/>
  <c r="AD219" i="10"/>
  <c r="AG240" i="10" s="1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F224" i="9"/>
  <c r="AE226" i="9"/>
  <c r="AF225" i="9"/>
  <c r="AE227" i="9"/>
  <c r="Z221" i="9"/>
  <c r="AD219" i="9"/>
  <c r="AG240" i="9" s="1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6" l="1"/>
  <c r="AF230" i="11"/>
  <c r="AE232" i="11"/>
  <c r="AE231" i="11"/>
  <c r="AF229" i="11"/>
  <c r="Z222" i="11"/>
  <c r="V307" i="11"/>
  <c r="H224" i="11"/>
  <c r="S223" i="11"/>
  <c r="AD220" i="11"/>
  <c r="AG241" i="11" s="1"/>
  <c r="AB220" i="11"/>
  <c r="L226" i="11" a="1"/>
  <c r="L226" i="11" s="1"/>
  <c r="T225" i="11"/>
  <c r="U223" i="11"/>
  <c r="X223" i="11" s="1"/>
  <c r="Y223" i="11" s="1"/>
  <c r="R224" i="11"/>
  <c r="AC220" i="11"/>
  <c r="AA221" i="11"/>
  <c r="W306" i="11"/>
  <c r="AE229" i="10"/>
  <c r="AF227" i="10"/>
  <c r="AE230" i="10"/>
  <c r="AF228" i="10"/>
  <c r="Z222" i="10"/>
  <c r="L225" i="10" a="1"/>
  <c r="L225" i="10" s="1"/>
  <c r="T224" i="10"/>
  <c r="V307" i="10"/>
  <c r="H224" i="10"/>
  <c r="S223" i="10"/>
  <c r="W306" i="10"/>
  <c r="AD220" i="10"/>
  <c r="AG241" i="10" s="1"/>
  <c r="AB220" i="10"/>
  <c r="AC220" i="10"/>
  <c r="AA221" i="10"/>
  <c r="R224" i="10"/>
  <c r="U223" i="10"/>
  <c r="X223" i="10" s="1"/>
  <c r="Y223" i="10" s="1"/>
  <c r="AE229" i="9"/>
  <c r="AF227" i="9"/>
  <c r="AF226" i="9"/>
  <c r="AE228" i="9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G241" i="9" s="1"/>
  <c r="AB220" i="9"/>
  <c r="AC220" i="9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E233" i="11" l="1"/>
  <c r="AF231" i="11"/>
  <c r="AE234" i="11"/>
  <c r="AF232" i="11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AF230" i="10"/>
  <c r="AE232" i="10"/>
  <c r="AF229" i="10"/>
  <c r="AE231" i="10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AE230" i="9"/>
  <c r="AF228" i="9"/>
  <c r="AF229" i="9"/>
  <c r="AE231" i="9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E236" i="11" l="1"/>
  <c r="AF234" i="11"/>
  <c r="AE235" i="11"/>
  <c r="AF233" i="11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AE233" i="10"/>
  <c r="AF231" i="10"/>
  <c r="AE234" i="10"/>
  <c r="AF232" i="10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AE233" i="9"/>
  <c r="AF231" i="9"/>
  <c r="AF230" i="9"/>
  <c r="AE232" i="9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G243" i="4" l="1"/>
  <c r="AE237" i="11"/>
  <c r="AF235" i="11"/>
  <c r="AF236" i="11"/>
  <c r="AE238" i="11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AE236" i="10"/>
  <c r="AF234" i="10"/>
  <c r="AF233" i="10"/>
  <c r="AE235" i="10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AF232" i="9"/>
  <c r="AE234" i="9"/>
  <c r="AF233" i="9"/>
  <c r="AE235" i="9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4" l="1"/>
  <c r="AE224" i="4"/>
  <c r="AG244" i="4"/>
  <c r="AE240" i="11"/>
  <c r="AF238" i="11"/>
  <c r="AF237" i="11"/>
  <c r="AE239" i="11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AE237" i="10"/>
  <c r="AF235" i="10"/>
  <c r="AF236" i="10"/>
  <c r="AE238" i="10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AE237" i="9"/>
  <c r="AF235" i="9"/>
  <c r="AE236" i="9"/>
  <c r="AF234" i="9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AF224" i="4"/>
  <c r="AE225" i="4"/>
  <c r="AE226" i="4" s="1"/>
  <c r="Z226" i="4"/>
  <c r="W310" i="4"/>
  <c r="AD224" i="4"/>
  <c r="AB224" i="4"/>
  <c r="L230" i="4" a="1"/>
  <c r="L230" i="4" s="1"/>
  <c r="T229" i="4"/>
  <c r="AC224" i="4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G245" i="4" l="1"/>
  <c r="AF239" i="11"/>
  <c r="AE241" i="11"/>
  <c r="AF240" i="11"/>
  <c r="AE242" i="11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AF238" i="10"/>
  <c r="AE240" i="10"/>
  <c r="AF237" i="10"/>
  <c r="AE239" i="10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38" i="9"/>
  <c r="AF236" i="9"/>
  <c r="AE239" i="9"/>
  <c r="AF237" i="9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AF226" i="4"/>
  <c r="AF225" i="4"/>
  <c r="AE227" i="4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G246" i="4" l="1"/>
  <c r="AE244" i="11"/>
  <c r="AF242" i="11"/>
  <c r="AF241" i="11"/>
  <c r="AE243" i="11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AF239" i="10"/>
  <c r="AE241" i="10"/>
  <c r="AE242" i="10"/>
  <c r="AF240" i="10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AE241" i="9"/>
  <c r="AF239" i="9"/>
  <c r="AF238" i="9"/>
  <c r="AE240" i="9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7" l="1"/>
  <c r="AF243" i="11"/>
  <c r="AE245" i="11"/>
  <c r="AE246" i="11"/>
  <c r="AF244" i="11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AE244" i="10"/>
  <c r="AF242" i="10"/>
  <c r="AE243" i="10"/>
  <c r="AF241" i="10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AE242" i="9"/>
  <c r="AF240" i="9"/>
  <c r="AE243" i="9"/>
  <c r="AF241" i="9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46" i="11" l="1"/>
  <c r="AE248" i="11"/>
  <c r="AF245" i="11"/>
  <c r="AE247" i="11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AE245" i="10"/>
  <c r="AF243" i="10"/>
  <c r="AE246" i="10"/>
  <c r="AF244" i="10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AE245" i="9"/>
  <c r="AF243" i="9"/>
  <c r="AF242" i="9"/>
  <c r="AE244" i="9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47" i="11" l="1"/>
  <c r="AE249" i="11"/>
  <c r="AF248" i="11"/>
  <c r="AE250" i="11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AE248" i="10"/>
  <c r="AF246" i="10"/>
  <c r="AE247" i="10"/>
  <c r="AF245" i="10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AE246" i="9"/>
  <c r="AF244" i="9"/>
  <c r="AF245" i="9"/>
  <c r="AE247" i="9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50" i="11" l="1"/>
  <c r="AE252" i="11"/>
  <c r="AE251" i="11"/>
  <c r="AF249" i="11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AF247" i="10"/>
  <c r="AE249" i="10"/>
  <c r="AE250" i="10"/>
  <c r="AF248" i="10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AF247" i="9"/>
  <c r="AE249" i="9"/>
  <c r="AF246" i="9"/>
  <c r="AE248" i="9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F230" i="6" l="1"/>
  <c r="AE231" i="6"/>
  <c r="AF231" i="6" s="1"/>
  <c r="AG251" i="6"/>
  <c r="AF251" i="11"/>
  <c r="AE253" i="11"/>
  <c r="AF252" i="11"/>
  <c r="AE254" i="1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52" i="10"/>
  <c r="AF250" i="10"/>
  <c r="AF249" i="10"/>
  <c r="AE251" i="10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AE251" i="9"/>
  <c r="AF249" i="9"/>
  <c r="AF248" i="9"/>
  <c r="AE250" i="9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AE232" i="6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V318" i="6"/>
  <c r="H235" i="6"/>
  <c r="S234" i="6"/>
  <c r="AD231" i="6"/>
  <c r="AG252" i="6" s="1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54" i="11" l="1"/>
  <c r="AE256" i="11"/>
  <c r="AF253" i="11"/>
  <c r="AE255" i="1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AE253" i="10"/>
  <c r="AF251" i="10"/>
  <c r="AF252" i="10"/>
  <c r="AE254" i="10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AF250" i="9"/>
  <c r="AE252" i="9"/>
  <c r="AE253" i="9"/>
  <c r="AF251" i="9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AE233" i="6"/>
  <c r="AE234" i="6" s="1"/>
  <c r="AF232" i="6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G253" i="6" l="1"/>
  <c r="AF255" i="11"/>
  <c r="AE257" i="11"/>
  <c r="AE258" i="11"/>
  <c r="AF256" i="11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AE256" i="10"/>
  <c r="AF254" i="10"/>
  <c r="AF253" i="10"/>
  <c r="AE255" i="10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AF253" i="9"/>
  <c r="AE255" i="9"/>
  <c r="AE254" i="9"/>
  <c r="AF252" i="9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AF234" i="6"/>
  <c r="AF233" i="6"/>
  <c r="AE235" i="6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G254" i="6" s="1"/>
  <c r="AC233" i="6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33" i="7" l="1"/>
  <c r="AE234" i="7"/>
  <c r="AG254" i="7"/>
  <c r="AG254" i="1"/>
  <c r="AE260" i="11"/>
  <c r="AF258" i="11"/>
  <c r="AF257" i="11"/>
  <c r="AE259" i="1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AF255" i="10"/>
  <c r="AE257" i="10"/>
  <c r="AE258" i="10"/>
  <c r="AF256" i="10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AF254" i="9"/>
  <c r="AE256" i="9"/>
  <c r="AE257" i="9"/>
  <c r="AF255" i="9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G255" i="8" s="1"/>
  <c r="AB234" i="8"/>
  <c r="L240" i="8" a="1"/>
  <c r="L240" i="8" s="1"/>
  <c r="T239" i="8"/>
  <c r="AC234" i="8"/>
  <c r="AA235" i="8"/>
  <c r="V321" i="8"/>
  <c r="H238" i="8"/>
  <c r="S237" i="8"/>
  <c r="W320" i="8"/>
  <c r="AF234" i="7"/>
  <c r="AE235" i="7"/>
  <c r="AE236" i="7" s="1"/>
  <c r="Z236" i="7"/>
  <c r="T238" i="7"/>
  <c r="L239" i="7" a="1"/>
  <c r="L239" i="7" s="1"/>
  <c r="W320" i="7"/>
  <c r="R238" i="7"/>
  <c r="U237" i="7"/>
  <c r="X237" i="7" s="1"/>
  <c r="Y237" i="7" s="1"/>
  <c r="AC234" i="7"/>
  <c r="AA235" i="7"/>
  <c r="V321" i="7"/>
  <c r="H238" i="7"/>
  <c r="S237" i="7"/>
  <c r="AD234" i="7"/>
  <c r="AB234" i="7"/>
  <c r="AF235" i="6"/>
  <c r="AE236" i="6"/>
  <c r="Z236" i="6"/>
  <c r="AC234" i="6"/>
  <c r="AA235" i="6"/>
  <c r="U237" i="6"/>
  <c r="X237" i="6" s="1"/>
  <c r="Y237" i="6" s="1"/>
  <c r="R238" i="6"/>
  <c r="W320" i="6"/>
  <c r="T239" i="6"/>
  <c r="L240" i="6" a="1"/>
  <c r="L240" i="6" s="1"/>
  <c r="AD234" i="6"/>
  <c r="AG255" i="6" s="1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G255" i="1" l="1"/>
  <c r="AG255" i="7"/>
  <c r="AE261" i="11"/>
  <c r="AF259" i="11"/>
  <c r="AF260" i="11"/>
  <c r="AE262" i="1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AF258" i="10"/>
  <c r="AE260" i="10"/>
  <c r="AE259" i="10"/>
  <c r="AF257" i="10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AF257" i="9"/>
  <c r="AE259" i="9"/>
  <c r="AE258" i="9"/>
  <c r="AF256" i="9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AF236" i="7"/>
  <c r="AE237" i="7"/>
  <c r="AE238" i="7" s="1"/>
  <c r="AF235" i="7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G256" i="1" l="1"/>
  <c r="AG256" i="7"/>
  <c r="AF262" i="11"/>
  <c r="AE264" i="11"/>
  <c r="AF261" i="11"/>
  <c r="AE263" i="1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AE261" i="10"/>
  <c r="AF259" i="10"/>
  <c r="AF260" i="10"/>
  <c r="AE262" i="10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AF258" i="9"/>
  <c r="AE260" i="9"/>
  <c r="AE261" i="9"/>
  <c r="AF259" i="9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AF237" i="7"/>
  <c r="AE239" i="7"/>
  <c r="AE240" i="7"/>
  <c r="AF238" i="7"/>
  <c r="Z238" i="7"/>
  <c r="AD236" i="7"/>
  <c r="AG257" i="7" s="1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A237" i="7"/>
  <c r="W322" i="7"/>
  <c r="AF237" i="6"/>
  <c r="AE238" i="6"/>
  <c r="AE239" i="6" s="1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F263" i="11" l="1"/>
  <c r="AE265" i="11"/>
  <c r="AF264" i="11"/>
  <c r="AE266" i="11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AE264" i="10"/>
  <c r="AF262" i="10"/>
  <c r="AE263" i="10"/>
  <c r="AF261" i="10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AE263" i="9"/>
  <c r="AF261" i="9"/>
  <c r="AE262" i="9"/>
  <c r="AF260" i="9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AF240" i="7"/>
  <c r="AE242" i="7"/>
  <c r="AE241" i="7"/>
  <c r="AF239" i="7"/>
  <c r="Z239" i="7"/>
  <c r="AD237" i="7"/>
  <c r="AG258" i="7" s="1"/>
  <c r="AB237" i="7"/>
  <c r="W323" i="7"/>
  <c r="V324" i="7"/>
  <c r="H241" i="7"/>
  <c r="S240" i="7"/>
  <c r="T241" i="7"/>
  <c r="L242" i="7" a="1"/>
  <c r="L242" i="7" s="1"/>
  <c r="AC237" i="7"/>
  <c r="AA238" i="7"/>
  <c r="R241" i="7"/>
  <c r="U240" i="7"/>
  <c r="X240" i="7" s="1"/>
  <c r="Y240" i="7" s="1"/>
  <c r="AE240" i="6"/>
  <c r="AF238" i="6"/>
  <c r="AE241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F266" i="11" l="1"/>
  <c r="AE268" i="11"/>
  <c r="AE267" i="11"/>
  <c r="AF265" i="1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AE265" i="10"/>
  <c r="AF263" i="10"/>
  <c r="AF264" i="10"/>
  <c r="AE266" i="10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AF262" i="9"/>
  <c r="AE264" i="9"/>
  <c r="AE265" i="9"/>
  <c r="AF263" i="9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AE243" i="7"/>
  <c r="AF241" i="7"/>
  <c r="AE244" i="7"/>
  <c r="AF242" i="7"/>
  <c r="Z240" i="7"/>
  <c r="AB238" i="7"/>
  <c r="AD238" i="7"/>
  <c r="AG259" i="7" s="1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E243" i="6"/>
  <c r="AF241" i="6"/>
  <c r="AF240" i="6"/>
  <c r="AE242" i="6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F242" i="4"/>
  <c r="AE244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69" i="11" l="1"/>
  <c r="AF267" i="11"/>
  <c r="AE270" i="11"/>
  <c r="AF268" i="1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AF266" i="10"/>
  <c r="AE268" i="10"/>
  <c r="AF265" i="10"/>
  <c r="AE267" i="10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AF265" i="9"/>
  <c r="AE267" i="9"/>
  <c r="AF264" i="9"/>
  <c r="AE266" i="9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AF244" i="7"/>
  <c r="AE246" i="7"/>
  <c r="AF243" i="7"/>
  <c r="AE245" i="7"/>
  <c r="Z241" i="7"/>
  <c r="W325" i="7"/>
  <c r="AD239" i="7"/>
  <c r="AG260" i="7" s="1"/>
  <c r="AB239" i="7"/>
  <c r="V326" i="7"/>
  <c r="H243" i="7"/>
  <c r="S242" i="7"/>
  <c r="U242" i="7"/>
  <c r="X242" i="7" s="1"/>
  <c r="Y242" i="7" s="1"/>
  <c r="R243" i="7"/>
  <c r="AA240" i="7"/>
  <c r="AC239" i="7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E246" i="4"/>
  <c r="AF244" i="4"/>
  <c r="AF243" i="4"/>
  <c r="AE245" i="4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E272" i="11" l="1"/>
  <c r="AF270" i="11"/>
  <c r="AE271" i="11"/>
  <c r="AF269" i="11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AE269" i="10"/>
  <c r="AF267" i="10"/>
  <c r="AE270" i="10"/>
  <c r="AF268" i="10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AF266" i="9"/>
  <c r="AE268" i="9"/>
  <c r="AE269" i="9"/>
  <c r="AF267" i="9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AF245" i="7"/>
  <c r="AE247" i="7"/>
  <c r="AE248" i="7"/>
  <c r="AF246" i="7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F246" i="4"/>
  <c r="AE248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E273" i="11" l="1"/>
  <c r="AF271" i="11"/>
  <c r="AF272" i="11"/>
  <c r="AE274" i="11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AF270" i="10"/>
  <c r="AE272" i="10"/>
  <c r="AF269" i="10"/>
  <c r="AE271" i="10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AF269" i="9"/>
  <c r="AE271" i="9"/>
  <c r="AF268" i="9"/>
  <c r="AE270" i="9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AE250" i="7"/>
  <c r="AF248" i="7"/>
  <c r="AE249" i="7"/>
  <c r="AF247" i="7"/>
  <c r="Z243" i="7"/>
  <c r="AB241" i="7"/>
  <c r="AD241" i="7"/>
  <c r="AG262" i="7" s="1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E249" i="6"/>
  <c r="AF247" i="6"/>
  <c r="AE248" i="6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76" i="11" l="1"/>
  <c r="AF274" i="11"/>
  <c r="AF273" i="11"/>
  <c r="AE275" i="11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AF271" i="10"/>
  <c r="AE273" i="10"/>
  <c r="AE274" i="10"/>
  <c r="AF272" i="10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AE272" i="9"/>
  <c r="AF270" i="9"/>
  <c r="AE273" i="9"/>
  <c r="AF271" i="9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AE251" i="7"/>
  <c r="AF249" i="7"/>
  <c r="AE252" i="7"/>
  <c r="AF250" i="7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G263" i="7" s="1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E252" i="4"/>
  <c r="AF250" i="4"/>
  <c r="AE251" i="4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75" i="11" l="1"/>
  <c r="AE277" i="11"/>
  <c r="AF276" i="11"/>
  <c r="AE278" i="11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AF274" i="10"/>
  <c r="AE276" i="10"/>
  <c r="AE275" i="10"/>
  <c r="AF273" i="10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AF273" i="9"/>
  <c r="AE275" i="9"/>
  <c r="AE274" i="9"/>
  <c r="AF272" i="9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AF252" i="7"/>
  <c r="AE254" i="7"/>
  <c r="AE253" i="7"/>
  <c r="AF251" i="7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80" i="11" l="1"/>
  <c r="AF278" i="11"/>
  <c r="AF277" i="11"/>
  <c r="AE279" i="11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AE277" i="10"/>
  <c r="AF275" i="10"/>
  <c r="AF276" i="10"/>
  <c r="AE278" i="10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AE276" i="9"/>
  <c r="AF274" i="9"/>
  <c r="AF275" i="9"/>
  <c r="AE277" i="9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AE255" i="7"/>
  <c r="AF253" i="7"/>
  <c r="AE256" i="7"/>
  <c r="AF254" i="7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E256" i="4"/>
  <c r="AF253" i="4"/>
  <c r="AE255" i="4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79" i="11" l="1"/>
  <c r="AE281" i="11"/>
  <c r="AF280" i="11"/>
  <c r="AE282" i="11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AF278" i="10"/>
  <c r="AE280" i="10"/>
  <c r="AF277" i="10"/>
  <c r="AE279" i="10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AF277" i="9"/>
  <c r="AE279" i="9"/>
  <c r="AE278" i="9"/>
  <c r="AF276" i="9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AF256" i="7"/>
  <c r="AE258" i="7"/>
  <c r="AF255" i="7"/>
  <c r="AE257" i="7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AE248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F282" i="11" l="1"/>
  <c r="AE284" i="11"/>
  <c r="AE283" i="11"/>
  <c r="AF281" i="11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AF279" i="10"/>
  <c r="AE281" i="10"/>
  <c r="AF280" i="10"/>
  <c r="AE282" i="10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AE280" i="9"/>
  <c r="AF278" i="9"/>
  <c r="AF279" i="9"/>
  <c r="AE281" i="9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AE259" i="7"/>
  <c r="AF257" i="7"/>
  <c r="AE260" i="7"/>
  <c r="AF258" i="7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50" i="5"/>
  <c r="AE249" i="5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E260" i="4"/>
  <c r="AF258" i="4"/>
  <c r="AF257" i="4"/>
  <c r="AE259" i="4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E250" i="1"/>
  <c r="AF248" i="1"/>
  <c r="AF247" i="1"/>
  <c r="AE249" i="1"/>
  <c r="AE285" i="11" l="1"/>
  <c r="AF283" i="11"/>
  <c r="AF284" i="11"/>
  <c r="AE286" i="1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AE284" i="10"/>
  <c r="AF282" i="10"/>
  <c r="AF281" i="10"/>
  <c r="AE283" i="10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AF281" i="9"/>
  <c r="AE283" i="9"/>
  <c r="AE282" i="9"/>
  <c r="AF280" i="9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AE262" i="7"/>
  <c r="AF260" i="7"/>
  <c r="AF259" i="7"/>
  <c r="AE261" i="7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E252" i="5"/>
  <c r="AF249" i="5"/>
  <c r="AE251" i="5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88" i="11" l="1"/>
  <c r="AF286" i="11"/>
  <c r="AE287" i="11"/>
  <c r="AF285" i="11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AF283" i="10"/>
  <c r="AE285" i="10"/>
  <c r="AF284" i="10"/>
  <c r="AE286" i="10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AE284" i="9"/>
  <c r="AF282" i="9"/>
  <c r="AE285" i="9"/>
  <c r="AF283" i="9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AF261" i="7"/>
  <c r="AE263" i="7"/>
  <c r="AE264" i="7"/>
  <c r="AF262" i="7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F251" i="1"/>
  <c r="AE254" i="1"/>
  <c r="AF252" i="1"/>
  <c r="AD248" i="1"/>
  <c r="AG269" i="1" s="1"/>
  <c r="AB248" i="1"/>
  <c r="AC248" i="1"/>
  <c r="AA249" i="1"/>
  <c r="L254" i="1" a="1"/>
  <c r="L254" i="1" s="1"/>
  <c r="T253" i="1"/>
  <c r="AF287" i="11" l="1"/>
  <c r="AE289" i="11"/>
  <c r="AE290" i="11"/>
  <c r="AF288" i="11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AE288" i="10"/>
  <c r="AF286" i="10"/>
  <c r="AE287" i="10"/>
  <c r="AF285" i="10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AE287" i="9"/>
  <c r="AF285" i="9"/>
  <c r="AE286" i="9"/>
  <c r="AF284" i="9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AE266" i="7"/>
  <c r="AF264" i="7"/>
  <c r="AF263" i="7"/>
  <c r="AE265" i="7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90" i="11" l="1"/>
  <c r="AE292" i="11"/>
  <c r="AE291" i="11"/>
  <c r="AF289" i="11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AE289" i="10"/>
  <c r="AF287" i="10"/>
  <c r="AE290" i="10"/>
  <c r="AF288" i="10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AE288" i="9"/>
  <c r="AF286" i="9"/>
  <c r="AE289" i="9"/>
  <c r="AF287" i="9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AF265" i="7"/>
  <c r="AE267" i="7"/>
  <c r="AF266" i="7"/>
  <c r="AE268" i="7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E258" i="1"/>
  <c r="AF256" i="1"/>
  <c r="AA251" i="1"/>
  <c r="AC250" i="1"/>
  <c r="T255" i="1"/>
  <c r="L256" i="1" a="1"/>
  <c r="L256" i="1" s="1"/>
  <c r="AE257" i="1"/>
  <c r="AF255" i="1"/>
  <c r="AF291" i="11" l="1"/>
  <c r="AE293" i="11"/>
  <c r="AF292" i="11"/>
  <c r="AE294" i="11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AE292" i="10"/>
  <c r="AF290" i="10"/>
  <c r="AE291" i="10"/>
  <c r="AF289" i="10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AE291" i="9"/>
  <c r="AF289" i="9"/>
  <c r="AE290" i="9"/>
  <c r="AF288" i="9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AE270" i="7"/>
  <c r="AF268" i="7"/>
  <c r="AE269" i="7"/>
  <c r="AF267" i="7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E296" i="11" l="1"/>
  <c r="AF294" i="11"/>
  <c r="AE295" i="11"/>
  <c r="AF293" i="11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AE293" i="10"/>
  <c r="AF291" i="10"/>
  <c r="AF292" i="10"/>
  <c r="AE294" i="10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AF290" i="9"/>
  <c r="AE292" i="9"/>
  <c r="AF291" i="9"/>
  <c r="AE293" i="9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AF269" i="7"/>
  <c r="AE271" i="7"/>
  <c r="AE272" i="7"/>
  <c r="AF270" i="7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W338" i="1"/>
  <c r="AF260" i="1"/>
  <c r="AE262" i="1"/>
  <c r="AC252" i="1"/>
  <c r="AA253" i="1"/>
  <c r="L258" i="1" a="1"/>
  <c r="L258" i="1" s="1"/>
  <c r="T257" i="1"/>
  <c r="AD252" i="1"/>
  <c r="AG273" i="1" s="1"/>
  <c r="AB252" i="1"/>
  <c r="AF295" i="11" l="1"/>
  <c r="AE297" i="11"/>
  <c r="AF296" i="11"/>
  <c r="AE298" i="11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AE296" i="10"/>
  <c r="AF294" i="10"/>
  <c r="AF293" i="10"/>
  <c r="AE295" i="10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AE295" i="9"/>
  <c r="AF293" i="9"/>
  <c r="AE294" i="9"/>
  <c r="AF292" i="9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AF272" i="7"/>
  <c r="AE274" i="7"/>
  <c r="AE273" i="7"/>
  <c r="AF271" i="7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98" i="11" l="1"/>
  <c r="AE300" i="11"/>
  <c r="AE299" i="11"/>
  <c r="AF297" i="11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AE297" i="10"/>
  <c r="AF295" i="10"/>
  <c r="AE298" i="10"/>
  <c r="AF296" i="10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AF294" i="9"/>
  <c r="AE296" i="9"/>
  <c r="AF295" i="9"/>
  <c r="AE297" i="9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AE275" i="7"/>
  <c r="AF273" i="7"/>
  <c r="AF274" i="7"/>
  <c r="AE276" i="7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99" i="11" l="1"/>
  <c r="AE301" i="11"/>
  <c r="AF300" i="11"/>
  <c r="AE302" i="1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AE300" i="10"/>
  <c r="AF298" i="10"/>
  <c r="AE299" i="10"/>
  <c r="AF297" i="10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AF297" i="9"/>
  <c r="AE299" i="9"/>
  <c r="AF296" i="9"/>
  <c r="AE298" i="9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AE278" i="7"/>
  <c r="AF276" i="7"/>
  <c r="AE277" i="7"/>
  <c r="AF275" i="7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304" i="11" l="1"/>
  <c r="AF302" i="11"/>
  <c r="AF301" i="11"/>
  <c r="AE303" i="11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AF299" i="10"/>
  <c r="AE301" i="10"/>
  <c r="AE302" i="10"/>
  <c r="AF300" i="10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AF298" i="9"/>
  <c r="AE300" i="9"/>
  <c r="AE301" i="9"/>
  <c r="AF299" i="9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AF277" i="7"/>
  <c r="AE279" i="7"/>
  <c r="AE280" i="7"/>
  <c r="AF278" i="7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305" i="11" l="1"/>
  <c r="AF303" i="11"/>
  <c r="AE306" i="11"/>
  <c r="AF304" i="11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AE304" i="10"/>
  <c r="AF302" i="10"/>
  <c r="AF301" i="10"/>
  <c r="AE303" i="10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AF301" i="9"/>
  <c r="AE303" i="9"/>
  <c r="AE302" i="9"/>
  <c r="AF300" i="9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AE282" i="7"/>
  <c r="AF280" i="7"/>
  <c r="AF279" i="7"/>
  <c r="AE281" i="7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F306" i="11" l="1"/>
  <c r="AE308" i="11"/>
  <c r="AF305" i="11"/>
  <c r="AE307" i="11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AF303" i="10"/>
  <c r="AE305" i="10"/>
  <c r="AF304" i="10"/>
  <c r="AE306" i="10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AF302" i="9"/>
  <c r="AE304" i="9"/>
  <c r="AF303" i="9"/>
  <c r="AE305" i="9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AE283" i="7"/>
  <c r="AF281" i="7"/>
  <c r="AF282" i="7"/>
  <c r="AE284" i="7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309" i="11" l="1"/>
  <c r="AF307" i="11"/>
  <c r="AE310" i="11"/>
  <c r="AF308" i="11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AF306" i="10"/>
  <c r="AE308" i="10"/>
  <c r="AF305" i="10"/>
  <c r="AE307" i="10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AE307" i="9"/>
  <c r="AF305" i="9"/>
  <c r="AE306" i="9"/>
  <c r="AF304" i="9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AF284" i="7"/>
  <c r="AE286" i="7"/>
  <c r="AE285" i="7"/>
  <c r="AF283" i="7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312" i="11" l="1"/>
  <c r="AF310" i="11"/>
  <c r="AE311" i="11"/>
  <c r="AF309" i="11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AE309" i="10"/>
  <c r="AF307" i="10"/>
  <c r="AE310" i="10"/>
  <c r="AF308" i="10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AF306" i="9"/>
  <c r="AE308" i="9"/>
  <c r="AE309" i="9"/>
  <c r="AF307" i="9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AF285" i="7"/>
  <c r="AE287" i="7"/>
  <c r="AE288" i="7"/>
  <c r="AF286" i="7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313" i="11" l="1"/>
  <c r="AF311" i="11"/>
  <c r="AE314" i="11"/>
  <c r="AF312" i="11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AF310" i="10"/>
  <c r="AE312" i="10"/>
  <c r="AF309" i="10"/>
  <c r="AE311" i="10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AE311" i="9"/>
  <c r="AF309" i="9"/>
  <c r="AF308" i="9"/>
  <c r="AE310" i="9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AE290" i="7"/>
  <c r="AF288" i="7"/>
  <c r="AF287" i="7"/>
  <c r="AE289" i="7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F314" i="11" l="1"/>
  <c r="AE316" i="11"/>
  <c r="AF313" i="11"/>
  <c r="AE315" i="11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AE313" i="10"/>
  <c r="AF311" i="10"/>
  <c r="AE314" i="10"/>
  <c r="AF312" i="10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AF310" i="9"/>
  <c r="AE312" i="9"/>
  <c r="AF311" i="9"/>
  <c r="AE313" i="9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AF289" i="7"/>
  <c r="AE291" i="7"/>
  <c r="AE292" i="7"/>
  <c r="AF290" i="7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317" i="11" l="1"/>
  <c r="AF315" i="11"/>
  <c r="AE318" i="11"/>
  <c r="AF316" i="11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AE316" i="10"/>
  <c r="AF314" i="10"/>
  <c r="AE315" i="10"/>
  <c r="AF313" i="10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AF313" i="9"/>
  <c r="AE315" i="9"/>
  <c r="AE314" i="9"/>
  <c r="AF312" i="9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AF292" i="7"/>
  <c r="AE294" i="7"/>
  <c r="AE293" i="7"/>
  <c r="AF291" i="7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318" i="11" l="1"/>
  <c r="AE320" i="11"/>
  <c r="AE319" i="11"/>
  <c r="AF317" i="11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317" i="10"/>
  <c r="AF315" i="10"/>
  <c r="AE318" i="10"/>
  <c r="AF316" i="10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AE316" i="9"/>
  <c r="AF314" i="9"/>
  <c r="AE317" i="9"/>
  <c r="AF315" i="9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AF293" i="7"/>
  <c r="AE295" i="7"/>
  <c r="AE296" i="7"/>
  <c r="AF294" i="7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21" i="11" l="1"/>
  <c r="AF319" i="11"/>
  <c r="AF320" i="11"/>
  <c r="AE322" i="11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AF318" i="10"/>
  <c r="AE320" i="10"/>
  <c r="AF317" i="10"/>
  <c r="AE319" i="10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AE319" i="9"/>
  <c r="AF317" i="9"/>
  <c r="AF316" i="9"/>
  <c r="AE318" i="9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AE298" i="7"/>
  <c r="AF296" i="7"/>
  <c r="AF295" i="7"/>
  <c r="AE297" i="7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E324" i="11" l="1"/>
  <c r="AF322" i="11"/>
  <c r="AF321" i="11"/>
  <c r="AE323" i="11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AE321" i="10"/>
  <c r="AF319" i="10"/>
  <c r="AF320" i="10"/>
  <c r="AE322" i="10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AF318" i="9"/>
  <c r="AE320" i="9"/>
  <c r="AF319" i="9"/>
  <c r="AE321" i="9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AE299" i="7"/>
  <c r="AF297" i="7"/>
  <c r="AF298" i="7"/>
  <c r="AE300" i="7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E325" i="11" l="1"/>
  <c r="AF323" i="11"/>
  <c r="AF324" i="11"/>
  <c r="AE326" i="11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AF322" i="10"/>
  <c r="AE324" i="10"/>
  <c r="AF321" i="10"/>
  <c r="AE323" i="10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AF321" i="9"/>
  <c r="AE323" i="9"/>
  <c r="AF320" i="9"/>
  <c r="AE322" i="9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AE302" i="7"/>
  <c r="AF300" i="7"/>
  <c r="AE301" i="7"/>
  <c r="AF299" i="7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326" i="11" l="1"/>
  <c r="AE328" i="11"/>
  <c r="AE327" i="11"/>
  <c r="AF325" i="11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AE325" i="10"/>
  <c r="AF323" i="10"/>
  <c r="AE326" i="10"/>
  <c r="AF324" i="10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AF322" i="9"/>
  <c r="AE324" i="9"/>
  <c r="AE325" i="9"/>
  <c r="AF323" i="9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F301" i="7"/>
  <c r="AE303" i="7"/>
  <c r="AE304" i="7"/>
  <c r="AF302" i="7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E329" i="11" l="1"/>
  <c r="AF327" i="11"/>
  <c r="AE330" i="11"/>
  <c r="AF328" i="11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AF326" i="10"/>
  <c r="AE328" i="10"/>
  <c r="AE327" i="10"/>
  <c r="AF325" i="10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AE327" i="9"/>
  <c r="AF325" i="9"/>
  <c r="AE326" i="9"/>
  <c r="AF324" i="9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AF304" i="7"/>
  <c r="AE306" i="7"/>
  <c r="AE305" i="7"/>
  <c r="AF303" i="7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E332" i="11" l="1"/>
  <c r="AF330" i="11"/>
  <c r="AE331" i="11"/>
  <c r="AF329" i="11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AE329" i="10"/>
  <c r="AF327" i="10"/>
  <c r="AE330" i="10"/>
  <c r="AF328" i="10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AF326" i="9"/>
  <c r="AE328" i="9"/>
  <c r="AE329" i="9"/>
  <c r="AF327" i="9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AE307" i="7"/>
  <c r="AF305" i="7"/>
  <c r="AE308" i="7"/>
  <c r="AF306" i="7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F331" i="11" l="1"/>
  <c r="AE333" i="11"/>
  <c r="AE334" i="11"/>
  <c r="AF332" i="11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332" i="10"/>
  <c r="AF330" i="10"/>
  <c r="AE331" i="10"/>
  <c r="AF329" i="10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AF329" i="9"/>
  <c r="AE331" i="9"/>
  <c r="AE330" i="9"/>
  <c r="AF328" i="9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AF308" i="7"/>
  <c r="AE310" i="7"/>
  <c r="AE309" i="7"/>
  <c r="AF307" i="7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F334" i="11" l="1"/>
  <c r="AE336" i="11"/>
  <c r="AF333" i="11"/>
  <c r="AE335" i="11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AF331" i="10"/>
  <c r="AE333" i="10"/>
  <c r="AE334" i="10"/>
  <c r="AF332" i="10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AF330" i="9"/>
  <c r="AE332" i="9"/>
  <c r="AF331" i="9"/>
  <c r="AE333" i="9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AE311" i="7"/>
  <c r="AF309" i="7"/>
  <c r="AE312" i="7"/>
  <c r="AF310" i="7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E337" i="11" l="1"/>
  <c r="AF335" i="11"/>
  <c r="AE338" i="11"/>
  <c r="AF336" i="11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AF334" i="10"/>
  <c r="AE336" i="10"/>
  <c r="AF333" i="10"/>
  <c r="AE335" i="10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AF333" i="9"/>
  <c r="AE335" i="9"/>
  <c r="AE334" i="9"/>
  <c r="AF332" i="9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AF312" i="7"/>
  <c r="AE314" i="7"/>
  <c r="AE313" i="7"/>
  <c r="AF311" i="7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338" i="11" l="1"/>
  <c r="AE340" i="11"/>
  <c r="AE339" i="11"/>
  <c r="AF337" i="11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AE337" i="10"/>
  <c r="AF335" i="10"/>
  <c r="AE338" i="10"/>
  <c r="AF336" i="10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AE336" i="9"/>
  <c r="AF334" i="9"/>
  <c r="AE337" i="9"/>
  <c r="AF335" i="9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AF313" i="7"/>
  <c r="AE315" i="7"/>
  <c r="AE316" i="7"/>
  <c r="AF314" i="7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E341" i="11" l="1"/>
  <c r="AF339" i="11"/>
  <c r="AE342" i="11"/>
  <c r="AF340" i="11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AE340" i="10"/>
  <c r="AF338" i="10"/>
  <c r="AE339" i="10"/>
  <c r="AF337" i="10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AF337" i="9"/>
  <c r="AE339" i="9"/>
  <c r="AF336" i="9"/>
  <c r="AE338" i="9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AF316" i="7"/>
  <c r="AE318" i="7"/>
  <c r="AF315" i="7"/>
  <c r="AE317" i="7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42" i="11" l="1"/>
  <c r="AE344" i="11"/>
  <c r="AE343" i="11"/>
  <c r="AF341" i="11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AE341" i="10"/>
  <c r="AF339" i="10"/>
  <c r="AE342" i="10"/>
  <c r="AF340" i="10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AE340" i="9"/>
  <c r="AF338" i="9"/>
  <c r="AE341" i="9"/>
  <c r="AF339" i="9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AE319" i="7"/>
  <c r="AF317" i="7"/>
  <c r="AE320" i="7"/>
  <c r="AF318" i="7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E345" i="11" l="1"/>
  <c r="AF343" i="11"/>
  <c r="AE346" i="11"/>
  <c r="AF344" i="11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AF342" i="10"/>
  <c r="AE344" i="10"/>
  <c r="AE343" i="10"/>
  <c r="AF341" i="10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AF341" i="9"/>
  <c r="AE343" i="9"/>
  <c r="AE342" i="9"/>
  <c r="AF340" i="9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AF320" i="7"/>
  <c r="AE322" i="7"/>
  <c r="AF319" i="7"/>
  <c r="AE321" i="7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48" i="11" l="1"/>
  <c r="AF346" i="11"/>
  <c r="AF345" i="11"/>
  <c r="AE347" i="11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AF343" i="10"/>
  <c r="AE345" i="10"/>
  <c r="AF344" i="10"/>
  <c r="AE346" i="10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AF342" i="9"/>
  <c r="AE344" i="9"/>
  <c r="AE345" i="9"/>
  <c r="AF343" i="9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AE323" i="7"/>
  <c r="AF321" i="7"/>
  <c r="AE324" i="7"/>
  <c r="AF322" i="7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47" i="11" l="1"/>
  <c r="AE349" i="11"/>
  <c r="AF348" i="11"/>
  <c r="AE350" i="11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AE348" i="10"/>
  <c r="AF346" i="10"/>
  <c r="AF345" i="10"/>
  <c r="AE347" i="10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AF345" i="9"/>
  <c r="AE347" i="9"/>
  <c r="AF344" i="9"/>
  <c r="AE346" i="9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AE326" i="7"/>
  <c r="AF324" i="7"/>
  <c r="AE325" i="7"/>
  <c r="AF323" i="7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50" i="11" l="1"/>
  <c r="AE352" i="11"/>
  <c r="AE351" i="11"/>
  <c r="AF349" i="11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AF347" i="10"/>
  <c r="AE349" i="10"/>
  <c r="AF348" i="10"/>
  <c r="AE350" i="10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AF346" i="9"/>
  <c r="AE348" i="9"/>
  <c r="AF347" i="9"/>
  <c r="AE349" i="9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AE327" i="7"/>
  <c r="AF325" i="7"/>
  <c r="AE328" i="7"/>
  <c r="AF326" i="7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E353" i="11" l="1"/>
  <c r="AF351" i="11"/>
  <c r="AE354" i="11"/>
  <c r="AF352" i="11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AF350" i="10"/>
  <c r="AE352" i="10"/>
  <c r="AE351" i="10"/>
  <c r="AF349" i="10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AE351" i="9"/>
  <c r="AF349" i="9"/>
  <c r="AF348" i="9"/>
  <c r="AE350" i="9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AF328" i="7"/>
  <c r="AE330" i="7"/>
  <c r="AE329" i="7"/>
  <c r="AF327" i="7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56" i="11" l="1"/>
  <c r="AF354" i="11"/>
  <c r="AF353" i="11"/>
  <c r="AE355" i="11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AE353" i="10"/>
  <c r="AF351" i="10"/>
  <c r="AE354" i="10"/>
  <c r="AF352" i="10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AE352" i="9"/>
  <c r="AF350" i="9"/>
  <c r="AF351" i="9"/>
  <c r="AE353" i="9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AE331" i="7"/>
  <c r="AF329" i="7"/>
  <c r="AF330" i="7"/>
  <c r="AE332" i="7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F355" i="11" l="1"/>
  <c r="AE357" i="11"/>
  <c r="AE358" i="11"/>
  <c r="AF356" i="11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AE356" i="10"/>
  <c r="AF354" i="10"/>
  <c r="AF353" i="10"/>
  <c r="AE355" i="10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AE355" i="9"/>
  <c r="AF353" i="9"/>
  <c r="AF352" i="9"/>
  <c r="AE354" i="9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AF332" i="7"/>
  <c r="AE334" i="7"/>
  <c r="AE333" i="7"/>
  <c r="AF331" i="7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60" i="11" l="1"/>
  <c r="AF358" i="11"/>
  <c r="AF357" i="11"/>
  <c r="AE359" i="11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AF355" i="10"/>
  <c r="AE357" i="10"/>
  <c r="AF356" i="10"/>
  <c r="AE358" i="10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AE356" i="9"/>
  <c r="AF354" i="9"/>
  <c r="AF355" i="9"/>
  <c r="AE357" i="9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AE335" i="7"/>
  <c r="AF333" i="7"/>
  <c r="AE336" i="7"/>
  <c r="AF334" i="7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61" i="11" l="1"/>
  <c r="AF359" i="11"/>
  <c r="AF360" i="11"/>
  <c r="AE362" i="11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AF358" i="10"/>
  <c r="AE360" i="10"/>
  <c r="AF357" i="10"/>
  <c r="AE359" i="10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AF357" i="9"/>
  <c r="AE359" i="9"/>
  <c r="AF356" i="9"/>
  <c r="AE358" i="9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AE338" i="7"/>
  <c r="AF336" i="7"/>
  <c r="AE337" i="7"/>
  <c r="AF335" i="7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E364" i="11" l="1"/>
  <c r="AF362" i="11"/>
  <c r="AF361" i="11"/>
  <c r="AE363" i="11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AF359" i="10"/>
  <c r="AE361" i="10"/>
  <c r="AE362" i="10"/>
  <c r="AF360" i="10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AF358" i="9"/>
  <c r="AE360" i="9"/>
  <c r="AE361" i="9"/>
  <c r="AF359" i="9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AE339" i="7"/>
  <c r="AF337" i="7"/>
  <c r="AE340" i="7"/>
  <c r="AF338" i="7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63" i="11" l="1"/>
  <c r="AE365" i="11"/>
  <c r="AF364" i="11"/>
  <c r="AE366" i="11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AF362" i="10"/>
  <c r="AE364" i="10"/>
  <c r="AF361" i="10"/>
  <c r="AE363" i="10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AF361" i="9"/>
  <c r="AE363" i="9"/>
  <c r="AE362" i="9"/>
  <c r="AF360" i="9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AF340" i="7"/>
  <c r="AE342" i="7"/>
  <c r="AF339" i="7"/>
  <c r="AE341" i="7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68" i="11" l="1"/>
  <c r="AF366" i="11"/>
  <c r="AE367" i="11"/>
  <c r="AF365" i="11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AF363" i="10"/>
  <c r="AE365" i="10"/>
  <c r="AF364" i="10"/>
  <c r="AE366" i="10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AF362" i="9"/>
  <c r="AE364" i="9"/>
  <c r="AE365" i="9"/>
  <c r="AF363" i="9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AE343" i="7"/>
  <c r="AF341" i="7"/>
  <c r="AF342" i="7"/>
  <c r="AE344" i="7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67" i="11" l="1"/>
  <c r="AE369" i="11"/>
  <c r="AF368" i="11"/>
  <c r="AE370" i="11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AE368" i="10"/>
  <c r="AF366" i="10"/>
  <c r="AE367" i="10"/>
  <c r="AF365" i="10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AE367" i="9"/>
  <c r="AF365" i="9"/>
  <c r="AF364" i="9"/>
  <c r="AE366" i="9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AF344" i="7"/>
  <c r="AE346" i="7"/>
  <c r="AF343" i="7"/>
  <c r="AE345" i="7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370" i="11" l="1"/>
  <c r="AE372" i="11"/>
  <c r="AE371" i="11"/>
  <c r="AF369" i="11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AE369" i="10"/>
  <c r="AF367" i="10"/>
  <c r="AE370" i="10"/>
  <c r="AF368" i="10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AE368" i="9"/>
  <c r="AF366" i="9"/>
  <c r="AF367" i="9"/>
  <c r="AE369" i="9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AF345" i="7"/>
  <c r="AE347" i="7"/>
  <c r="AE348" i="7"/>
  <c r="AF346" i="7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71" i="11" l="1"/>
  <c r="AE373" i="11"/>
  <c r="AE374" i="11"/>
  <c r="AF372" i="11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AE372" i="10"/>
  <c r="AF370" i="10"/>
  <c r="AE371" i="10"/>
  <c r="AF369" i="10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AE371" i="9"/>
  <c r="AF369" i="9"/>
  <c r="AE370" i="9"/>
  <c r="AF368" i="9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AF348" i="7"/>
  <c r="AE350" i="7"/>
  <c r="AF347" i="7"/>
  <c r="AE349" i="7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76" i="11" l="1"/>
  <c r="AF374" i="11"/>
  <c r="AE375" i="11"/>
  <c r="AF373" i="11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AE373" i="10"/>
  <c r="AF371" i="10"/>
  <c r="AE374" i="10"/>
  <c r="AF372" i="10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AF370" i="9"/>
  <c r="AE372" i="9"/>
  <c r="AF371" i="9"/>
  <c r="AE373" i="9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AE351" i="7"/>
  <c r="AF349" i="7"/>
  <c r="AF350" i="7"/>
  <c r="AE352" i="7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E377" i="11" l="1"/>
  <c r="AF375" i="11"/>
  <c r="AE378" i="11"/>
  <c r="AF376" i="11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AF374" i="10"/>
  <c r="AE376" i="10"/>
  <c r="AE375" i="10"/>
  <c r="AF373" i="10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AF373" i="9"/>
  <c r="AE375" i="9"/>
  <c r="AF372" i="9"/>
  <c r="AE374" i="9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AF352" i="7"/>
  <c r="AE354" i="7"/>
  <c r="AF351" i="7"/>
  <c r="AE353" i="7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78" i="11" l="1"/>
  <c r="AE380" i="11"/>
  <c r="AF377" i="11"/>
  <c r="AE379" i="11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AF375" i="10"/>
  <c r="AE377" i="10"/>
  <c r="AF376" i="10"/>
  <c r="AE378" i="10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AE376" i="9"/>
  <c r="AF374" i="9"/>
  <c r="AE377" i="9"/>
  <c r="AF375" i="9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AF353" i="7"/>
  <c r="AE355" i="7"/>
  <c r="AE356" i="7"/>
  <c r="AF354" i="7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79" i="11" l="1"/>
  <c r="AE381" i="11"/>
  <c r="AE382" i="11"/>
  <c r="AF380" i="11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AE380" i="10"/>
  <c r="AF378" i="10"/>
  <c r="AE379" i="10"/>
  <c r="AF377" i="10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AF377" i="9"/>
  <c r="AE379" i="9"/>
  <c r="AF376" i="9"/>
  <c r="AE378" i="9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AF356" i="7"/>
  <c r="AE358" i="7"/>
  <c r="AF355" i="7"/>
  <c r="AE357" i="7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84" i="11" l="1"/>
  <c r="AF384" i="11" s="1"/>
  <c r="AF382" i="11"/>
  <c r="AE383" i="11"/>
  <c r="AF381" i="11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AF379" i="10"/>
  <c r="AE381" i="10"/>
  <c r="AF380" i="10"/>
  <c r="AE382" i="10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AF378" i="9"/>
  <c r="AE380" i="9"/>
  <c r="AE381" i="9"/>
  <c r="AF379" i="9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AF357" i="7"/>
  <c r="AE359" i="7"/>
  <c r="AE360" i="7"/>
  <c r="AF358" i="7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85" i="11" l="1"/>
  <c r="AF385" i="11" s="1"/>
  <c r="AA1" i="3" s="1" a="1"/>
  <c r="AA1" i="3" s="1"/>
  <c r="AF383" i="11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AE384" i="10"/>
  <c r="AF384" i="10" s="1"/>
  <c r="AF382" i="10"/>
  <c r="AF381" i="10"/>
  <c r="AE383" i="10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AE383" i="9"/>
  <c r="AF381" i="9"/>
  <c r="AF380" i="9"/>
  <c r="AE382" i="9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AE362" i="7"/>
  <c r="AF360" i="7"/>
  <c r="AF359" i="7"/>
  <c r="AE361" i="7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Z300" i="11" l="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AE385" i="10"/>
  <c r="AF385" i="10" s="1"/>
  <c r="X1" i="3" s="1" a="1"/>
  <c r="X1" i="3" s="1"/>
  <c r="AF383" i="10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AF382" i="9"/>
  <c r="AE384" i="9"/>
  <c r="AF384" i="9" s="1"/>
  <c r="AF383" i="9"/>
  <c r="AE385" i="9"/>
  <c r="AF385" i="9" s="1"/>
  <c r="U1" i="3" s="1" a="1"/>
  <c r="U1" i="3" s="1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AF361" i="7"/>
  <c r="AE363" i="7"/>
  <c r="AE364" i="7"/>
  <c r="AF362" i="7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Z301" i="11" l="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AF364" i="7"/>
  <c r="AE366" i="7"/>
  <c r="AE365" i="7"/>
  <c r="AF363" i="7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Z302" i="11" l="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AE367" i="7"/>
  <c r="AF365" i="7"/>
  <c r="AE368" i="7"/>
  <c r="AF366" i="7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Z303" i="11" l="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AF368" i="7"/>
  <c r="AE370" i="7"/>
  <c r="AF367" i="7"/>
  <c r="AE369" i="7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Z304" i="11" l="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AF369" i="7"/>
  <c r="AE371" i="7"/>
  <c r="AF370" i="7"/>
  <c r="AE372" i="7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Z305" i="11" l="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AE374" i="7"/>
  <c r="AF372" i="7"/>
  <c r="AE373" i="7"/>
  <c r="AF371" i="7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Z306" i="11" l="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AE375" i="7"/>
  <c r="AF373" i="7"/>
  <c r="AF374" i="7"/>
  <c r="AE376" i="7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Z307" i="11" l="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AF376" i="7"/>
  <c r="AE378" i="7"/>
  <c r="AE377" i="7"/>
  <c r="AF375" i="7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Z308" i="11" l="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AF377" i="7"/>
  <c r="AE379" i="7"/>
  <c r="AE380" i="7"/>
  <c r="AF378" i="7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Z309" i="11" l="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AE382" i="7"/>
  <c r="AF380" i="7"/>
  <c r="AE381" i="7"/>
  <c r="AF379" i="7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Z310" i="11" l="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AF381" i="7"/>
  <c r="AE383" i="7"/>
  <c r="AE384" i="7"/>
  <c r="AF384" i="7" s="1"/>
  <c r="AF382" i="7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Z311" i="11" l="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R1" i="3" s="1" a="1"/>
  <c r="R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AE385" i="7"/>
  <c r="AF385" i="7" s="1"/>
  <c r="O1" i="3" s="1" a="1"/>
  <c r="O1" i="3" s="1"/>
  <c r="AF383" i="7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L1" i="3" s="1" a="1"/>
  <c r="L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F1" i="3" s="1" a="1"/>
  <c r="F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Z312" i="11" l="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Z313" i="11" l="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Z314" i="11" l="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I1" i="3" s="1" a="1"/>
  <c r="I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B1" i="3" s="1" a="1"/>
  <c r="AB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Y1" i="3" s="1" a="1"/>
  <c r="Y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V1" i="3" s="1" a="1"/>
  <c r="V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S1" i="3" s="1" a="1"/>
  <c r="S1" i="3" s="1"/>
  <c r="AB364" i="8"/>
  <c r="Z366" i="7"/>
  <c r="AD364" i="7"/>
  <c r="AG385" i="7" s="1"/>
  <c r="P1" i="3" s="1" a="1"/>
  <c r="P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M1" i="3" s="1" a="1"/>
  <c r="M1" i="3" s="1"/>
  <c r="AB364" i="6"/>
  <c r="AC364" i="6"/>
  <c r="AA365" i="6"/>
  <c r="L370" i="6" a="1"/>
  <c r="L370" i="6" s="1"/>
  <c r="T369" i="6"/>
  <c r="Z366" i="5"/>
  <c r="AD364" i="5"/>
  <c r="AG385" i="5" s="1"/>
  <c r="J1" i="3" s="1" a="1"/>
  <c r="J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G1" i="3" s="1" a="1"/>
  <c r="G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C384" i="4"/>
  <c r="AC385" i="4" s="1"/>
  <c r="AA385" i="4"/>
  <c r="AD383" i="1"/>
  <c r="AB383" i="1"/>
  <c r="AC383" i="1"/>
  <c r="AC384" i="1" s="1"/>
  <c r="AC385" i="1" s="1"/>
  <c r="AA384" i="1"/>
  <c r="AA385" i="1" s="1"/>
  <c r="AD385" i="11" l="1"/>
  <c r="Z1" i="3" s="1" a="1"/>
  <c r="Z1" i="3" s="1"/>
  <c r="AB385" i="11"/>
  <c r="AD384" i="11"/>
  <c r="AB384" i="11"/>
  <c r="AD384" i="10"/>
  <c r="AB384" i="10"/>
  <c r="AD385" i="10"/>
  <c r="W1" i="3" s="1" a="1"/>
  <c r="W1" i="3" s="1"/>
  <c r="AB385" i="10"/>
  <c r="AD385" i="9"/>
  <c r="T1" i="3" s="1" a="1"/>
  <c r="T1" i="3" s="1"/>
  <c r="AB385" i="9"/>
  <c r="AD384" i="9"/>
  <c r="AB384" i="9"/>
  <c r="AD384" i="8"/>
  <c r="AB384" i="8"/>
  <c r="AD385" i="8"/>
  <c r="Q1" i="3" s="1" a="1"/>
  <c r="Q1" i="3" s="1"/>
  <c r="AB385" i="8"/>
  <c r="AD384" i="7"/>
  <c r="AB384" i="7"/>
  <c r="AD385" i="7"/>
  <c r="N1" i="3" s="1" a="1"/>
  <c r="N1" i="3" s="1"/>
  <c r="AB385" i="7"/>
  <c r="AD385" i="6"/>
  <c r="K1" i="3" s="1" a="1"/>
  <c r="K1" i="3" s="1"/>
  <c r="AB385" i="6"/>
  <c r="AD384" i="6"/>
  <c r="AB384" i="6"/>
  <c r="AD385" i="5"/>
  <c r="H1" i="3" s="1" a="1"/>
  <c r="H1" i="3" s="1"/>
  <c r="AB385" i="5"/>
  <c r="AD384" i="5"/>
  <c r="AB384" i="5"/>
  <c r="AD385" i="4"/>
  <c r="E1" i="3" s="1" a="1"/>
  <c r="E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<sst xmlns="http://schemas.openxmlformats.org/spreadsheetml/2006/main" count="321" uniqueCount="69">
  <si>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</si>
  <si>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</si>
  <si>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</si>
  <si>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</si>
  <si>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</si>
  <si>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</si>
  <si>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</si>
  <si>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</si>
  <si>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</si>
  <si>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</si>
  <si>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</si>
  <si>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daily 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</si>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</sst>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</cellXfs>
  <cellStyles count="1">
    <cellStyle name="Normal" xfId="0" builtinId="0"/>
  </cellStyles>
  <dxfs count="86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16403002.548359163</c:v>
                </c:pt>
                <c:pt idx="67">
                  <c:v>16870612.033239082</c:v>
                </c:pt>
                <c:pt idx="68">
                  <c:v>17343800.454639725</c:v>
                </c:pt>
                <c:pt idx="69">
                  <c:v>17822567.812561125</c:v>
                </c:pt>
                <c:pt idx="70">
                  <c:v>18306914.107003249</c:v>
                </c:pt>
                <c:pt idx="71">
                  <c:v>18796839.337966099</c:v>
                </c:pt>
                <c:pt idx="72">
                  <c:v>19292343.505449705</c:v>
                </c:pt>
                <c:pt idx="73">
                  <c:v>19793426.609454036</c:v>
                </c:pt>
                <c:pt idx="74">
                  <c:v>20300088.649979122</c:v>
                </c:pt>
                <c:pt idx="75">
                  <c:v>20812329.627024934</c:v>
                </c:pt>
                <c:pt idx="76">
                  <c:v>21330149.540591471</c:v>
                </c:pt>
                <c:pt idx="77">
                  <c:v>21853548.390678763</c:v>
                </c:pt>
                <c:pt idx="78">
                  <c:v>22382526.177286781</c:v>
                </c:pt>
                <c:pt idx="79">
                  <c:v>22917082.900415555</c:v>
                </c:pt>
                <c:pt idx="80">
                  <c:v>23457218.560065053</c:v>
                </c:pt>
                <c:pt idx="81">
                  <c:v>24002933.156235278</c:v>
                </c:pt>
                <c:pt idx="82">
                  <c:v>24554226.688926257</c:v>
                </c:pt>
                <c:pt idx="83">
                  <c:v>25111099.158137962</c:v>
                </c:pt>
                <c:pt idx="84">
                  <c:v>25673550.563870423</c:v>
                </c:pt>
                <c:pt idx="85">
                  <c:v>26241580.906123608</c:v>
                </c:pt>
                <c:pt idx="86">
                  <c:v>26815190.18489752</c:v>
                </c:pt>
                <c:pt idx="87">
                  <c:v>27394378.400192186</c:v>
                </c:pt>
                <c:pt idx="88">
                  <c:v>27979145.552007578</c:v>
                </c:pt>
                <c:pt idx="89">
                  <c:v>28569491.640343726</c:v>
                </c:pt>
                <c:pt idx="90">
                  <c:v>29165416.665200599</c:v>
                </c:pt>
                <c:pt idx="91">
                  <c:v>29766920.626578197</c:v>
                </c:pt>
                <c:pt idx="92">
                  <c:v>30374003.524476551</c:v>
                </c:pt>
                <c:pt idx="93">
                  <c:v>30986665.35889563</c:v>
                </c:pt>
                <c:pt idx="94">
                  <c:v>31604906.129835464</c:v>
                </c:pt>
                <c:pt idx="95">
                  <c:v>32228725.837296024</c:v>
                </c:pt>
                <c:pt idx="96">
                  <c:v>32858124.481277309</c:v>
                </c:pt>
                <c:pt idx="97">
                  <c:v>33493102.06177935</c:v>
                </c:pt>
                <c:pt idx="98">
                  <c:v>34133658.578802116</c:v>
                </c:pt>
                <c:pt idx="99">
                  <c:v>34739821.560484163</c:v>
                </c:pt>
                <c:pt idx="100">
                  <c:v>35351563.478686936</c:v>
                </c:pt>
                <c:pt idx="101">
                  <c:v>35968884.333410434</c:v>
                </c:pt>
                <c:pt idx="102">
                  <c:v>36591784.124654688</c:v>
                </c:pt>
                <c:pt idx="103">
                  <c:v>37220262.852419667</c:v>
                </c:pt>
                <c:pt idx="104">
                  <c:v>37854320.516705401</c:v>
                </c:pt>
                <c:pt idx="105">
                  <c:v>38493957.117511861</c:v>
                </c:pt>
                <c:pt idx="106">
                  <c:v>39060778.619124763</c:v>
                </c:pt>
                <c:pt idx="107">
                  <c:v>39633179.05725842</c:v>
                </c:pt>
                <c:pt idx="108">
                  <c:v>40211158.431912802</c:v>
                </c:pt>
                <c:pt idx="109">
                  <c:v>40794716.74308794</c:v>
                </c:pt>
                <c:pt idx="110">
                  <c:v>41383853.990783803</c:v>
                </c:pt>
                <c:pt idx="111">
                  <c:v>41978570.175000392</c:v>
                </c:pt>
                <c:pt idx="112">
                  <c:v>42578865.295737736</c:v>
                </c:pt>
                <c:pt idx="113">
                  <c:v>43184739.352995805</c:v>
                </c:pt>
                <c:pt idx="114">
                  <c:v>43720363.09677463</c:v>
                </c:pt>
                <c:pt idx="115">
                  <c:v>44190283.777074181</c:v>
                </c:pt>
                <c:pt idx="116">
                  <c:v>44628032.393894456</c:v>
                </c:pt>
                <c:pt idx="117">
                  <c:v>45063820.947235487</c:v>
                </c:pt>
                <c:pt idx="118">
                  <c:v>45551506.437097244</c:v>
                </c:pt>
                <c:pt idx="119">
                  <c:v>46097278.863479756</c:v>
                </c:pt>
                <c:pt idx="120">
                  <c:v>46669961.226382993</c:v>
                </c:pt>
                <c:pt idx="121">
                  <c:v>47109135.525806956</c:v>
                </c:pt>
                <c:pt idx="122">
                  <c:v>47533543.761751674</c:v>
                </c:pt>
                <c:pt idx="123">
                  <c:v>47917183.934217118</c:v>
                </c:pt>
                <c:pt idx="124">
                  <c:v>48238010.043203287</c:v>
                </c:pt>
                <c:pt idx="125">
                  <c:v>48546040.043203287</c:v>
                </c:pt>
                <c:pt idx="126">
                  <c:v>49125791.043203287</c:v>
                </c:pt>
                <c:pt idx="127">
                  <c:v>49645989.043203287</c:v>
                </c:pt>
                <c:pt idx="128">
                  <c:v>50134974.043203287</c:v>
                </c:pt>
                <c:pt idx="129">
                  <c:v>50652162.043203287</c:v>
                </c:pt>
                <c:pt idx="130">
                  <c:v>51008177.043203287</c:v>
                </c:pt>
                <c:pt idx="131">
                  <c:v>51320421.043203287</c:v>
                </c:pt>
                <c:pt idx="132">
                  <c:v>51522032.043203287</c:v>
                </c:pt>
                <c:pt idx="133">
                  <c:v>52002994.043203287</c:v>
                </c:pt>
                <c:pt idx="134">
                  <c:v>52452646.043203287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572042.24242424243</c:v>
                </c:pt>
                <c:pt idx="67">
                  <c:v>585507.48484848486</c:v>
                </c:pt>
                <c:pt idx="68">
                  <c:v>598972.72727272729</c:v>
                </c:pt>
                <c:pt idx="69">
                  <c:v>612437.96969696973</c:v>
                </c:pt>
                <c:pt idx="70">
                  <c:v>625903.21212121216</c:v>
                </c:pt>
                <c:pt idx="71">
                  <c:v>639368.45454545459</c:v>
                </c:pt>
                <c:pt idx="72">
                  <c:v>652833.69696969702</c:v>
                </c:pt>
                <c:pt idx="73">
                  <c:v>666298.93939393945</c:v>
                </c:pt>
                <c:pt idx="74">
                  <c:v>679764.18181818188</c:v>
                </c:pt>
                <c:pt idx="75">
                  <c:v>693229.42424242431</c:v>
                </c:pt>
                <c:pt idx="76">
                  <c:v>706694.66666666663</c:v>
                </c:pt>
                <c:pt idx="77">
                  <c:v>720159.90909090906</c:v>
                </c:pt>
                <c:pt idx="78">
                  <c:v>733625.15151515149</c:v>
                </c:pt>
                <c:pt idx="79">
                  <c:v>747090.39393939392</c:v>
                </c:pt>
                <c:pt idx="80">
                  <c:v>760555.63636363635</c:v>
                </c:pt>
                <c:pt idx="81">
                  <c:v>774020.87878787878</c:v>
                </c:pt>
                <c:pt idx="82">
                  <c:v>787486.12121212122</c:v>
                </c:pt>
                <c:pt idx="83">
                  <c:v>800951.36363636365</c:v>
                </c:pt>
                <c:pt idx="84">
                  <c:v>814416.60606060608</c:v>
                </c:pt>
                <c:pt idx="85">
                  <c:v>827881.84848484851</c:v>
                </c:pt>
                <c:pt idx="86">
                  <c:v>841347.09090909082</c:v>
                </c:pt>
                <c:pt idx="87">
                  <c:v>854812.33333333326</c:v>
                </c:pt>
                <c:pt idx="88">
                  <c:v>868277.57575757569</c:v>
                </c:pt>
                <c:pt idx="89">
                  <c:v>881742.81818181812</c:v>
                </c:pt>
                <c:pt idx="90">
                  <c:v>895208.06060606055</c:v>
                </c:pt>
                <c:pt idx="91">
                  <c:v>908673.30303030298</c:v>
                </c:pt>
                <c:pt idx="92">
                  <c:v>922138.54545454541</c:v>
                </c:pt>
                <c:pt idx="93">
                  <c:v>935603.78787878784</c:v>
                </c:pt>
                <c:pt idx="94">
                  <c:v>949069.03030303027</c:v>
                </c:pt>
                <c:pt idx="95">
                  <c:v>962534.27272727271</c:v>
                </c:pt>
                <c:pt idx="96">
                  <c:v>975999.51515151514</c:v>
                </c:pt>
                <c:pt idx="97">
                  <c:v>989464.75757575757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16413030.234101355</c:v>
                </c:pt>
                <c:pt idx="151">
                  <c:v>16890666.028917015</c:v>
                </c:pt>
                <c:pt idx="152">
                  <c:v>17373879.384446949</c:v>
                </c:pt>
                <c:pt idx="153">
                  <c:v>17862670.300691187</c:v>
                </c:pt>
                <c:pt idx="154">
                  <c:v>18357038.777649701</c:v>
                </c:pt>
                <c:pt idx="155">
                  <c:v>18856984.815322489</c:v>
                </c:pt>
                <c:pt idx="156">
                  <c:v>19362508.413709581</c:v>
                </c:pt>
                <c:pt idx="157">
                  <c:v>19873609.572810948</c:v>
                </c:pt>
                <c:pt idx="158">
                  <c:v>20390288.29262659</c:v>
                </c:pt>
                <c:pt idx="159">
                  <c:v>20912544.573156536</c:v>
                </c:pt>
                <c:pt idx="160">
                  <c:v>21440378.414400756</c:v>
                </c:pt>
                <c:pt idx="161">
                  <c:v>21973789.816359282</c:v>
                </c:pt>
                <c:pt idx="162">
                  <c:v>22512778.779032081</c:v>
                </c:pt>
                <c:pt idx="163">
                  <c:v>23057345.302419156</c:v>
                </c:pt>
                <c:pt idx="164">
                  <c:v>23607489.386520535</c:v>
                </c:pt>
                <c:pt idx="165">
                  <c:v>24163211.031336188</c:v>
                </c:pt>
                <c:pt idx="166">
                  <c:v>24724510.236866117</c:v>
                </c:pt>
                <c:pt idx="167">
                  <c:v>25291387.003110349</c:v>
                </c:pt>
                <c:pt idx="168">
                  <c:v>25863841.330068856</c:v>
                </c:pt>
                <c:pt idx="169">
                  <c:v>26441873.217741668</c:v>
                </c:pt>
                <c:pt idx="170">
                  <c:v>27025482.666128755</c:v>
                </c:pt>
                <c:pt idx="171">
                  <c:v>27614669.675230116</c:v>
                </c:pt>
                <c:pt idx="172">
                  <c:v>28209434.245045781</c:v>
                </c:pt>
                <c:pt idx="173">
                  <c:v>28809776.375575721</c:v>
                </c:pt>
                <c:pt idx="174">
                  <c:v>29415696.066819936</c:v>
                </c:pt>
                <c:pt idx="175">
                  <c:v>30027193.318778455</c:v>
                </c:pt>
                <c:pt idx="176">
                  <c:v>30644268.131451249</c:v>
                </c:pt>
                <c:pt idx="177">
                  <c:v>31266920.504838318</c:v>
                </c:pt>
                <c:pt idx="178">
                  <c:v>31895150.438939691</c:v>
                </c:pt>
                <c:pt idx="179">
                  <c:v>32528957.933755338</c:v>
                </c:pt>
                <c:pt idx="180">
                  <c:v>33168342.98928529</c:v>
                </c:pt>
                <c:pt idx="181">
                  <c:v>33813305.605529517</c:v>
                </c:pt>
                <c:pt idx="182">
                  <c:v>34463845.782488018</c:v>
                </c:pt>
                <c:pt idx="183">
                  <c:v>35119963.520160824</c:v>
                </c:pt>
                <c:pt idx="184">
                  <c:v>35781658.818547904</c:v>
                </c:pt>
                <c:pt idx="185">
                  <c:v>36448931.67764926</c:v>
                </c:pt>
                <c:pt idx="186">
                  <c:v>37121782.097464919</c:v>
                </c:pt>
                <c:pt idx="187">
                  <c:v>37800210.077994853</c:v>
                </c:pt>
                <c:pt idx="188">
                  <c:v>38484215.619239092</c:v>
                </c:pt>
                <c:pt idx="189">
                  <c:v>39173798.721197605</c:v>
                </c:pt>
                <c:pt idx="190">
                  <c:v>39868959.383870393</c:v>
                </c:pt>
                <c:pt idx="191">
                  <c:v>40569697.607257485</c:v>
                </c:pt>
                <c:pt idx="192">
                  <c:v>41276013.391358852</c:v>
                </c:pt>
                <c:pt idx="193">
                  <c:v>41987906.736174494</c:v>
                </c:pt>
                <c:pt idx="194">
                  <c:v>42705377.64170444</c:v>
                </c:pt>
                <c:pt idx="195">
                  <c:v>43428426.107948661</c:v>
                </c:pt>
                <c:pt idx="196">
                  <c:v>44157052.134907186</c:v>
                </c:pt>
                <c:pt idx="197">
                  <c:v>44891255.722579986</c:v>
                </c:pt>
                <c:pt idx="198">
                  <c:v>45631036.87096706</c:v>
                </c:pt>
                <c:pt idx="199">
                  <c:v>46376395.580068439</c:v>
                </c:pt>
                <c:pt idx="200">
                  <c:v>47127331.849884093</c:v>
                </c:pt>
                <c:pt idx="201">
                  <c:v>47883845.680414021</c:v>
                </c:pt>
                <c:pt idx="202">
                  <c:v>48645937.071658254</c:v>
                </c:pt>
                <c:pt idx="203">
                  <c:v>49413606.023616761</c:v>
                </c:pt>
                <c:pt idx="204">
                  <c:v>50186852.536289573</c:v>
                </c:pt>
                <c:pt idx="205">
                  <c:v>50965676.609676659</c:v>
                </c:pt>
                <c:pt idx="206">
                  <c:v>51750078.24377802</c:v>
                </c:pt>
                <c:pt idx="207">
                  <c:v>52540057.438593686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14791304.405644458</c:v>
                </c:pt>
                <c:pt idx="88">
                  <c:v>15212826.204157598</c:v>
                </c:pt>
                <c:pt idx="89">
                  <c:v>15639369.04553939</c:v>
                </c:pt>
                <c:pt idx="90">
                  <c:v>16070932.929789862</c:v>
                </c:pt>
                <c:pt idx="91">
                  <c:v>16507517.856908984</c:v>
                </c:pt>
                <c:pt idx="92">
                  <c:v>16949123.826896761</c:v>
                </c:pt>
                <c:pt idx="93">
                  <c:v>17395750.839753218</c:v>
                </c:pt>
                <c:pt idx="94">
                  <c:v>17847398.895478327</c:v>
                </c:pt>
                <c:pt idx="95">
                  <c:v>18304067.994072121</c:v>
                </c:pt>
                <c:pt idx="96">
                  <c:v>18765758.135534562</c:v>
                </c:pt>
                <c:pt idx="97">
                  <c:v>19232469.319865659</c:v>
                </c:pt>
                <c:pt idx="98">
                  <c:v>19704201.547065433</c:v>
                </c:pt>
                <c:pt idx="99">
                  <c:v>20180954.817133863</c:v>
                </c:pt>
                <c:pt idx="100">
                  <c:v>20662729.130070969</c:v>
                </c:pt>
                <c:pt idx="101">
                  <c:v>21149524.485876732</c:v>
                </c:pt>
                <c:pt idx="102">
                  <c:v>21641340.884551145</c:v>
                </c:pt>
                <c:pt idx="103">
                  <c:v>22138178.326094236</c:v>
                </c:pt>
                <c:pt idx="104">
                  <c:v>22640036.810505982</c:v>
                </c:pt>
                <c:pt idx="105">
                  <c:v>23146916.337786414</c:v>
                </c:pt>
                <c:pt idx="106">
                  <c:v>23658816.907935493</c:v>
                </c:pt>
                <c:pt idx="107">
                  <c:v>24175738.520953223</c:v>
                </c:pt>
                <c:pt idx="108">
                  <c:v>24697681.176839635</c:v>
                </c:pt>
                <c:pt idx="109">
                  <c:v>25224644.875594702</c:v>
                </c:pt>
                <c:pt idx="110">
                  <c:v>25756629.617218446</c:v>
                </c:pt>
                <c:pt idx="111">
                  <c:v>26293635.401710842</c:v>
                </c:pt>
                <c:pt idx="112">
                  <c:v>26835662.229071893</c:v>
                </c:pt>
                <c:pt idx="113">
                  <c:v>27382710.099301621</c:v>
                </c:pt>
                <c:pt idx="114">
                  <c:v>27934779.012400005</c:v>
                </c:pt>
                <c:pt idx="115">
                  <c:v>28491868.96836707</c:v>
                </c:pt>
                <c:pt idx="116">
                  <c:v>29053979.967202786</c:v>
                </c:pt>
                <c:pt idx="117">
                  <c:v>29621112.008907154</c:v>
                </c:pt>
                <c:pt idx="118">
                  <c:v>30193265.093480203</c:v>
                </c:pt>
                <c:pt idx="119">
                  <c:v>30770439.220921904</c:v>
                </c:pt>
                <c:pt idx="120">
                  <c:v>31318657.790150031</c:v>
                </c:pt>
                <c:pt idx="121">
                  <c:v>31871897.402246814</c:v>
                </c:pt>
                <c:pt idx="122">
                  <c:v>32430158.057212252</c:v>
                </c:pt>
                <c:pt idx="123">
                  <c:v>32993439.755046364</c:v>
                </c:pt>
                <c:pt idx="124">
                  <c:v>33561742.495749131</c:v>
                </c:pt>
                <c:pt idx="125">
                  <c:v>34135066.279320583</c:v>
                </c:pt>
                <c:pt idx="126">
                  <c:v>34713411.105760679</c:v>
                </c:pt>
                <c:pt idx="127">
                  <c:v>35230142.04471229</c:v>
                </c:pt>
                <c:pt idx="128">
                  <c:v>35751894.026532575</c:v>
                </c:pt>
                <c:pt idx="129">
                  <c:v>36278667.05122152</c:v>
                </c:pt>
                <c:pt idx="130">
                  <c:v>36810461.118779145</c:v>
                </c:pt>
                <c:pt idx="131">
                  <c:v>37347276.22920543</c:v>
                </c:pt>
                <c:pt idx="132">
                  <c:v>37889112.382500358</c:v>
                </c:pt>
                <c:pt idx="133">
                  <c:v>38435969.57866396</c:v>
                </c:pt>
                <c:pt idx="134">
                  <c:v>38987847.817696221</c:v>
                </c:pt>
                <c:pt idx="135">
                  <c:v>39480292.237097174</c:v>
                </c:pt>
                <c:pt idx="136">
                  <c:v>39917167.999366768</c:v>
                </c:pt>
                <c:pt idx="137">
                  <c:v>40326976.454505011</c:v>
                </c:pt>
                <c:pt idx="138">
                  <c:v>40735397.802511945</c:v>
                </c:pt>
                <c:pt idx="139">
                  <c:v>41188210.49338752</c:v>
                </c:pt>
                <c:pt idx="140">
                  <c:v>41690676.027131781</c:v>
                </c:pt>
                <c:pt idx="141">
                  <c:v>42216293.953744695</c:v>
                </c:pt>
                <c:pt idx="142">
                  <c:v>42628708.973226264</c:v>
                </c:pt>
                <c:pt idx="143">
                  <c:v>43028851.785576507</c:v>
                </c:pt>
                <c:pt idx="144">
                  <c:v>43394620.690795407</c:v>
                </c:pt>
                <c:pt idx="145">
                  <c:v>43707276.588882953</c:v>
                </c:pt>
                <c:pt idx="146">
                  <c:v>44009102.088882953</c:v>
                </c:pt>
                <c:pt idx="147">
                  <c:v>44541890.438882962</c:v>
                </c:pt>
                <c:pt idx="148">
                  <c:v>45024058.738882959</c:v>
                </c:pt>
                <c:pt idx="149">
                  <c:v>45479695.988882959</c:v>
                </c:pt>
                <c:pt idx="150">
                  <c:v>45959305.788882963</c:v>
                </c:pt>
                <c:pt idx="151">
                  <c:v>46301918.538882963</c:v>
                </c:pt>
                <c:pt idx="152">
                  <c:v>46607325.938882962</c:v>
                </c:pt>
                <c:pt idx="153">
                  <c:v>46818695.288882963</c:v>
                </c:pt>
                <c:pt idx="154">
                  <c:v>47267512.988882959</c:v>
                </c:pt>
                <c:pt idx="155">
                  <c:v>47689717.188882962</c:v>
                </c:pt>
                <c:pt idx="156">
                  <c:v>48021073.549999997</c:v>
                </c:pt>
                <c:pt idx="157">
                  <c:v>48044524.350000001</c:v>
                </c:pt>
                <c:pt idx="158">
                  <c:v>48068552.350000001</c:v>
                </c:pt>
                <c:pt idx="159">
                  <c:v>48093260.5</c:v>
                </c:pt>
                <c:pt idx="160">
                  <c:v>48120714.399999999</c:v>
                </c:pt>
                <c:pt idx="161">
                  <c:v>48134700.299999997</c:v>
                </c:pt>
                <c:pt idx="162">
                  <c:v>48152324.299999997</c:v>
                </c:pt>
                <c:pt idx="163">
                  <c:v>48172914.899999999</c:v>
                </c:pt>
                <c:pt idx="164">
                  <c:v>48195455.399999999</c:v>
                </c:pt>
                <c:pt idx="165">
                  <c:v>48220611.200000003</c:v>
                </c:pt>
                <c:pt idx="166">
                  <c:v>48247841.350000001</c:v>
                </c:pt>
                <c:pt idx="167">
                  <c:v>48273109.450000003</c:v>
                </c:pt>
                <c:pt idx="168">
                  <c:v>48285007.549999997</c:v>
                </c:pt>
                <c:pt idx="169">
                  <c:v>48298805.350000001</c:v>
                </c:pt>
                <c:pt idx="170">
                  <c:v>48317048.600000001</c:v>
                </c:pt>
                <c:pt idx="171">
                  <c:v>48340651.511705071</c:v>
                </c:pt>
                <c:pt idx="172">
                  <c:v>48364533.301445849</c:v>
                </c:pt>
                <c:pt idx="173">
                  <c:v>48388693.969222344</c:v>
                </c:pt>
                <c:pt idx="174">
                  <c:v>48413133.515034556</c:v>
                </c:pt>
                <c:pt idx="175">
                  <c:v>48437851.938882485</c:v>
                </c:pt>
                <c:pt idx="176">
                  <c:v>48462849.240766123</c:v>
                </c:pt>
                <c:pt idx="177">
                  <c:v>48488125.420685478</c:v>
                </c:pt>
                <c:pt idx="178">
                  <c:v>48513680.478640549</c:v>
                </c:pt>
                <c:pt idx="179">
                  <c:v>48539514.414631329</c:v>
                </c:pt>
                <c:pt idx="180">
                  <c:v>48565627.228657827</c:v>
                </c:pt>
                <c:pt idx="181">
                  <c:v>48592018.920720041</c:v>
                </c:pt>
                <c:pt idx="182">
                  <c:v>48618689.490817964</c:v>
                </c:pt>
                <c:pt idx="183">
                  <c:v>48645638.938951604</c:v>
                </c:pt>
                <c:pt idx="184">
                  <c:v>48672867.265120961</c:v>
                </c:pt>
                <c:pt idx="185">
                  <c:v>48700374.469326027</c:v>
                </c:pt>
                <c:pt idx="186">
                  <c:v>48728160.551566809</c:v>
                </c:pt>
                <c:pt idx="187">
                  <c:v>48756225.511843309</c:v>
                </c:pt>
                <c:pt idx="188">
                  <c:v>48784569.350155517</c:v>
                </c:pt>
                <c:pt idx="189">
                  <c:v>48813192.066503443</c:v>
                </c:pt>
                <c:pt idx="190">
                  <c:v>48842093.660887085</c:v>
                </c:pt>
                <c:pt idx="191">
                  <c:v>48871274.133306436</c:v>
                </c:pt>
                <c:pt idx="192">
                  <c:v>48900733.483761504</c:v>
                </c:pt>
                <c:pt idx="193">
                  <c:v>48930471.712252289</c:v>
                </c:pt>
                <c:pt idx="194">
                  <c:v>48960488.818778783</c:v>
                </c:pt>
                <c:pt idx="195">
                  <c:v>48990784.803340994</c:v>
                </c:pt>
                <c:pt idx="196">
                  <c:v>49021359.665938921</c:v>
                </c:pt>
                <c:pt idx="197">
                  <c:v>49052213.406572565</c:v>
                </c:pt>
                <c:pt idx="198">
                  <c:v>49083346.025241919</c:v>
                </c:pt>
                <c:pt idx="199">
                  <c:v>49114757.521946982</c:v>
                </c:pt>
                <c:pt idx="200">
                  <c:v>49146447.896687768</c:v>
                </c:pt>
                <c:pt idx="201">
                  <c:v>49178417.149464265</c:v>
                </c:pt>
                <c:pt idx="202">
                  <c:v>49210665.280276477</c:v>
                </c:pt>
                <c:pt idx="203">
                  <c:v>49243192.289124399</c:v>
                </c:pt>
                <c:pt idx="204">
                  <c:v>49275998.176008038</c:v>
                </c:pt>
                <c:pt idx="205">
                  <c:v>49309082.940927394</c:v>
                </c:pt>
                <c:pt idx="206">
                  <c:v>49342446.583882466</c:v>
                </c:pt>
                <c:pt idx="207">
                  <c:v>49376089.104873247</c:v>
                </c:pt>
                <c:pt idx="208">
                  <c:v>49410010.503899746</c:v>
                </c:pt>
                <c:pt idx="209">
                  <c:v>49444210.780961953</c:v>
                </c:pt>
                <c:pt idx="210">
                  <c:v>49478689.936059877</c:v>
                </c:pt>
                <c:pt idx="211">
                  <c:v>49513447.969193518</c:v>
                </c:pt>
                <c:pt idx="212">
                  <c:v>49548484.880362876</c:v>
                </c:pt>
                <c:pt idx="213">
                  <c:v>49583800.669567943</c:v>
                </c:pt>
                <c:pt idx="214">
                  <c:v>49619395.336808726</c:v>
                </c:pt>
                <c:pt idx="215">
                  <c:v>49655268.882085219</c:v>
                </c:pt>
                <c:pt idx="216">
                  <c:v>49691421.305397436</c:v>
                </c:pt>
                <c:pt idx="217">
                  <c:v>49727852.606745362</c:v>
                </c:pt>
                <c:pt idx="218">
                  <c:v>49764562.786128998</c:v>
                </c:pt>
                <c:pt idx="219">
                  <c:v>49801551.84354835</c:v>
                </c:pt>
                <c:pt idx="220">
                  <c:v>49838819.779003419</c:v>
                </c:pt>
                <c:pt idx="221">
                  <c:v>49876366.592494205</c:v>
                </c:pt>
                <c:pt idx="222">
                  <c:v>49914192.2840207</c:v>
                </c:pt>
                <c:pt idx="223">
                  <c:v>49952296.853582911</c:v>
                </c:pt>
                <c:pt idx="224">
                  <c:v>49990680.30118084</c:v>
                </c:pt>
                <c:pt idx="225">
                  <c:v>50029342.626814477</c:v>
                </c:pt>
                <c:pt idx="226">
                  <c:v>50068283.830483831</c:v>
                </c:pt>
                <c:pt idx="227">
                  <c:v>50107503.912188902</c:v>
                </c:pt>
                <c:pt idx="228">
                  <c:v>50147002.871929683</c:v>
                </c:pt>
                <c:pt idx="229">
                  <c:v>50160000</c:v>
                </c:pt>
                <c:pt idx="230">
                  <c:v>50160000</c:v>
                </c:pt>
                <c:pt idx="231">
                  <c:v>50160000</c:v>
                </c:pt>
                <c:pt idx="232">
                  <c:v>50160000</c:v>
                </c:pt>
                <c:pt idx="233">
                  <c:v>50160000</c:v>
                </c:pt>
                <c:pt idx="234">
                  <c:v>50160000</c:v>
                </c:pt>
                <c:pt idx="235">
                  <c:v>50160000</c:v>
                </c:pt>
                <c:pt idx="236">
                  <c:v>50160000</c:v>
                </c:pt>
                <c:pt idx="237">
                  <c:v>50160000</c:v>
                </c:pt>
                <c:pt idx="238">
                  <c:v>50160000</c:v>
                </c:pt>
                <c:pt idx="239">
                  <c:v>50160000</c:v>
                </c:pt>
                <c:pt idx="240">
                  <c:v>50160000</c:v>
                </c:pt>
                <c:pt idx="241">
                  <c:v>50160000</c:v>
                </c:pt>
                <c:pt idx="242">
                  <c:v>50160000</c:v>
                </c:pt>
                <c:pt idx="243">
                  <c:v>50160000</c:v>
                </c:pt>
                <c:pt idx="244">
                  <c:v>50160000</c:v>
                </c:pt>
                <c:pt idx="245">
                  <c:v>50160000</c:v>
                </c:pt>
                <c:pt idx="246">
                  <c:v>50160000</c:v>
                </c:pt>
                <c:pt idx="247">
                  <c:v>50160000</c:v>
                </c:pt>
                <c:pt idx="248">
                  <c:v>50160000</c:v>
                </c:pt>
                <c:pt idx="249">
                  <c:v>50160000</c:v>
                </c:pt>
                <c:pt idx="250">
                  <c:v>50160000</c:v>
                </c:pt>
                <c:pt idx="251">
                  <c:v>50160000</c:v>
                </c:pt>
                <c:pt idx="252">
                  <c:v>50160000</c:v>
                </c:pt>
                <c:pt idx="253">
                  <c:v>50160000</c:v>
                </c:pt>
                <c:pt idx="254">
                  <c:v>50160000</c:v>
                </c:pt>
                <c:pt idx="255">
                  <c:v>50160000</c:v>
                </c:pt>
                <c:pt idx="256">
                  <c:v>50160000</c:v>
                </c:pt>
                <c:pt idx="257">
                  <c:v>50160000</c:v>
                </c:pt>
                <c:pt idx="258">
                  <c:v>50160000</c:v>
                </c:pt>
                <c:pt idx="259">
                  <c:v>50160000</c:v>
                </c:pt>
                <c:pt idx="260">
                  <c:v>50160000</c:v>
                </c:pt>
                <c:pt idx="261">
                  <c:v>50160000</c:v>
                </c:pt>
                <c:pt idx="262">
                  <c:v>50160000</c:v>
                </c:pt>
                <c:pt idx="263">
                  <c:v>50160000</c:v>
                </c:pt>
                <c:pt idx="264">
                  <c:v>50160000</c:v>
                </c:pt>
                <c:pt idx="265">
                  <c:v>50160000</c:v>
                </c:pt>
                <c:pt idx="266">
                  <c:v>50160000</c:v>
                </c:pt>
                <c:pt idx="267">
                  <c:v>50160000</c:v>
                </c:pt>
                <c:pt idx="268">
                  <c:v>50160000</c:v>
                </c:pt>
                <c:pt idx="269">
                  <c:v>50160000</c:v>
                </c:pt>
                <c:pt idx="270">
                  <c:v>50160000</c:v>
                </c:pt>
                <c:pt idx="271">
                  <c:v>50160000</c:v>
                </c:pt>
                <c:pt idx="272">
                  <c:v>50160000</c:v>
                </c:pt>
                <c:pt idx="273">
                  <c:v>50160000</c:v>
                </c:pt>
                <c:pt idx="274">
                  <c:v>50160000</c:v>
                </c:pt>
                <c:pt idx="275">
                  <c:v>50160000</c:v>
                </c:pt>
                <c:pt idx="276">
                  <c:v>50160000</c:v>
                </c:pt>
                <c:pt idx="277">
                  <c:v>50160000</c:v>
                </c:pt>
                <c:pt idx="278">
                  <c:v>50160000</c:v>
                </c:pt>
                <c:pt idx="279">
                  <c:v>50160000</c:v>
                </c:pt>
                <c:pt idx="280">
                  <c:v>50160000</c:v>
                </c:pt>
                <c:pt idx="281">
                  <c:v>50160000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302548.75864055753</c:v>
                </c:pt>
                <c:pt idx="6">
                  <c:v>308127.69516131282</c:v>
                </c:pt>
                <c:pt idx="7">
                  <c:v>313706.63168203831</c:v>
                </c:pt>
                <c:pt idx="8">
                  <c:v>319285.5682027638</c:v>
                </c:pt>
                <c:pt idx="9">
                  <c:v>324864.50472351909</c:v>
                </c:pt>
                <c:pt idx="10">
                  <c:v>330443.44124424458</c:v>
                </c:pt>
                <c:pt idx="11">
                  <c:v>336022.37776499987</c:v>
                </c:pt>
                <c:pt idx="12">
                  <c:v>341601.31428572536</c:v>
                </c:pt>
                <c:pt idx="13">
                  <c:v>347180.25080645084</c:v>
                </c:pt>
                <c:pt idx="14">
                  <c:v>352759.18732720613</c:v>
                </c:pt>
                <c:pt idx="15">
                  <c:v>358338.12384793162</c:v>
                </c:pt>
                <c:pt idx="16">
                  <c:v>363917.06036868691</c:v>
                </c:pt>
                <c:pt idx="17">
                  <c:v>369495.9968894124</c:v>
                </c:pt>
                <c:pt idx="18">
                  <c:v>375074.93341013789</c:v>
                </c:pt>
                <c:pt idx="19">
                  <c:v>380653.86993089318</c:v>
                </c:pt>
                <c:pt idx="20">
                  <c:v>386232.80645161867</c:v>
                </c:pt>
                <c:pt idx="21">
                  <c:v>391811.74297237396</c:v>
                </c:pt>
                <c:pt idx="22">
                  <c:v>397390.67949309945</c:v>
                </c:pt>
                <c:pt idx="23">
                  <c:v>402969.61601382494</c:v>
                </c:pt>
                <c:pt idx="24">
                  <c:v>408548.55253458023</c:v>
                </c:pt>
                <c:pt idx="25">
                  <c:v>414127.48905530572</c:v>
                </c:pt>
                <c:pt idx="26">
                  <c:v>419706.42557603121</c:v>
                </c:pt>
                <c:pt idx="27">
                  <c:v>425285.3620967865</c:v>
                </c:pt>
                <c:pt idx="28">
                  <c:v>430864.29861751199</c:v>
                </c:pt>
                <c:pt idx="29">
                  <c:v>436443.23513826728</c:v>
                </c:pt>
                <c:pt idx="30">
                  <c:v>442022.17165899277</c:v>
                </c:pt>
                <c:pt idx="31">
                  <c:v>447601.10817971826</c:v>
                </c:pt>
                <c:pt idx="32">
                  <c:v>453180.04470047355</c:v>
                </c:pt>
                <c:pt idx="33">
                  <c:v>458758.98122119904</c:v>
                </c:pt>
                <c:pt idx="34">
                  <c:v>464337.91774195433</c:v>
                </c:pt>
                <c:pt idx="35">
                  <c:v>469916.85426267982</c:v>
                </c:pt>
                <c:pt idx="36">
                  <c:v>475495.7907834053</c:v>
                </c:pt>
                <c:pt idx="37">
                  <c:v>481074.72730416059</c:v>
                </c:pt>
                <c:pt idx="38">
                  <c:v>486653.66382488608</c:v>
                </c:pt>
                <c:pt idx="39">
                  <c:v>492232.60034564137</c:v>
                </c:pt>
                <c:pt idx="40">
                  <c:v>497811.53686636686</c:v>
                </c:pt>
                <c:pt idx="41">
                  <c:v>503390.47338709235</c:v>
                </c:pt>
                <c:pt idx="42">
                  <c:v>508969.40990784764</c:v>
                </c:pt>
                <c:pt idx="43">
                  <c:v>514548.34642857313</c:v>
                </c:pt>
                <c:pt idx="44">
                  <c:v>520127.28294932842</c:v>
                </c:pt>
                <c:pt idx="45">
                  <c:v>525706.21947005391</c:v>
                </c:pt>
                <c:pt idx="46">
                  <c:v>531285.1559907794</c:v>
                </c:pt>
                <c:pt idx="47">
                  <c:v>536864.09251153469</c:v>
                </c:pt>
                <c:pt idx="48">
                  <c:v>542443.02903226018</c:v>
                </c:pt>
                <c:pt idx="49">
                  <c:v>548021.96555301547</c:v>
                </c:pt>
                <c:pt idx="50">
                  <c:v>553600.90207374096</c:v>
                </c:pt>
                <c:pt idx="51">
                  <c:v>559179.83859446645</c:v>
                </c:pt>
                <c:pt idx="52">
                  <c:v>564758.77511522174</c:v>
                </c:pt>
                <c:pt idx="53">
                  <c:v>570337.71163594723</c:v>
                </c:pt>
                <c:pt idx="54">
                  <c:v>575916.64815670252</c:v>
                </c:pt>
                <c:pt idx="55">
                  <c:v>581495.58467742801</c:v>
                </c:pt>
                <c:pt idx="56">
                  <c:v>587074.5211981535</c:v>
                </c:pt>
                <c:pt idx="57">
                  <c:v>592653.45771890879</c:v>
                </c:pt>
                <c:pt idx="58">
                  <c:v>598232.39423963428</c:v>
                </c:pt>
                <c:pt idx="59">
                  <c:v>603811.33076038957</c:v>
                </c:pt>
                <c:pt idx="60">
                  <c:v>609390.26728111506</c:v>
                </c:pt>
                <c:pt idx="61">
                  <c:v>614969.20380184054</c:v>
                </c:pt>
                <c:pt idx="62">
                  <c:v>620548.14032259583</c:v>
                </c:pt>
                <c:pt idx="63">
                  <c:v>626127.07684332132</c:v>
                </c:pt>
                <c:pt idx="64">
                  <c:v>631706.01336407661</c:v>
                </c:pt>
                <c:pt idx="65">
                  <c:v>637284.9498848021</c:v>
                </c:pt>
                <c:pt idx="66">
                  <c:v>642863.88640552759</c:v>
                </c:pt>
                <c:pt idx="67">
                  <c:v>648442.82292628288</c:v>
                </c:pt>
                <c:pt idx="68">
                  <c:v>654021.75944700837</c:v>
                </c:pt>
                <c:pt idx="69">
                  <c:v>659600.69596776366</c:v>
                </c:pt>
                <c:pt idx="70">
                  <c:v>665179.63248848915</c:v>
                </c:pt>
                <c:pt idx="71">
                  <c:v>670758.56900921464</c:v>
                </c:pt>
                <c:pt idx="72">
                  <c:v>676337.50552996993</c:v>
                </c:pt>
                <c:pt idx="73">
                  <c:v>681916.44205069542</c:v>
                </c:pt>
                <c:pt idx="74">
                  <c:v>687495.37857145071</c:v>
                </c:pt>
                <c:pt idx="75">
                  <c:v>693074.3150921762</c:v>
                </c:pt>
                <c:pt idx="76">
                  <c:v>698653.25161290169</c:v>
                </c:pt>
                <c:pt idx="77">
                  <c:v>704232.18813365698</c:v>
                </c:pt>
                <c:pt idx="78">
                  <c:v>709811.12465438247</c:v>
                </c:pt>
                <c:pt idx="79">
                  <c:v>715390.06117513776</c:v>
                </c:pt>
                <c:pt idx="80">
                  <c:v>720968.99769586325</c:v>
                </c:pt>
                <c:pt idx="81">
                  <c:v>726547.93421658874</c:v>
                </c:pt>
                <c:pt idx="82">
                  <c:v>732126.87073734403</c:v>
                </c:pt>
                <c:pt idx="83">
                  <c:v>737705.80725806952</c:v>
                </c:pt>
                <c:pt idx="84">
                  <c:v>743284.74377882481</c:v>
                </c:pt>
                <c:pt idx="85">
                  <c:v>748863.68029955029</c:v>
                </c:pt>
                <c:pt idx="86">
                  <c:v>754442.61682027578</c:v>
                </c:pt>
                <c:pt idx="87">
                  <c:v>760021.55334103107</c:v>
                </c:pt>
                <c:pt idx="88">
                  <c:v>765600.48986175656</c:v>
                </c:pt>
                <c:pt idx="89">
                  <c:v>771179.42638251185</c:v>
                </c:pt>
                <c:pt idx="90">
                  <c:v>776758.36290323734</c:v>
                </c:pt>
                <c:pt idx="91">
                  <c:v>782337.29942396283</c:v>
                </c:pt>
                <c:pt idx="92">
                  <c:v>787916.23594471812</c:v>
                </c:pt>
                <c:pt idx="93">
                  <c:v>793495.17246544361</c:v>
                </c:pt>
                <c:pt idx="94">
                  <c:v>799074.1089861691</c:v>
                </c:pt>
                <c:pt idx="95">
                  <c:v>800000</c:v>
                </c:pt>
                <c:pt idx="96">
                  <c:v>800000</c:v>
                </c:pt>
                <c:pt idx="97">
                  <c:v>800000</c:v>
                </c:pt>
                <c:pt idx="98">
                  <c:v>800000</c:v>
                </c:pt>
                <c:pt idx="99">
                  <c:v>800000</c:v>
                </c:pt>
                <c:pt idx="100">
                  <c:v>800000</c:v>
                </c:pt>
                <c:pt idx="101">
                  <c:v>800000</c:v>
                </c:pt>
                <c:pt idx="102">
                  <c:v>800000</c:v>
                </c:pt>
                <c:pt idx="103">
                  <c:v>800000</c:v>
                </c:pt>
                <c:pt idx="104">
                  <c:v>800000</c:v>
                </c:pt>
                <c:pt idx="105">
                  <c:v>800000</c:v>
                </c:pt>
                <c:pt idx="106">
                  <c:v>800000</c:v>
                </c:pt>
                <c:pt idx="107">
                  <c:v>800000</c:v>
                </c:pt>
                <c:pt idx="108">
                  <c:v>800000</c:v>
                </c:pt>
                <c:pt idx="109">
                  <c:v>800000</c:v>
                </c:pt>
                <c:pt idx="110">
                  <c:v>800000</c:v>
                </c:pt>
                <c:pt idx="111">
                  <c:v>800000</c:v>
                </c:pt>
                <c:pt idx="112">
                  <c:v>800000</c:v>
                </c:pt>
                <c:pt idx="113">
                  <c:v>800000</c:v>
                </c:pt>
                <c:pt idx="114">
                  <c:v>800000</c:v>
                </c:pt>
                <c:pt idx="115">
                  <c:v>800000</c:v>
                </c:pt>
                <c:pt idx="116">
                  <c:v>800000</c:v>
                </c:pt>
                <c:pt idx="117">
                  <c:v>800000</c:v>
                </c:pt>
                <c:pt idx="118">
                  <c:v>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D60" sqref="D60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customWidth="1"/>
    <col min="9" max="9" width="28.125" customWidth="1"/>
    <col min="10" max="12" width="18.375" customWidth="1"/>
    <col min="13" max="13" width="14.625" customWidth="1"/>
    <col min="14" max="18" width="18.375" customWidth="1"/>
    <col min="19" max="20" width="9.375" customWidth="1"/>
    <col min="21" max="21" width="9.5" customWidth="1"/>
    <col min="22" max="22" width="19" customWidth="1"/>
    <col min="23" max="23" width="20.5" customWidth="1"/>
    <col min="24" max="26" width="20.375" customWidth="1"/>
    <col min="27" max="29" width="9.75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3" t="s">
        <v>39</v>
      </c>
      <c r="AE1" s="2" t="s">
        <v>24</v>
      </c>
      <c r="AF1" s="3" t="s">
        <v>40</v>
      </c>
      <c r="AG1" s="3" t="s">
        <v>41</v>
      </c>
      <c r="AH1" s="3" t="s">
        <v>25</v>
      </c>
      <c r="AM1" s="5" t="s">
        <v>26</v>
      </c>
      <c r="AN1" s="5" t="s">
        <v>27</v>
      </c>
      <c r="AO1" s="5" t="s">
        <v>28</v>
      </c>
    </row>
    <row r="2" spans="1:41" hidden="1" x14ac:dyDescent="0.25">
      <c r="A2" s="1">
        <v>44178</v>
      </c>
      <c r="B2" s="2">
        <f t="shared" ref="B2:B385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>
        <f t="array" ref="AK31">SUM((Graph!G1*1000-LOOKUP(2,1/(ISNUMBER($K$1:$K$194)),$K$1:$K$194))/1000)</f>
        <v>794.42514285714287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800k doses/day</v>
      </c>
    </row>
    <row r="33" spans="1:41" ht="15.75" customHeight="1" x14ac:dyDescent="0.25">
      <c r="A33" s="1">
        <v>44209</v>
      </c>
      <c r="B33" s="2">
        <f t="shared" si="0"/>
        <v>-34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30</v>
      </c>
      <c r="AK34" s="10">
        <f t="array" ref="AK34">LOOKUP(2,1/(ISNUMBER(O1:O194)),O1:O194)</f>
        <v>417385.42857142858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31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-30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299153.85195851326</v>
      </c>
      <c r="G37" s="2">
        <f t="shared" ref="G37:G385" si="23">IF(F37&gt;$AK$31*1000,$AK$31*1000,F37)</f>
        <v>299153.85195851326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302548.75864055753</v>
      </c>
      <c r="Q37" s="2">
        <f>IF(P37&gt;Graph!$G$1*1000,Graph!$G$1*1000,P37)</f>
        <v>302548.75864055753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-29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304731.4126727879</v>
      </c>
      <c r="G38" s="2">
        <f t="shared" si="23"/>
        <v>304731.4126727879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308127.69516131282</v>
      </c>
      <c r="Q38" s="2">
        <f>IF(P38&gt;Graph!$G$1*1000,Graph!$G$1*1000,P38)</f>
        <v>308127.69516131282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-28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310308.97338709235</v>
      </c>
      <c r="G39" s="2">
        <f t="shared" si="23"/>
        <v>310308.97338709235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313706.63168203831</v>
      </c>
      <c r="Q39" s="2">
        <f>IF(P39&gt;Graph!$G$1*1000,Graph!$G$1*1000,P39)</f>
        <v>313706.63168203831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-27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315886.534101367</v>
      </c>
      <c r="G40" s="2">
        <f t="shared" si="23"/>
        <v>315886.534101367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319285.5682027638</v>
      </c>
      <c r="Q40" s="2">
        <f>IF(P40&gt;Graph!$G$1*1000,Graph!$G$1*1000,P40)</f>
        <v>319285.5682027638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-26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321464.09481564164</v>
      </c>
      <c r="G41" s="2">
        <f t="shared" si="23"/>
        <v>321464.09481564164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324864.50472351909</v>
      </c>
      <c r="Q41" s="2">
        <f>IF(P41&gt;Graph!$G$1*1000,Graph!$G$1*1000,P41)</f>
        <v>324864.50472351909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-25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327041.65552994609</v>
      </c>
      <c r="G42" s="2">
        <f t="shared" si="23"/>
        <v>327041.65552994609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330443.44124424458</v>
      </c>
      <c r="Q42" s="2">
        <f>IF(P42&gt;Graph!$G$1*1000,Graph!$G$1*1000,P42)</f>
        <v>330443.44124424458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332619.21624422073</v>
      </c>
      <c r="G43" s="2">
        <f t="shared" si="23"/>
        <v>332619.21624422073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336022.37776499987</v>
      </c>
      <c r="Q43" s="2">
        <f>IF(P43&gt;Graph!$G$1*1000,Graph!$G$1*1000,P43)</f>
        <v>336022.37776499987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338196.77695852518</v>
      </c>
      <c r="G44" s="2">
        <f t="shared" si="23"/>
        <v>338196.77695852518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341601.31428572536</v>
      </c>
      <c r="Q44" s="2">
        <f>IF(P44&gt;Graph!$G$1*1000,Graph!$G$1*1000,P44)</f>
        <v>341601.31428572536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343774.33767279983</v>
      </c>
      <c r="G45" s="2">
        <f t="shared" si="23"/>
        <v>343774.33767279983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347180.25080645084</v>
      </c>
      <c r="Q45" s="2">
        <f>IF(P45&gt;Graph!$G$1*1000,Graph!$G$1*1000,P45)</f>
        <v>347180.25080645084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349351.89838707447</v>
      </c>
      <c r="G46" s="2">
        <f t="shared" si="23"/>
        <v>349351.89838707447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352759.18732720613</v>
      </c>
      <c r="Q46" s="2">
        <f>IF(P46&gt;Graph!$G$1*1000,Graph!$G$1*1000,P46)</f>
        <v>352759.18732720613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3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358338.12384793162</v>
      </c>
      <c r="Q47" s="2">
        <f>IF(P47&gt;Graph!$G$1*1000,Graph!$G$1*1000,P47)</f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-19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360507.01981565356</v>
      </c>
      <c r="G48" s="2">
        <f t="shared" si="23"/>
        <v>360507.01981565356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363917.06036868691</v>
      </c>
      <c r="Q48" s="2">
        <f>IF(P48&gt;Graph!$G$1*1000,Graph!$G$1*1000,P48)</f>
        <v>363917.06036868691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-18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366084.58052992821</v>
      </c>
      <c r="G49" s="2">
        <f t="shared" si="23"/>
        <v>366084.58052992821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369495.9968894124</v>
      </c>
      <c r="Q49" s="2">
        <f>IF(P49&gt;Graph!$G$1*1000,Graph!$G$1*1000,P49)</f>
        <v>369495.9968894124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-17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371662.14124423265</v>
      </c>
      <c r="G50" s="2">
        <f t="shared" si="23"/>
        <v>371662.14124423265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375074.93341013789</v>
      </c>
      <c r="Q50" s="2">
        <f>IF(P50&gt;Graph!$G$1*1000,Graph!$G$1*1000,P50)</f>
        <v>375074.93341013789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-16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377239.7019585073</v>
      </c>
      <c r="G51" s="2">
        <f t="shared" si="23"/>
        <v>377239.7019585073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380653.86993089318</v>
      </c>
      <c r="Q51" s="2">
        <f>IF(P51&gt;Graph!$G$1*1000,Graph!$G$1*1000,P51)</f>
        <v>380653.86993089318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-15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382817.26267281175</v>
      </c>
      <c r="G52" s="2">
        <f t="shared" si="23"/>
        <v>382817.26267281175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386232.80645161867</v>
      </c>
      <c r="Q52" s="2">
        <f>IF(P52&gt;Graph!$G$1*1000,Graph!$G$1*1000,P52)</f>
        <v>386232.80645161867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388394.82338708639</v>
      </c>
      <c r="G53" s="2">
        <f t="shared" si="23"/>
        <v>388394.82338708639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391811.74297237396</v>
      </c>
      <c r="Q53" s="2">
        <f>IF(P53&gt;Graph!$G$1*1000,Graph!$G$1*1000,P53)</f>
        <v>391811.74297237396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393972.38410136104</v>
      </c>
      <c r="G54" s="2">
        <f t="shared" si="23"/>
        <v>393972.38410136104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397390.67949309945</v>
      </c>
      <c r="Q54" s="2">
        <f>IF(P54&gt;Graph!$G$1*1000,Graph!$G$1*1000,P54)</f>
        <v>397390.67949309945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399549.94481566548</v>
      </c>
      <c r="G55" s="2">
        <f t="shared" si="23"/>
        <v>399549.94481566548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402969.61601382494</v>
      </c>
      <c r="Q55" s="2">
        <f>IF(P55&gt;Graph!$G$1*1000,Graph!$G$1*1000,P55)</f>
        <v>402969.61601382494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405127.50552994013</v>
      </c>
      <c r="G56" s="2">
        <f t="shared" si="23"/>
        <v>405127.50552994013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408548.55253458023</v>
      </c>
      <c r="Q56" s="2">
        <f>IF(P56&gt;Graph!$G$1*1000,Graph!$G$1*1000,P56)</f>
        <v>408548.55253458023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410705.06624421477</v>
      </c>
      <c r="G57" s="2">
        <f t="shared" si="23"/>
        <v>410705.06624421477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414127.48905530572</v>
      </c>
      <c r="Q57" s="2">
        <f>IF(P57&gt;Graph!$G$1*1000,Graph!$G$1*1000,P57)</f>
        <v>414127.48905530572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416282.62695851922</v>
      </c>
      <c r="G58" s="2">
        <f t="shared" si="23"/>
        <v>416282.62695851922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419706.42557603121</v>
      </c>
      <c r="Q58" s="2">
        <f>IF(P58&gt;Graph!$G$1*1000,Graph!$G$1*1000,P58)</f>
        <v>419706.42557603121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421860.18767279387</v>
      </c>
      <c r="G59" s="2">
        <f t="shared" si="23"/>
        <v>421860.18767279387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425285.3620967865</v>
      </c>
      <c r="Q59" s="2">
        <f>IF(P59&gt;Graph!$G$1*1000,Graph!$G$1*1000,P59)</f>
        <v>425285.3620967865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427437.74838709831</v>
      </c>
      <c r="G60" s="2">
        <f t="shared" si="23"/>
        <v>427437.74838709831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430864.29861751199</v>
      </c>
      <c r="Q60" s="2">
        <f>IF(P60&gt;Graph!$G$1*1000,Graph!$G$1*1000,P60)</f>
        <v>430864.29861751199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433015.30910137296</v>
      </c>
      <c r="G61" s="2">
        <f t="shared" si="23"/>
        <v>433015.30910137296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436443.23513826728</v>
      </c>
      <c r="Q61" s="2">
        <f>IF(P61&gt;Graph!$G$1*1000,Graph!$G$1*1000,P61)</f>
        <v>436443.23513826728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438592.8698156476</v>
      </c>
      <c r="G62" s="2">
        <f t="shared" si="23"/>
        <v>438592.8698156476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442022.17165899277</v>
      </c>
      <c r="Q62" s="2">
        <f>IF(P62&gt;Graph!$G$1*1000,Graph!$G$1*1000,P62)</f>
        <v>442022.17165899277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444170.43052995205</v>
      </c>
      <c r="G63" s="2">
        <f t="shared" si="23"/>
        <v>444170.43052995205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447601.10817971826</v>
      </c>
      <c r="Q63" s="2">
        <f>IF(P63&gt;Graph!$G$1*1000,Graph!$G$1*1000,P63)</f>
        <v>447601.10817971826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449747.99124422669</v>
      </c>
      <c r="G64" s="2">
        <f t="shared" si="23"/>
        <v>449747.99124422669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453180.04470047355</v>
      </c>
      <c r="Q64" s="2">
        <f>IF(P64&gt;Graph!$G$1*1000,Graph!$G$1*1000,P64)</f>
        <v>453180.04470047355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455325.55195850134</v>
      </c>
      <c r="G65" s="2">
        <f t="shared" si="23"/>
        <v>455325.55195850134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458758.98122119904</v>
      </c>
      <c r="Q65" s="2">
        <f>IF(P65&gt;Graph!$G$1*1000,Graph!$G$1*1000,P65)</f>
        <v>458758.98122119904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460903.11267280579</v>
      </c>
      <c r="G66" s="2">
        <f t="shared" si="23"/>
        <v>460903.11267280579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464337.91774195433</v>
      </c>
      <c r="Q66" s="2">
        <f>IF(P66&gt;Graph!$G$1*1000,Graph!$G$1*1000,P66)</f>
        <v>464337.91774195433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466480.67338708043</v>
      </c>
      <c r="G67" s="2">
        <f t="shared" si="23"/>
        <v>466480.67338708043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469916.85426267982</v>
      </c>
      <c r="Q67" s="2">
        <f>IF(P67&gt;Graph!$G$1*1000,Graph!$G$1*1000,P67)</f>
        <v>469916.85426267982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1</v>
      </c>
      <c r="C68" s="7"/>
      <c r="D68" s="2" t="e">
        <f t="shared" si="12"/>
        <v>#N/A</v>
      </c>
      <c r="E68" s="2" t="e">
        <f t="shared" si="22"/>
        <v>#N/A</v>
      </c>
      <c r="F68" s="2">
        <v>472058.23410135508</v>
      </c>
      <c r="G68" s="2">
        <f t="shared" si="23"/>
        <v>472058.23410135508</v>
      </c>
      <c r="H68" s="2">
        <f t="shared" si="13"/>
        <v>16413030.234101355</v>
      </c>
      <c r="I68" s="7"/>
      <c r="J68" s="2" t="e">
        <f t="shared" si="14"/>
        <v>#N/A</v>
      </c>
      <c r="K68" s="2" t="e">
        <f t="shared" si="24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7"/>
        <v>#N/A</v>
      </c>
      <c r="N68" s="2" t="e">
        <f t="shared" si="15"/>
        <v>#N/A</v>
      </c>
      <c r="O68" s="2" t="e">
        <f t="shared" si="25"/>
        <v>#N/A</v>
      </c>
      <c r="P68" s="2">
        <v>475495.7907834053</v>
      </c>
      <c r="Q68" s="2">
        <f>IF(P68&gt;Graph!$G$1*1000,Graph!$G$1*1000,P68)</f>
        <v>475495.7907834053</v>
      </c>
      <c r="R68" s="2">
        <f t="shared" si="16"/>
        <v>16975044.790783405</v>
      </c>
      <c r="S68" s="2">
        <f t="shared" si="17"/>
        <v>472058.23410135508</v>
      </c>
      <c r="T68" s="2">
        <f t="shared" si="18"/>
        <v>5574.8571428571595</v>
      </c>
      <c r="U68" s="2">
        <f t="shared" si="19"/>
        <v>475495.7907834053</v>
      </c>
      <c r="V68" s="2">
        <f t="shared" si="5"/>
        <v>572042.24242424243</v>
      </c>
      <c r="W68" s="2">
        <f t="shared" si="20"/>
        <v>13465.242424242431</v>
      </c>
      <c r="X68" s="2">
        <f t="shared" si="6"/>
        <v>462030.54835916287</v>
      </c>
      <c r="Y68" s="2">
        <f t="shared" si="7"/>
        <v>16403002.548359163</v>
      </c>
      <c r="Z68" s="2" t="str">
        <f t="shared" si="8"/>
        <v>HERE</v>
      </c>
      <c r="AA68" s="2">
        <f>IF(Z68="HERE",Y68,AA67+Graph!$G$1*1000)</f>
        <v>16403002.548359163</v>
      </c>
      <c r="AB68" s="2">
        <f t="shared" si="21"/>
        <v>462030.54835916311</v>
      </c>
      <c r="AC68" s="2">
        <f t="shared" si="9"/>
        <v>572042.24242424243</v>
      </c>
      <c r="AD68" s="3">
        <f t="shared" si="10"/>
        <v>16403002.548359163</v>
      </c>
      <c r="AE68" s="2">
        <f>IF(AE66&gt;=52800000,52800000,IF(AB47=Graph!G$1*1000,AE67+Graph!G$1*1000,AC68))</f>
        <v>572042.24242424243</v>
      </c>
      <c r="AF68" s="3">
        <f t="shared" si="11"/>
        <v>572042.24242424243</v>
      </c>
      <c r="AG68" s="3">
        <f t="shared" si="26"/>
        <v>6726303.3500000006</v>
      </c>
      <c r="AH68" s="3" t="e">
        <f t="shared" si="3"/>
        <v>#N/A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2</v>
      </c>
      <c r="C69" s="7"/>
      <c r="D69" s="2" t="e">
        <f t="shared" si="12"/>
        <v>#N/A</v>
      </c>
      <c r="E69" s="2" t="e">
        <f t="shared" si="22"/>
        <v>#N/A</v>
      </c>
      <c r="F69" s="2">
        <v>477635.79481565952</v>
      </c>
      <c r="G69" s="2">
        <f t="shared" si="23"/>
        <v>477635.79481565952</v>
      </c>
      <c r="H69" s="2">
        <f t="shared" si="13"/>
        <v>16890666.028917015</v>
      </c>
      <c r="I69" s="7"/>
      <c r="J69" s="2" t="e">
        <f t="shared" si="14"/>
        <v>#N/A</v>
      </c>
      <c r="K69" s="2" t="e">
        <f t="shared" si="24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7"/>
        <v>#N/A</v>
      </c>
      <c r="N69" s="2" t="e">
        <f t="shared" si="15"/>
        <v>#N/A</v>
      </c>
      <c r="O69" s="2" t="e">
        <f t="shared" si="25"/>
        <v>#N/A</v>
      </c>
      <c r="P69" s="2">
        <v>481074.72730416059</v>
      </c>
      <c r="Q69" s="2">
        <f>IF(P69&gt;Graph!$G$1*1000,Graph!$G$1*1000,P69)</f>
        <v>481074.72730416059</v>
      </c>
      <c r="R69" s="2">
        <f t="shared" si="16"/>
        <v>17456119.518087566</v>
      </c>
      <c r="S69" s="2">
        <f t="shared" si="17"/>
        <v>477635.79481565952</v>
      </c>
      <c r="T69" s="2">
        <f t="shared" si="18"/>
        <v>5574.8571428571595</v>
      </c>
      <c r="U69" s="2">
        <f t="shared" si="19"/>
        <v>481074.72730416059</v>
      </c>
      <c r="V69" s="2">
        <f t="shared" si="5"/>
        <v>585507.48484848486</v>
      </c>
      <c r="W69" s="2">
        <f t="shared" si="20"/>
        <v>13465.242424242431</v>
      </c>
      <c r="X69" s="2">
        <f t="shared" si="6"/>
        <v>467609.48487991816</v>
      </c>
      <c r="Y69" s="2">
        <f t="shared" si="7"/>
        <v>16870612.033239082</v>
      </c>
      <c r="Z69" s="2" t="str">
        <f t="shared" si="8"/>
        <v>HERE</v>
      </c>
      <c r="AA69" s="2">
        <f>IF(Z69="HERE",Y69,AA68+Graph!$G$1*1000)</f>
        <v>16870612.033239082</v>
      </c>
      <c r="AB69" s="2">
        <f t="shared" si="21"/>
        <v>467609.4848799184</v>
      </c>
      <c r="AC69" s="2">
        <f t="shared" si="9"/>
        <v>585507.48484848486</v>
      </c>
      <c r="AD69" s="3">
        <f t="shared" si="10"/>
        <v>16870612.033239082</v>
      </c>
      <c r="AE69" s="2">
        <f>IF(AE67&gt;=52800000,52800000,IF(AB48=Graph!G$1*1000,AE68+Graph!G$1*1000,AC69))</f>
        <v>585507.48484848486</v>
      </c>
      <c r="AF69" s="3">
        <f t="shared" si="11"/>
        <v>585507.48484848486</v>
      </c>
      <c r="AG69" s="3">
        <f t="shared" si="26"/>
        <v>7125978.3000000007</v>
      </c>
      <c r="AH69" s="3" t="e">
        <f t="shared" si="3"/>
        <v>#N/A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3</v>
      </c>
      <c r="C70" s="7"/>
      <c r="D70" s="2" t="e">
        <f t="shared" si="12"/>
        <v>#N/A</v>
      </c>
      <c r="E70" s="2" t="e">
        <f t="shared" si="22"/>
        <v>#N/A</v>
      </c>
      <c r="F70" s="2">
        <v>483213.35552993417</v>
      </c>
      <c r="G70" s="2">
        <f t="shared" si="23"/>
        <v>483213.35552993417</v>
      </c>
      <c r="H70" s="2">
        <f t="shared" si="13"/>
        <v>17373879.384446949</v>
      </c>
      <c r="I70" s="7"/>
      <c r="J70" s="2" t="e">
        <f t="shared" si="14"/>
        <v>#N/A</v>
      </c>
      <c r="K70" s="2" t="e">
        <f t="shared" si="24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7"/>
        <v>#N/A</v>
      </c>
      <c r="N70" s="2" t="e">
        <f t="shared" si="15"/>
        <v>#N/A</v>
      </c>
      <c r="O70" s="2" t="e">
        <f t="shared" si="25"/>
        <v>#N/A</v>
      </c>
      <c r="P70" s="2">
        <v>486653.66382488608</v>
      </c>
      <c r="Q70" s="2">
        <f>IF(P70&gt;Graph!$G$1*1000,Graph!$G$1*1000,P70)</f>
        <v>486653.66382488608</v>
      </c>
      <c r="R70" s="2">
        <f t="shared" si="16"/>
        <v>17942773.181912452</v>
      </c>
      <c r="S70" s="2">
        <f t="shared" si="17"/>
        <v>483213.35552993417</v>
      </c>
      <c r="T70" s="2">
        <f t="shared" si="18"/>
        <v>5574.8571428571595</v>
      </c>
      <c r="U70" s="2">
        <f t="shared" si="19"/>
        <v>486653.66382488608</v>
      </c>
      <c r="V70" s="2">
        <f t="shared" si="5"/>
        <v>598972.72727272729</v>
      </c>
      <c r="W70" s="2">
        <f t="shared" si="20"/>
        <v>13465.242424242431</v>
      </c>
      <c r="X70" s="2">
        <f t="shared" si="6"/>
        <v>473188.42140064365</v>
      </c>
      <c r="Y70" s="2">
        <f t="shared" si="7"/>
        <v>17343800.454639725</v>
      </c>
      <c r="Z70" s="2" t="str">
        <f t="shared" si="8"/>
        <v>HERE</v>
      </c>
      <c r="AA70" s="2">
        <f>IF(Z70="HERE",Y70,AA69+Graph!$G$1*1000)</f>
        <v>17343800.454639725</v>
      </c>
      <c r="AB70" s="2">
        <f t="shared" si="21"/>
        <v>473188.42140064389</v>
      </c>
      <c r="AC70" s="2">
        <f t="shared" si="9"/>
        <v>598972.72727272729</v>
      </c>
      <c r="AD70" s="3">
        <f t="shared" si="10"/>
        <v>17343800.454639725</v>
      </c>
      <c r="AE70" s="2">
        <f>IF(AE68&gt;=52800000,52800000,IF(AB49=Graph!G$1*1000,AE69+Graph!G$1*1000,AC70))</f>
        <v>598972.72727272729</v>
      </c>
      <c r="AF70" s="3">
        <f t="shared" si="11"/>
        <v>598972.72727272729</v>
      </c>
      <c r="AG70" s="3">
        <f t="shared" si="26"/>
        <v>7565067.5999999996</v>
      </c>
      <c r="AH70" s="3" t="e">
        <f t="shared" si="3"/>
        <v>#N/A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4</v>
      </c>
      <c r="C71" s="7"/>
      <c r="D71" s="2" t="e">
        <f t="shared" si="12"/>
        <v>#N/A</v>
      </c>
      <c r="E71" s="2" t="e">
        <f t="shared" si="22"/>
        <v>#N/A</v>
      </c>
      <c r="F71" s="2">
        <v>488790.91624423862</v>
      </c>
      <c r="G71" s="2">
        <f t="shared" si="23"/>
        <v>488790.91624423862</v>
      </c>
      <c r="H71" s="2">
        <f t="shared" si="13"/>
        <v>17862670.300691187</v>
      </c>
      <c r="I71" s="7"/>
      <c r="J71" s="2" t="e">
        <f t="shared" si="14"/>
        <v>#N/A</v>
      </c>
      <c r="K71" s="2" t="e">
        <f t="shared" si="24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7"/>
        <v>#N/A</v>
      </c>
      <c r="N71" s="2" t="e">
        <f t="shared" si="15"/>
        <v>#N/A</v>
      </c>
      <c r="O71" s="2" t="e">
        <f t="shared" si="25"/>
        <v>#N/A</v>
      </c>
      <c r="P71" s="2">
        <v>492232.60034564137</v>
      </c>
      <c r="Q71" s="2">
        <f>IF(P71&gt;Graph!$G$1*1000,Graph!$G$1*1000,P71)</f>
        <v>492232.60034564137</v>
      </c>
      <c r="R71" s="2">
        <f t="shared" si="16"/>
        <v>18435005.782258093</v>
      </c>
      <c r="S71" s="2">
        <f t="shared" si="17"/>
        <v>488790.91624423862</v>
      </c>
      <c r="T71" s="2">
        <f t="shared" si="18"/>
        <v>5574.8571428571595</v>
      </c>
      <c r="U71" s="2">
        <f t="shared" si="19"/>
        <v>492232.60034564137</v>
      </c>
      <c r="V71" s="2">
        <f t="shared" si="5"/>
        <v>612437.96969696973</v>
      </c>
      <c r="W71" s="2">
        <f t="shared" si="20"/>
        <v>13465.242424242431</v>
      </c>
      <c r="X71" s="2">
        <f t="shared" si="6"/>
        <v>478767.35792139894</v>
      </c>
      <c r="Y71" s="2">
        <f t="shared" si="7"/>
        <v>17822567.812561125</v>
      </c>
      <c r="Z71" s="2" t="str">
        <f t="shared" si="8"/>
        <v>HERE</v>
      </c>
      <c r="AA71" s="2">
        <f>IF(Z71="HERE",Y71,AA70+Graph!$G$1*1000)</f>
        <v>17822567.812561125</v>
      </c>
      <c r="AB71" s="2">
        <f t="shared" si="21"/>
        <v>478767.35792139918</v>
      </c>
      <c r="AC71" s="2">
        <f t="shared" si="9"/>
        <v>612437.96969696973</v>
      </c>
      <c r="AD71" s="3">
        <f t="shared" si="10"/>
        <v>17822567.812561125</v>
      </c>
      <c r="AE71" s="2">
        <f>IF(AE69&gt;=52800000,52800000,IF(AB50=Graph!G$1*1000,AE70+Graph!G$1*1000,AC71))</f>
        <v>612437.96969696973</v>
      </c>
      <c r="AF71" s="3">
        <f t="shared" si="11"/>
        <v>612437.96969696973</v>
      </c>
      <c r="AG71" s="3">
        <f t="shared" si="26"/>
        <v>8104148.7500000009</v>
      </c>
      <c r="AH71" s="3" t="e">
        <f t="shared" si="3"/>
        <v>#N/A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5</v>
      </c>
      <c r="C72" s="7"/>
      <c r="D72" s="2" t="e">
        <f t="shared" si="12"/>
        <v>#N/A</v>
      </c>
      <c r="E72" s="2" t="e">
        <f t="shared" si="22"/>
        <v>#N/A</v>
      </c>
      <c r="F72" s="2">
        <v>494368.47695851326</v>
      </c>
      <c r="G72" s="2">
        <f t="shared" si="23"/>
        <v>494368.47695851326</v>
      </c>
      <c r="H72" s="2">
        <f t="shared" si="13"/>
        <v>18357038.777649701</v>
      </c>
      <c r="I72" s="7"/>
      <c r="J72" s="2" t="e">
        <f t="shared" si="14"/>
        <v>#N/A</v>
      </c>
      <c r="K72" s="2" t="e">
        <f t="shared" si="24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7"/>
        <v>#N/A</v>
      </c>
      <c r="N72" s="2" t="e">
        <f t="shared" si="15"/>
        <v>#N/A</v>
      </c>
      <c r="O72" s="2" t="e">
        <f t="shared" si="25"/>
        <v>#N/A</v>
      </c>
      <c r="P72" s="2">
        <v>497811.53686636686</v>
      </c>
      <c r="Q72" s="2">
        <f>IF(P72&gt;Graph!$G$1*1000,Graph!$G$1*1000,P72)</f>
        <v>497811.53686636686</v>
      </c>
      <c r="R72" s="2">
        <f t="shared" si="16"/>
        <v>18932817.31912446</v>
      </c>
      <c r="S72" s="2">
        <f t="shared" si="17"/>
        <v>494368.47695851326</v>
      </c>
      <c r="T72" s="2">
        <f t="shared" si="18"/>
        <v>5574.8571428571595</v>
      </c>
      <c r="U72" s="2">
        <f t="shared" si="19"/>
        <v>497811.53686636686</v>
      </c>
      <c r="V72" s="2">
        <f t="shared" si="5"/>
        <v>625903.21212121216</v>
      </c>
      <c r="W72" s="2">
        <f t="shared" si="20"/>
        <v>13465.242424242431</v>
      </c>
      <c r="X72" s="2">
        <f t="shared" si="6"/>
        <v>484346.29444212443</v>
      </c>
      <c r="Y72" s="2">
        <f t="shared" si="7"/>
        <v>18306914.107003249</v>
      </c>
      <c r="Z72" s="2" t="str">
        <f t="shared" si="8"/>
        <v>HERE</v>
      </c>
      <c r="AA72" s="2">
        <f>IF(Z72="HERE",Y72,AA71+Graph!$G$1*1000)</f>
        <v>18306914.107003249</v>
      </c>
      <c r="AB72" s="2">
        <f t="shared" si="21"/>
        <v>484346.29444212466</v>
      </c>
      <c r="AC72" s="2">
        <f t="shared" si="9"/>
        <v>625903.21212121216</v>
      </c>
      <c r="AD72" s="3">
        <f t="shared" si="10"/>
        <v>18306914.107003249</v>
      </c>
      <c r="AE72" s="2">
        <f>IF(AE70&gt;=52800000,52800000,IF(AB51=Graph!G$1*1000,AE71+Graph!G$1*1000,AC72))</f>
        <v>625903.21212121216</v>
      </c>
      <c r="AF72" s="3">
        <f t="shared" si="11"/>
        <v>625903.21212121216</v>
      </c>
      <c r="AG72" s="3">
        <f t="shared" si="26"/>
        <v>8391440.75</v>
      </c>
      <c r="AH72" s="3" t="e">
        <f t="shared" si="3"/>
        <v>#N/A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6</v>
      </c>
      <c r="C73" s="7"/>
      <c r="D73" s="2" t="e">
        <f t="shared" si="12"/>
        <v>#N/A</v>
      </c>
      <c r="E73" s="2" t="e">
        <f t="shared" si="22"/>
        <v>#N/A</v>
      </c>
      <c r="F73" s="2">
        <v>499946.0376727879</v>
      </c>
      <c r="G73" s="2">
        <f t="shared" si="23"/>
        <v>499946.0376727879</v>
      </c>
      <c r="H73" s="2">
        <f t="shared" si="13"/>
        <v>18856984.815322489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503390.47338709235</v>
      </c>
      <c r="Q73" s="2">
        <f>IF(P73&gt;Graph!$G$1*1000,Graph!$G$1*1000,P73)</f>
        <v>503390.47338709235</v>
      </c>
      <c r="R73" s="2">
        <f t="shared" si="16"/>
        <v>19436207.792511553</v>
      </c>
      <c r="S73" s="2">
        <f t="shared" si="17"/>
        <v>499946.0376727879</v>
      </c>
      <c r="T73" s="2">
        <f t="shared" si="18"/>
        <v>5574.8571428571595</v>
      </c>
      <c r="U73" s="2">
        <f t="shared" si="19"/>
        <v>503390.47338709235</v>
      </c>
      <c r="V73" s="2">
        <f t="shared" si="5"/>
        <v>639368.45454545459</v>
      </c>
      <c r="W73" s="2">
        <f t="shared" si="20"/>
        <v>13465.242424242431</v>
      </c>
      <c r="X73" s="2">
        <f t="shared" si="6"/>
        <v>489925.23096284992</v>
      </c>
      <c r="Y73" s="2">
        <f t="shared" si="7"/>
        <v>18796839.337966099</v>
      </c>
      <c r="Z73" s="2" t="str">
        <f t="shared" si="8"/>
        <v>HERE</v>
      </c>
      <c r="AA73" s="2">
        <f>IF(Z73="HERE",Y73,AA72+Graph!$G$1*1000)</f>
        <v>18796839.337966099</v>
      </c>
      <c r="AB73" s="2">
        <f t="shared" si="21"/>
        <v>489925.23096285015</v>
      </c>
      <c r="AC73" s="2">
        <f t="shared" si="9"/>
        <v>639368.45454545459</v>
      </c>
      <c r="AD73" s="3">
        <f t="shared" si="10"/>
        <v>18796839.337966099</v>
      </c>
      <c r="AE73" s="2">
        <f>IF(AE71&gt;=52800000,52800000,IF(AB52=Graph!G$1*1000,AE72+Graph!G$1*1000,AC73))</f>
        <v>639368.45454545459</v>
      </c>
      <c r="AF73" s="3">
        <f t="shared" si="11"/>
        <v>639368.45454545459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7</v>
      </c>
      <c r="C74" s="7"/>
      <c r="D74" s="2" t="e">
        <f t="shared" si="12"/>
        <v>#N/A</v>
      </c>
      <c r="E74" s="2" t="e">
        <f t="shared" si="22"/>
        <v>#N/A</v>
      </c>
      <c r="F74" s="2">
        <v>505523.59838709235</v>
      </c>
      <c r="G74" s="2">
        <f t="shared" si="23"/>
        <v>505523.59838709235</v>
      </c>
      <c r="H74" s="2">
        <f t="shared" si="13"/>
        <v>19362508.413709581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508969.40990784764</v>
      </c>
      <c r="Q74" s="2">
        <f>IF(P74&gt;Graph!$G$1*1000,Graph!$G$1*1000,P74)</f>
        <v>508969.40990784764</v>
      </c>
      <c r="R74" s="2">
        <f t="shared" si="16"/>
        <v>19945177.2024194</v>
      </c>
      <c r="S74" s="2">
        <f t="shared" si="17"/>
        <v>505523.59838709235</v>
      </c>
      <c r="T74" s="2">
        <f t="shared" si="18"/>
        <v>5574.8571428571595</v>
      </c>
      <c r="U74" s="2">
        <f t="shared" si="19"/>
        <v>508969.40990784764</v>
      </c>
      <c r="V74" s="2">
        <f t="shared" si="5"/>
        <v>652833.69696969702</v>
      </c>
      <c r="W74" s="2">
        <f t="shared" si="20"/>
        <v>13465.242424242431</v>
      </c>
      <c r="X74" s="2">
        <f t="shared" si="6"/>
        <v>495504.16748360521</v>
      </c>
      <c r="Y74" s="2">
        <f t="shared" si="7"/>
        <v>19292343.505449705</v>
      </c>
      <c r="Z74" s="2" t="str">
        <f t="shared" si="8"/>
        <v>HERE</v>
      </c>
      <c r="AA74" s="2">
        <f>IF(Z74="HERE",Y74,AA73+Graph!$G$1*1000)</f>
        <v>19292343.505449705</v>
      </c>
      <c r="AB74" s="2">
        <f t="shared" si="21"/>
        <v>495504.16748360544</v>
      </c>
      <c r="AC74" s="2">
        <f t="shared" si="9"/>
        <v>652833.69696969702</v>
      </c>
      <c r="AD74" s="3">
        <f t="shared" si="10"/>
        <v>19292343.505449705</v>
      </c>
      <c r="AE74" s="2">
        <f>IF(AE72&gt;=52800000,52800000,IF(AB53=Graph!G$1*1000,AE73+Graph!G$1*1000,AC74))</f>
        <v>652833.69696969702</v>
      </c>
      <c r="AF74" s="3">
        <f t="shared" si="11"/>
        <v>652833.69696969702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8</v>
      </c>
      <c r="C75" s="7"/>
      <c r="D75" s="2" t="e">
        <f t="shared" si="12"/>
        <v>#N/A</v>
      </c>
      <c r="E75" s="2" t="e">
        <f t="shared" si="22"/>
        <v>#N/A</v>
      </c>
      <c r="F75" s="2">
        <v>511101.159101367</v>
      </c>
      <c r="G75" s="2">
        <f t="shared" si="23"/>
        <v>511101.159101367</v>
      </c>
      <c r="H75" s="2">
        <f t="shared" si="13"/>
        <v>19873609.572810948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514548.34642857313</v>
      </c>
      <c r="Q75" s="2">
        <f>IF(P75&gt;Graph!$G$1*1000,Graph!$G$1*1000,P75)</f>
        <v>514548.34642857313</v>
      </c>
      <c r="R75" s="2">
        <f t="shared" si="16"/>
        <v>20459725.548847973</v>
      </c>
      <c r="S75" s="2">
        <f t="shared" si="17"/>
        <v>511101.159101367</v>
      </c>
      <c r="T75" s="2">
        <f t="shared" si="18"/>
        <v>5574.8571428571595</v>
      </c>
      <c r="U75" s="2">
        <f t="shared" si="19"/>
        <v>514548.34642857313</v>
      </c>
      <c r="V75" s="2">
        <f t="shared" si="5"/>
        <v>666298.93939393945</v>
      </c>
      <c r="W75" s="2">
        <f t="shared" si="20"/>
        <v>13465.242424242431</v>
      </c>
      <c r="X75" s="2">
        <f t="shared" si="6"/>
        <v>501083.1040043307</v>
      </c>
      <c r="Y75" s="2">
        <f t="shared" si="7"/>
        <v>19793426.609454036</v>
      </c>
      <c r="Z75" s="2" t="str">
        <f t="shared" si="8"/>
        <v>HERE</v>
      </c>
      <c r="AA75" s="2">
        <f>IF(Z75="HERE",Y75,AA74+Graph!$G$1*1000)</f>
        <v>19793426.609454036</v>
      </c>
      <c r="AB75" s="2">
        <f t="shared" si="21"/>
        <v>501083.10400433093</v>
      </c>
      <c r="AC75" s="2">
        <f t="shared" si="9"/>
        <v>666298.93939393945</v>
      </c>
      <c r="AD75" s="3">
        <f t="shared" si="10"/>
        <v>19793426.609454036</v>
      </c>
      <c r="AE75" s="2">
        <f>IF(AE73&gt;=52800000,52800000,IF(AB54=Graph!G$1*1000,AE74+Graph!G$1*1000,AC75))</f>
        <v>666298.93939393945</v>
      </c>
      <c r="AF75" s="3">
        <f t="shared" si="11"/>
        <v>666298.93939393945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9</v>
      </c>
      <c r="C76" s="7"/>
      <c r="D76" s="2" t="e">
        <f t="shared" si="12"/>
        <v>#N/A</v>
      </c>
      <c r="E76" s="2" t="e">
        <f t="shared" si="22"/>
        <v>#N/A</v>
      </c>
      <c r="F76" s="2">
        <v>516678.71981564164</v>
      </c>
      <c r="G76" s="2">
        <f t="shared" si="23"/>
        <v>516678.71981564164</v>
      </c>
      <c r="H76" s="2">
        <f t="shared" si="13"/>
        <v>20390288.29262659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520127.28294932842</v>
      </c>
      <c r="Q76" s="2">
        <f>IF(P76&gt;Graph!$G$1*1000,Graph!$G$1*1000,P76)</f>
        <v>520127.28294932842</v>
      </c>
      <c r="R76" s="2">
        <f t="shared" si="16"/>
        <v>20979852.831797302</v>
      </c>
      <c r="S76" s="2">
        <f t="shared" si="17"/>
        <v>516678.71981564164</v>
      </c>
      <c r="T76" s="2">
        <f t="shared" si="18"/>
        <v>5574.8571428571595</v>
      </c>
      <c r="U76" s="2">
        <f t="shared" si="19"/>
        <v>520127.28294932842</v>
      </c>
      <c r="V76" s="2">
        <f t="shared" si="5"/>
        <v>679764.18181818188</v>
      </c>
      <c r="W76" s="2">
        <f t="shared" si="20"/>
        <v>13465.242424242431</v>
      </c>
      <c r="X76" s="2">
        <f t="shared" si="6"/>
        <v>506662.04052508599</v>
      </c>
      <c r="Y76" s="2">
        <f t="shared" si="7"/>
        <v>20300088.649979122</v>
      </c>
      <c r="Z76" s="2" t="str">
        <f t="shared" si="8"/>
        <v>HERE</v>
      </c>
      <c r="AA76" s="2">
        <f>IF(Z76="HERE",Y76,AA75+Graph!$G$1*1000)</f>
        <v>20300088.649979122</v>
      </c>
      <c r="AB76" s="2">
        <f t="shared" si="21"/>
        <v>506662.04052508622</v>
      </c>
      <c r="AC76" s="2">
        <f t="shared" si="9"/>
        <v>679764.18181818188</v>
      </c>
      <c r="AD76" s="3">
        <f t="shared" si="10"/>
        <v>20300088.649979122</v>
      </c>
      <c r="AE76" s="2">
        <f>IF(AE74&gt;=52800000,52800000,IF(AB55=Graph!G$1*1000,AE75+Graph!G$1*1000,AC76))</f>
        <v>679764.18181818188</v>
      </c>
      <c r="AF76" s="3">
        <f t="shared" si="11"/>
        <v>679764.18181818188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10</v>
      </c>
      <c r="C77" s="7"/>
      <c r="D77" s="2" t="e">
        <f t="shared" si="12"/>
        <v>#N/A</v>
      </c>
      <c r="E77" s="2" t="e">
        <f t="shared" si="22"/>
        <v>#N/A</v>
      </c>
      <c r="F77" s="2">
        <v>522256.28052994609</v>
      </c>
      <c r="G77" s="2">
        <f t="shared" si="23"/>
        <v>522256.28052994609</v>
      </c>
      <c r="H77" s="2">
        <f t="shared" si="13"/>
        <v>20912544.573156536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525706.21947005391</v>
      </c>
      <c r="Q77" s="2">
        <f>IF(P77&gt;Graph!$G$1*1000,Graph!$G$1*1000,P77)</f>
        <v>525706.21947005391</v>
      </c>
      <c r="R77" s="2">
        <f t="shared" si="16"/>
        <v>21505559.051267356</v>
      </c>
      <c r="S77" s="2">
        <f t="shared" si="17"/>
        <v>522256.28052994609</v>
      </c>
      <c r="T77" s="2">
        <f t="shared" si="18"/>
        <v>5574.8571428571595</v>
      </c>
      <c r="U77" s="2">
        <f t="shared" si="19"/>
        <v>525706.21947005391</v>
      </c>
      <c r="V77" s="2">
        <f t="shared" si="5"/>
        <v>693229.42424242431</v>
      </c>
      <c r="W77" s="2">
        <f t="shared" si="20"/>
        <v>13465.242424242431</v>
      </c>
      <c r="X77" s="2">
        <f t="shared" si="6"/>
        <v>512240.97704581148</v>
      </c>
      <c r="Y77" s="2">
        <f t="shared" si="7"/>
        <v>20812329.627024934</v>
      </c>
      <c r="Z77" s="2" t="str">
        <f t="shared" si="8"/>
        <v>HERE</v>
      </c>
      <c r="AA77" s="2">
        <f>IF(Z77="HERE",Y77,AA76+Graph!$G$1*1000)</f>
        <v>20812329.627024934</v>
      </c>
      <c r="AB77" s="2">
        <f t="shared" si="21"/>
        <v>512240.97704581171</v>
      </c>
      <c r="AC77" s="2">
        <f t="shared" si="9"/>
        <v>693229.42424242431</v>
      </c>
      <c r="AD77" s="3">
        <f t="shared" si="10"/>
        <v>20812329.627024934</v>
      </c>
      <c r="AE77" s="2">
        <f>IF(AE75&gt;=52800000,52800000,IF(AB56=Graph!G$1*1000,AE76+Graph!G$1*1000,AC77))</f>
        <v>693229.42424242431</v>
      </c>
      <c r="AF77" s="3">
        <f t="shared" si="11"/>
        <v>693229.42424242431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11</v>
      </c>
      <c r="C78" s="7"/>
      <c r="D78" s="2" t="e">
        <f t="shared" si="12"/>
        <v>#N/A</v>
      </c>
      <c r="E78" s="2" t="e">
        <f t="shared" si="22"/>
        <v>#N/A</v>
      </c>
      <c r="F78" s="2">
        <v>527833.84124422073</v>
      </c>
      <c r="G78" s="2">
        <f t="shared" si="23"/>
        <v>527833.84124422073</v>
      </c>
      <c r="H78" s="2">
        <f t="shared" si="13"/>
        <v>21440378.414400756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531285.1559907794</v>
      </c>
      <c r="Q78" s="2">
        <f>IF(P78&gt;Graph!$G$1*1000,Graph!$G$1*1000,P78)</f>
        <v>531285.1559907794</v>
      </c>
      <c r="R78" s="2">
        <f t="shared" si="16"/>
        <v>22036844.207258135</v>
      </c>
      <c r="S78" s="2">
        <f t="shared" si="17"/>
        <v>527833.84124422073</v>
      </c>
      <c r="T78" s="2">
        <f t="shared" si="18"/>
        <v>5574.8571428571595</v>
      </c>
      <c r="U78" s="2">
        <f t="shared" si="19"/>
        <v>531285.1559907794</v>
      </c>
      <c r="V78" s="2">
        <f t="shared" si="5"/>
        <v>706694.66666666663</v>
      </c>
      <c r="W78" s="2">
        <f t="shared" si="20"/>
        <v>13465.242424242315</v>
      </c>
      <c r="X78" s="2">
        <f t="shared" si="6"/>
        <v>517819.91356653708</v>
      </c>
      <c r="Y78" s="2">
        <f t="shared" si="7"/>
        <v>21330149.540591471</v>
      </c>
      <c r="Z78" s="2" t="str">
        <f t="shared" si="8"/>
        <v>HERE</v>
      </c>
      <c r="AA78" s="2">
        <f>IF(Z78="HERE",Y78,AA77+Graph!$G$1*1000)</f>
        <v>21330149.540591471</v>
      </c>
      <c r="AB78" s="2">
        <f t="shared" si="21"/>
        <v>517819.9135665372</v>
      </c>
      <c r="AC78" s="2">
        <f t="shared" si="9"/>
        <v>706694.66666666663</v>
      </c>
      <c r="AD78" s="3">
        <f t="shared" si="10"/>
        <v>21330149.540591471</v>
      </c>
      <c r="AE78" s="2">
        <f>IF(AE76&gt;=52800000,52800000,IF(AB57=Graph!G$1*1000,AE77+Graph!G$1*1000,AC78))</f>
        <v>706694.66666666663</v>
      </c>
      <c r="AF78" s="3">
        <f t="shared" si="11"/>
        <v>706694.66666666663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12</v>
      </c>
      <c r="C79" s="7"/>
      <c r="D79" s="2" t="e">
        <f t="shared" si="12"/>
        <v>#N/A</v>
      </c>
      <c r="E79" s="2" t="e">
        <f t="shared" si="22"/>
        <v>#N/A</v>
      </c>
      <c r="F79" s="2">
        <v>533411.40195852518</v>
      </c>
      <c r="G79" s="2">
        <f t="shared" si="23"/>
        <v>533411.40195852518</v>
      </c>
      <c r="H79" s="2">
        <f t="shared" si="13"/>
        <v>21973789.816359282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536864.09251153469</v>
      </c>
      <c r="Q79" s="2">
        <f>IF(P79&gt;Graph!$G$1*1000,Graph!$G$1*1000,P79)</f>
        <v>536864.09251153469</v>
      </c>
      <c r="R79" s="2">
        <f t="shared" si="16"/>
        <v>22573708.29976967</v>
      </c>
      <c r="S79" s="2">
        <f t="shared" si="17"/>
        <v>533411.40195852518</v>
      </c>
      <c r="T79" s="2">
        <f t="shared" si="18"/>
        <v>5574.8571428571595</v>
      </c>
      <c r="U79" s="2">
        <f t="shared" si="19"/>
        <v>536864.09251153469</v>
      </c>
      <c r="V79" s="2">
        <f t="shared" si="5"/>
        <v>720159.90909090906</v>
      </c>
      <c r="W79" s="2">
        <f t="shared" si="20"/>
        <v>13465.242424242431</v>
      </c>
      <c r="X79" s="2">
        <f t="shared" si="6"/>
        <v>523398.85008729226</v>
      </c>
      <c r="Y79" s="2">
        <f t="shared" si="7"/>
        <v>21853548.390678763</v>
      </c>
      <c r="Z79" s="2" t="str">
        <f t="shared" si="8"/>
        <v>HERE</v>
      </c>
      <c r="AA79" s="2">
        <f>IF(Z79="HERE",Y79,AA78+Graph!$G$1*1000)</f>
        <v>21853548.390678763</v>
      </c>
      <c r="AB79" s="2">
        <f t="shared" si="21"/>
        <v>523398.85008729249</v>
      </c>
      <c r="AC79" s="2">
        <f t="shared" si="9"/>
        <v>720159.90909090906</v>
      </c>
      <c r="AD79" s="3">
        <f t="shared" si="10"/>
        <v>21853548.390678763</v>
      </c>
      <c r="AE79" s="2">
        <f>IF(AE77&gt;=52800000,52800000,IF(AB58=Graph!G$1*1000,AE78+Graph!G$1*1000,AC79))</f>
        <v>720159.90909090906</v>
      </c>
      <c r="AF79" s="3">
        <f t="shared" si="11"/>
        <v>720159.90909090906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13</v>
      </c>
      <c r="C80" s="7"/>
      <c r="D80" s="2" t="e">
        <f t="shared" si="12"/>
        <v>#N/A</v>
      </c>
      <c r="E80" s="2" t="e">
        <f t="shared" si="22"/>
        <v>#N/A</v>
      </c>
      <c r="F80" s="2">
        <v>538988.96267279983</v>
      </c>
      <c r="G80" s="2">
        <f t="shared" si="23"/>
        <v>538988.96267279983</v>
      </c>
      <c r="H80" s="2">
        <f t="shared" si="13"/>
        <v>22512778.779032081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542443.02903226018</v>
      </c>
      <c r="Q80" s="2">
        <f>IF(P80&gt;Graph!$G$1*1000,Graph!$G$1*1000,P80)</f>
        <v>542443.02903226018</v>
      </c>
      <c r="R80" s="2">
        <f t="shared" si="16"/>
        <v>23116151.32880193</v>
      </c>
      <c r="S80" s="2">
        <f t="shared" si="17"/>
        <v>538988.96267279983</v>
      </c>
      <c r="T80" s="2">
        <f t="shared" si="18"/>
        <v>5574.8571428571595</v>
      </c>
      <c r="U80" s="2">
        <f t="shared" si="19"/>
        <v>542443.02903226018</v>
      </c>
      <c r="V80" s="2">
        <f t="shared" si="5"/>
        <v>733625.15151515149</v>
      </c>
      <c r="W80" s="2">
        <f t="shared" si="20"/>
        <v>13465.242424242431</v>
      </c>
      <c r="X80" s="2">
        <f t="shared" si="6"/>
        <v>528977.78660801775</v>
      </c>
      <c r="Y80" s="2">
        <f t="shared" si="7"/>
        <v>22382526.177286781</v>
      </c>
      <c r="Z80" s="2" t="str">
        <f t="shared" si="8"/>
        <v>HERE</v>
      </c>
      <c r="AA80" s="2">
        <f>IF(Z80="HERE",Y80,AA79+Graph!$G$1*1000)</f>
        <v>22382526.177286781</v>
      </c>
      <c r="AB80" s="2">
        <f t="shared" si="21"/>
        <v>528977.78660801798</v>
      </c>
      <c r="AC80" s="2">
        <f t="shared" si="9"/>
        <v>733625.15151515149</v>
      </c>
      <c r="AD80" s="3">
        <f t="shared" si="10"/>
        <v>22382526.177286781</v>
      </c>
      <c r="AE80" s="2">
        <f>IF(AE78&gt;=52800000,52800000,IF(AB59=Graph!G$1*1000,AE79+Graph!G$1*1000,AC80))</f>
        <v>733625.15151515149</v>
      </c>
      <c r="AF80" s="3">
        <f t="shared" si="11"/>
        <v>733625.15151515149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14</v>
      </c>
      <c r="C81" s="7"/>
      <c r="D81" s="2" t="e">
        <f t="shared" si="12"/>
        <v>#N/A</v>
      </c>
      <c r="E81" s="2" t="e">
        <f t="shared" si="22"/>
        <v>#N/A</v>
      </c>
      <c r="F81" s="2">
        <v>544566.52338707447</v>
      </c>
      <c r="G81" s="2">
        <f t="shared" si="23"/>
        <v>544566.52338707447</v>
      </c>
      <c r="H81" s="2">
        <f t="shared" si="13"/>
        <v>23057345.302419156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548021.96555301547</v>
      </c>
      <c r="Q81" s="2">
        <f>IF(P81&gt;Graph!$G$1*1000,Graph!$G$1*1000,P81)</f>
        <v>548021.96555301547</v>
      </c>
      <c r="R81" s="2">
        <f t="shared" si="16"/>
        <v>23664173.294354945</v>
      </c>
      <c r="S81" s="2">
        <f t="shared" si="17"/>
        <v>544566.52338707447</v>
      </c>
      <c r="T81" s="2">
        <f t="shared" si="18"/>
        <v>5574.8571428571595</v>
      </c>
      <c r="U81" s="2">
        <f t="shared" si="19"/>
        <v>548021.96555301547</v>
      </c>
      <c r="V81" s="2">
        <f t="shared" si="5"/>
        <v>747090.39393939392</v>
      </c>
      <c r="W81" s="2">
        <f t="shared" si="20"/>
        <v>13465.242424242431</v>
      </c>
      <c r="X81" s="2">
        <f t="shared" si="6"/>
        <v>534556.72312877304</v>
      </c>
      <c r="Y81" s="2">
        <f t="shared" si="7"/>
        <v>22917082.900415555</v>
      </c>
      <c r="Z81" s="2" t="str">
        <f t="shared" si="8"/>
        <v>HERE</v>
      </c>
      <c r="AA81" s="2">
        <f>IF(Z81="HERE",Y81,AA80+Graph!$G$1*1000)</f>
        <v>22917082.900415555</v>
      </c>
      <c r="AB81" s="2">
        <f t="shared" si="21"/>
        <v>534556.72312877327</v>
      </c>
      <c r="AC81" s="2">
        <f t="shared" si="9"/>
        <v>747090.39393939392</v>
      </c>
      <c r="AD81" s="3">
        <f t="shared" si="10"/>
        <v>22917082.900415555</v>
      </c>
      <c r="AE81" s="2">
        <f>IF(AE79&gt;=52800000,52800000,IF(AB60=Graph!G$1*1000,AE80+Graph!G$1*1000,AC81))</f>
        <v>747090.39393939392</v>
      </c>
      <c r="AF81" s="3">
        <f t="shared" si="11"/>
        <v>747090.39393939392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15</v>
      </c>
      <c r="C82" s="7"/>
      <c r="D82" s="2" t="e">
        <f t="shared" si="12"/>
        <v>#N/A</v>
      </c>
      <c r="E82" s="2" t="e">
        <f t="shared" si="22"/>
        <v>#N/A</v>
      </c>
      <c r="F82" s="2">
        <v>550144.08410137892</v>
      </c>
      <c r="G82" s="2">
        <f t="shared" si="23"/>
        <v>550144.08410137892</v>
      </c>
      <c r="H82" s="2">
        <f t="shared" si="13"/>
        <v>23607489.386520535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553600.90207374096</v>
      </c>
      <c r="Q82" s="2">
        <f>IF(P82&gt;Graph!$G$1*1000,Graph!$G$1*1000,P82)</f>
        <v>553600.90207374096</v>
      </c>
      <c r="R82" s="2">
        <f t="shared" si="16"/>
        <v>24217774.196428686</v>
      </c>
      <c r="S82" s="2">
        <f t="shared" si="17"/>
        <v>550144.08410137892</v>
      </c>
      <c r="T82" s="2">
        <f t="shared" si="18"/>
        <v>5574.8571428571595</v>
      </c>
      <c r="U82" s="2">
        <f t="shared" si="19"/>
        <v>553600.90207374096</v>
      </c>
      <c r="V82" s="2">
        <f t="shared" si="5"/>
        <v>760555.63636363635</v>
      </c>
      <c r="W82" s="2">
        <f t="shared" si="20"/>
        <v>13465.242424242431</v>
      </c>
      <c r="X82" s="2">
        <f t="shared" si="6"/>
        <v>540135.65964949853</v>
      </c>
      <c r="Y82" s="2">
        <f t="shared" si="7"/>
        <v>23457218.560065053</v>
      </c>
      <c r="Z82" s="2" t="str">
        <f t="shared" si="8"/>
        <v>HERE</v>
      </c>
      <c r="AA82" s="2">
        <f>IF(Z82="HERE",Y82,AA81+Graph!$G$1*1000)</f>
        <v>23457218.560065053</v>
      </c>
      <c r="AB82" s="2">
        <f t="shared" si="21"/>
        <v>540135.65964949876</v>
      </c>
      <c r="AC82" s="2">
        <f t="shared" si="9"/>
        <v>760555.63636363635</v>
      </c>
      <c r="AD82" s="3">
        <f t="shared" si="10"/>
        <v>23457218.560065053</v>
      </c>
      <c r="AE82" s="2">
        <f>IF(AE80&gt;=52800000,52800000,IF(AB61=Graph!G$1*1000,AE81+Graph!G$1*1000,AC82))</f>
        <v>760555.63636363635</v>
      </c>
      <c r="AF82" s="3">
        <f t="shared" si="11"/>
        <v>760555.63636363635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16</v>
      </c>
      <c r="C83" s="7"/>
      <c r="D83" s="2" t="e">
        <f t="shared" si="12"/>
        <v>#N/A</v>
      </c>
      <c r="E83" s="2" t="e">
        <f t="shared" si="22"/>
        <v>#N/A</v>
      </c>
      <c r="F83" s="2">
        <v>555721.64481565356</v>
      </c>
      <c r="G83" s="2">
        <f t="shared" si="23"/>
        <v>555721.64481565356</v>
      </c>
      <c r="H83" s="2">
        <f t="shared" si="13"/>
        <v>24163211.031336188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559179.83859446645</v>
      </c>
      <c r="Q83" s="2">
        <f>IF(P83&gt;Graph!$G$1*1000,Graph!$G$1*1000,P83)</f>
        <v>559179.83859446645</v>
      </c>
      <c r="R83" s="2">
        <f t="shared" si="16"/>
        <v>24776954.035023153</v>
      </c>
      <c r="S83" s="2">
        <f t="shared" si="17"/>
        <v>555721.64481565356</v>
      </c>
      <c r="T83" s="2">
        <f t="shared" si="18"/>
        <v>5574.8571428571595</v>
      </c>
      <c r="U83" s="2">
        <f t="shared" si="19"/>
        <v>559179.83859446645</v>
      </c>
      <c r="V83" s="2">
        <f t="shared" si="5"/>
        <v>774020.87878787878</v>
      </c>
      <c r="W83" s="2">
        <f t="shared" si="20"/>
        <v>13465.242424242431</v>
      </c>
      <c r="X83" s="2">
        <f t="shared" si="6"/>
        <v>545714.59617022402</v>
      </c>
      <c r="Y83" s="2">
        <f t="shared" si="7"/>
        <v>24002933.156235278</v>
      </c>
      <c r="Z83" s="2" t="str">
        <f t="shared" si="8"/>
        <v>HERE</v>
      </c>
      <c r="AA83" s="2">
        <f>IF(Z83="HERE",Y83,AA82+Graph!$G$1*1000)</f>
        <v>24002933.156235278</v>
      </c>
      <c r="AB83" s="2">
        <f t="shared" si="21"/>
        <v>545714.59617022425</v>
      </c>
      <c r="AC83" s="2">
        <f t="shared" si="9"/>
        <v>774020.87878787878</v>
      </c>
      <c r="AD83" s="3">
        <f t="shared" si="10"/>
        <v>24002933.156235278</v>
      </c>
      <c r="AE83" s="2">
        <f>IF(AE81&gt;=52800000,52800000,IF(AB62=Graph!G$1*1000,AE82+Graph!G$1*1000,AC83))</f>
        <v>774020.87878787878</v>
      </c>
      <c r="AF83" s="3">
        <f t="shared" si="11"/>
        <v>774020.87878787878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17</v>
      </c>
      <c r="C84" s="7"/>
      <c r="D84" s="2" t="e">
        <f t="shared" si="12"/>
        <v>#N/A</v>
      </c>
      <c r="E84" s="2" t="e">
        <f t="shared" si="22"/>
        <v>#N/A</v>
      </c>
      <c r="F84" s="2">
        <v>561299.20552992821</v>
      </c>
      <c r="G84" s="2">
        <f t="shared" si="23"/>
        <v>561299.20552992821</v>
      </c>
      <c r="H84" s="2">
        <f t="shared" si="13"/>
        <v>24724510.236866117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564758.77511522174</v>
      </c>
      <c r="Q84" s="2">
        <f>IF(P84&gt;Graph!$G$1*1000,Graph!$G$1*1000,P84)</f>
        <v>564758.77511522174</v>
      </c>
      <c r="R84" s="2">
        <f t="shared" si="16"/>
        <v>25341712.810138375</v>
      </c>
      <c r="S84" s="2">
        <f t="shared" si="17"/>
        <v>561299.20552992821</v>
      </c>
      <c r="T84" s="2">
        <f t="shared" si="18"/>
        <v>5574.8571428571595</v>
      </c>
      <c r="U84" s="2">
        <f t="shared" si="19"/>
        <v>564758.77511522174</v>
      </c>
      <c r="V84" s="2">
        <f t="shared" si="5"/>
        <v>787486.12121212122</v>
      </c>
      <c r="W84" s="2">
        <f t="shared" si="20"/>
        <v>13465.242424242431</v>
      </c>
      <c r="X84" s="2">
        <f t="shared" si="6"/>
        <v>551293.53269097931</v>
      </c>
      <c r="Y84" s="2">
        <f t="shared" si="7"/>
        <v>24554226.688926257</v>
      </c>
      <c r="Z84" s="2" t="str">
        <f t="shared" si="8"/>
        <v>HERE</v>
      </c>
      <c r="AA84" s="2">
        <f>IF(Z84="HERE",Y84,AA83+Graph!$G$1*1000)</f>
        <v>24554226.688926257</v>
      </c>
      <c r="AB84" s="2">
        <f t="shared" si="21"/>
        <v>551293.53269097954</v>
      </c>
      <c r="AC84" s="2">
        <f t="shared" si="9"/>
        <v>787486.12121212122</v>
      </c>
      <c r="AD84" s="3">
        <f t="shared" si="10"/>
        <v>24554226.688926257</v>
      </c>
      <c r="AE84" s="2">
        <f>IF(AE82&gt;=52800000,52800000,IF(AB63=Graph!G$1*1000,AE83+Graph!G$1*1000,AC84))</f>
        <v>787486.12121212122</v>
      </c>
      <c r="AF84" s="3">
        <f t="shared" si="11"/>
        <v>787486.12121212122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18</v>
      </c>
      <c r="C85" s="7"/>
      <c r="D85" s="2" t="e">
        <f t="shared" si="12"/>
        <v>#N/A</v>
      </c>
      <c r="E85" s="2" t="e">
        <f t="shared" si="22"/>
        <v>#N/A</v>
      </c>
      <c r="F85" s="2">
        <v>566876.76624423265</v>
      </c>
      <c r="G85" s="2">
        <f t="shared" si="23"/>
        <v>566876.76624423265</v>
      </c>
      <c r="H85" s="2">
        <f t="shared" si="13"/>
        <v>25291387.003110349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570337.71163594723</v>
      </c>
      <c r="Q85" s="2">
        <f>IF(P85&gt;Graph!$G$1*1000,Graph!$G$1*1000,P85)</f>
        <v>570337.71163594723</v>
      </c>
      <c r="R85" s="2">
        <f t="shared" si="16"/>
        <v>25912050.521774322</v>
      </c>
      <c r="S85" s="2">
        <f t="shared" si="17"/>
        <v>566876.76624423265</v>
      </c>
      <c r="T85" s="2">
        <f t="shared" si="18"/>
        <v>5574.8571428571595</v>
      </c>
      <c r="U85" s="2">
        <f t="shared" si="19"/>
        <v>570337.71163594723</v>
      </c>
      <c r="V85" s="2">
        <f t="shared" si="5"/>
        <v>800951.36363636365</v>
      </c>
      <c r="W85" s="2">
        <f t="shared" si="20"/>
        <v>13465.242424242431</v>
      </c>
      <c r="X85" s="2">
        <f t="shared" si="6"/>
        <v>556872.4692117048</v>
      </c>
      <c r="Y85" s="2">
        <f t="shared" si="7"/>
        <v>25111099.158137962</v>
      </c>
      <c r="Z85" s="2" t="str">
        <f t="shared" si="8"/>
        <v>HERE</v>
      </c>
      <c r="AA85" s="2">
        <f>IF(Z85="HERE",Y85,AA84+Graph!$G$1*1000)</f>
        <v>25111099.158137962</v>
      </c>
      <c r="AB85" s="2">
        <f t="shared" si="21"/>
        <v>556872.46921170503</v>
      </c>
      <c r="AC85" s="2">
        <f t="shared" si="9"/>
        <v>800951.36363636365</v>
      </c>
      <c r="AD85" s="3">
        <f t="shared" si="10"/>
        <v>25111099.158137962</v>
      </c>
      <c r="AE85" s="2">
        <f>IF(AE83&gt;=52800000,52800000,IF(AB64=Graph!G$1*1000,AE84+Graph!G$1*1000,AC85))</f>
        <v>800951.36363636365</v>
      </c>
      <c r="AF85" s="3">
        <f t="shared" si="11"/>
        <v>800951.36363636365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19</v>
      </c>
      <c r="C86" s="7"/>
      <c r="D86" s="2" t="e">
        <f t="shared" si="12"/>
        <v>#N/A</v>
      </c>
      <c r="E86" s="2" t="e">
        <f t="shared" si="22"/>
        <v>#N/A</v>
      </c>
      <c r="F86" s="2">
        <v>572454.3269585073</v>
      </c>
      <c r="G86" s="2">
        <f t="shared" si="23"/>
        <v>572454.3269585073</v>
      </c>
      <c r="H86" s="2">
        <f t="shared" si="13"/>
        <v>25863841.330068856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575916.64815670252</v>
      </c>
      <c r="Q86" s="2">
        <f>IF(P86&gt;Graph!$G$1*1000,Graph!$G$1*1000,P86)</f>
        <v>575916.64815670252</v>
      </c>
      <c r="R86" s="2">
        <f t="shared" si="16"/>
        <v>26487967.169931024</v>
      </c>
      <c r="S86" s="2">
        <f t="shared" si="17"/>
        <v>572454.3269585073</v>
      </c>
      <c r="T86" s="2">
        <f t="shared" si="18"/>
        <v>5574.8571428571595</v>
      </c>
      <c r="U86" s="2">
        <f t="shared" si="19"/>
        <v>575916.64815670252</v>
      </c>
      <c r="V86" s="2">
        <f t="shared" si="5"/>
        <v>814416.60606060608</v>
      </c>
      <c r="W86" s="2">
        <f t="shared" si="20"/>
        <v>13465.242424242431</v>
      </c>
      <c r="X86" s="2">
        <f t="shared" si="6"/>
        <v>562451.40573246009</v>
      </c>
      <c r="Y86" s="2">
        <f t="shared" si="7"/>
        <v>25673550.563870423</v>
      </c>
      <c r="Z86" s="2" t="str">
        <f t="shared" si="8"/>
        <v>HERE</v>
      </c>
      <c r="AA86" s="2">
        <f>IF(Z86="HERE",Y86,AA85+Graph!$G$1*1000)</f>
        <v>25673550.563870423</v>
      </c>
      <c r="AB86" s="2">
        <f t="shared" si="21"/>
        <v>562451.40573246032</v>
      </c>
      <c r="AC86" s="2">
        <f t="shared" si="9"/>
        <v>814416.60606060608</v>
      </c>
      <c r="AD86" s="3">
        <f t="shared" si="10"/>
        <v>25673550.563870423</v>
      </c>
      <c r="AE86" s="2">
        <f>IF(AE84&gt;=52800000,52800000,IF(AB65=Graph!G$1*1000,AE85+Graph!G$1*1000,AC86))</f>
        <v>814416.60606060608</v>
      </c>
      <c r="AF86" s="3">
        <f t="shared" si="11"/>
        <v>814416.60606060608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20</v>
      </c>
      <c r="C87" s="7"/>
      <c r="D87" s="2" t="e">
        <f t="shared" si="12"/>
        <v>#N/A</v>
      </c>
      <c r="E87" s="2" t="e">
        <f t="shared" si="22"/>
        <v>#N/A</v>
      </c>
      <c r="F87" s="2">
        <v>578031.88767281175</v>
      </c>
      <c r="G87" s="2">
        <f t="shared" si="23"/>
        <v>578031.88767281175</v>
      </c>
      <c r="H87" s="2">
        <f t="shared" si="13"/>
        <v>26441873.217741668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581495.58467742801</v>
      </c>
      <c r="Q87" s="2">
        <f>IF(P87&gt;Graph!$G$1*1000,Graph!$G$1*1000,P87)</f>
        <v>581495.58467742801</v>
      </c>
      <c r="R87" s="2">
        <f t="shared" si="16"/>
        <v>27069462.754608452</v>
      </c>
      <c r="S87" s="2">
        <f t="shared" si="17"/>
        <v>578031.88767281175</v>
      </c>
      <c r="T87" s="2">
        <f t="shared" si="18"/>
        <v>5574.8571428571595</v>
      </c>
      <c r="U87" s="2">
        <f t="shared" si="19"/>
        <v>581495.58467742801</v>
      </c>
      <c r="V87" s="2">
        <f t="shared" si="5"/>
        <v>827881.84848484851</v>
      </c>
      <c r="W87" s="2">
        <f t="shared" si="20"/>
        <v>13465.242424242431</v>
      </c>
      <c r="X87" s="2">
        <f t="shared" si="6"/>
        <v>568030.34225318558</v>
      </c>
      <c r="Y87" s="2">
        <f t="shared" si="7"/>
        <v>26241580.906123608</v>
      </c>
      <c r="Z87" s="2" t="str">
        <f t="shared" si="8"/>
        <v>HERE</v>
      </c>
      <c r="AA87" s="2">
        <f>IF(Z87="HERE",Y87,AA86+Graph!$G$1*1000)</f>
        <v>26241580.906123608</v>
      </c>
      <c r="AB87" s="2">
        <f t="shared" si="21"/>
        <v>568030.34225318581</v>
      </c>
      <c r="AC87" s="2">
        <f t="shared" si="9"/>
        <v>827881.84848484851</v>
      </c>
      <c r="AD87" s="3">
        <f t="shared" si="10"/>
        <v>26241580.906123608</v>
      </c>
      <c r="AE87" s="2">
        <f>IF(AE85&gt;=52800000,52800000,IF(AB66=Graph!G$1*1000,AE86+Graph!G$1*1000,AC87))</f>
        <v>827881.84848484851</v>
      </c>
      <c r="AF87" s="3">
        <f t="shared" si="11"/>
        <v>827881.84848484851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21</v>
      </c>
      <c r="C88" s="7"/>
      <c r="D88" s="2" t="e">
        <f t="shared" si="12"/>
        <v>#N/A</v>
      </c>
      <c r="E88" s="2" t="e">
        <f t="shared" si="22"/>
        <v>#N/A</v>
      </c>
      <c r="F88" s="2">
        <v>583609.44838708639</v>
      </c>
      <c r="G88" s="2">
        <f t="shared" si="23"/>
        <v>583609.44838708639</v>
      </c>
      <c r="H88" s="2">
        <f t="shared" si="13"/>
        <v>27025482.666128755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587074.5211981535</v>
      </c>
      <c r="Q88" s="2">
        <f>IF(P88&gt;Graph!$G$1*1000,Graph!$G$1*1000,P88)</f>
        <v>587074.5211981535</v>
      </c>
      <c r="R88" s="2">
        <f t="shared" si="16"/>
        <v>27656537.275806606</v>
      </c>
      <c r="S88" s="2">
        <f t="shared" si="17"/>
        <v>583609.44838708639</v>
      </c>
      <c r="T88" s="2">
        <f t="shared" si="18"/>
        <v>5574.8571428571595</v>
      </c>
      <c r="U88" s="2">
        <f t="shared" si="19"/>
        <v>587074.5211981535</v>
      </c>
      <c r="V88" s="2">
        <f t="shared" si="5"/>
        <v>841347.09090909082</v>
      </c>
      <c r="W88" s="2">
        <f t="shared" si="20"/>
        <v>13465.242424242315</v>
      </c>
      <c r="X88" s="2">
        <f t="shared" si="6"/>
        <v>573609.27877391118</v>
      </c>
      <c r="Y88" s="2">
        <f t="shared" si="7"/>
        <v>26815190.18489752</v>
      </c>
      <c r="Z88" s="2" t="str">
        <f t="shared" si="8"/>
        <v>HERE</v>
      </c>
      <c r="AA88" s="2">
        <f>IF(Z88="HERE",Y88,AA87+Graph!$G$1*1000)</f>
        <v>26815190.18489752</v>
      </c>
      <c r="AB88" s="2">
        <f t="shared" si="21"/>
        <v>573609.2787739113</v>
      </c>
      <c r="AC88" s="2">
        <f t="shared" si="9"/>
        <v>841347.09090909082</v>
      </c>
      <c r="AD88" s="3">
        <f t="shared" si="10"/>
        <v>26815190.18489752</v>
      </c>
      <c r="AE88" s="2">
        <f>IF(AE86&gt;=52800000,52800000,IF(AB67=Graph!G$1*1000,AE87+Graph!G$1*1000,AC88))</f>
        <v>841347.09090909082</v>
      </c>
      <c r="AF88" s="3">
        <f t="shared" si="11"/>
        <v>841347.09090909082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22</v>
      </c>
      <c r="C89" s="7"/>
      <c r="D89" s="2" t="e">
        <f t="shared" si="12"/>
        <v>#N/A</v>
      </c>
      <c r="E89" s="2" t="e">
        <f t="shared" si="22"/>
        <v>#N/A</v>
      </c>
      <c r="F89" s="2">
        <v>589187.00910136104</v>
      </c>
      <c r="G89" s="2">
        <f t="shared" si="23"/>
        <v>589187.00910136104</v>
      </c>
      <c r="H89" s="2">
        <f t="shared" si="13"/>
        <v>27614669.675230116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592653.45771890879</v>
      </c>
      <c r="Q89" s="2">
        <f>IF(P89&gt;Graph!$G$1*1000,Graph!$G$1*1000,P89)</f>
        <v>592653.45771890879</v>
      </c>
      <c r="R89" s="2">
        <f t="shared" si="16"/>
        <v>28249190.733525515</v>
      </c>
      <c r="S89" s="2">
        <f t="shared" si="17"/>
        <v>589187.00910136104</v>
      </c>
      <c r="T89" s="2">
        <f t="shared" si="18"/>
        <v>5574.8571428571595</v>
      </c>
      <c r="U89" s="2">
        <f t="shared" si="19"/>
        <v>592653.45771890879</v>
      </c>
      <c r="V89" s="2">
        <f t="shared" si="5"/>
        <v>854812.33333333326</v>
      </c>
      <c r="W89" s="2">
        <f t="shared" si="20"/>
        <v>13465.242424242431</v>
      </c>
      <c r="X89" s="2">
        <f t="shared" si="6"/>
        <v>579188.21529466636</v>
      </c>
      <c r="Y89" s="2">
        <f t="shared" si="7"/>
        <v>27394378.400192186</v>
      </c>
      <c r="Z89" s="2" t="str">
        <f t="shared" si="8"/>
        <v>HERE</v>
      </c>
      <c r="AA89" s="2">
        <f>IF(Z89="HERE",Y89,AA88+Graph!$G$1*1000)</f>
        <v>27394378.400192186</v>
      </c>
      <c r="AB89" s="2">
        <f t="shared" si="21"/>
        <v>579188.21529466659</v>
      </c>
      <c r="AC89" s="2">
        <f t="shared" si="9"/>
        <v>854812.33333333326</v>
      </c>
      <c r="AD89" s="3">
        <f t="shared" si="10"/>
        <v>27394378.400192186</v>
      </c>
      <c r="AE89" s="2">
        <f>IF(AE87&gt;=52800000,52800000,IF(AB68=Graph!G$1*1000,AE88+Graph!G$1*1000,AC89))</f>
        <v>854812.33333333326</v>
      </c>
      <c r="AF89" s="3">
        <f t="shared" si="11"/>
        <v>854812.33333333326</v>
      </c>
      <c r="AG89" s="3">
        <f t="shared" si="26"/>
        <v>14791304.405644458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23</v>
      </c>
      <c r="C90" s="7"/>
      <c r="D90" s="2" t="e">
        <f t="shared" si="12"/>
        <v>#N/A</v>
      </c>
      <c r="E90" s="2" t="e">
        <f t="shared" si="22"/>
        <v>#N/A</v>
      </c>
      <c r="F90" s="2">
        <v>594764.56981566548</v>
      </c>
      <c r="G90" s="2">
        <f t="shared" si="23"/>
        <v>594764.56981566548</v>
      </c>
      <c r="H90" s="2">
        <f t="shared" si="13"/>
        <v>28209434.245045781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598232.39423963428</v>
      </c>
      <c r="Q90" s="2">
        <f>IF(P90&gt;Graph!$G$1*1000,Graph!$G$1*1000,P90)</f>
        <v>598232.39423963428</v>
      </c>
      <c r="R90" s="2">
        <f t="shared" si="16"/>
        <v>28847423.127765149</v>
      </c>
      <c r="S90" s="2">
        <f t="shared" si="17"/>
        <v>594764.56981566548</v>
      </c>
      <c r="T90" s="2">
        <f t="shared" si="18"/>
        <v>5574.8571428571595</v>
      </c>
      <c r="U90" s="2">
        <f t="shared" si="19"/>
        <v>598232.39423963428</v>
      </c>
      <c r="V90" s="2">
        <f t="shared" si="5"/>
        <v>868277.57575757569</v>
      </c>
      <c r="W90" s="2">
        <f t="shared" si="20"/>
        <v>13465.242424242431</v>
      </c>
      <c r="X90" s="2">
        <f t="shared" si="6"/>
        <v>584767.15181539184</v>
      </c>
      <c r="Y90" s="2">
        <f t="shared" si="7"/>
        <v>27979145.552007578</v>
      </c>
      <c r="Z90" s="2" t="str">
        <f t="shared" si="8"/>
        <v>HERE</v>
      </c>
      <c r="AA90" s="2">
        <f>IF(Z90="HERE",Y90,AA89+Graph!$G$1*1000)</f>
        <v>27979145.552007578</v>
      </c>
      <c r="AB90" s="2">
        <f t="shared" si="21"/>
        <v>584767.15181539208</v>
      </c>
      <c r="AC90" s="2">
        <f t="shared" si="9"/>
        <v>868277.57575757569</v>
      </c>
      <c r="AD90" s="3">
        <f t="shared" si="10"/>
        <v>27979145.552007578</v>
      </c>
      <c r="AE90" s="2">
        <f>IF(AE88&gt;=52800000,52800000,IF(AB69=Graph!G$1*1000,AE89+Graph!G$1*1000,AC90))</f>
        <v>868277.57575757569</v>
      </c>
      <c r="AF90" s="3">
        <f t="shared" si="11"/>
        <v>868277.57575757569</v>
      </c>
      <c r="AG90" s="3">
        <f t="shared" si="26"/>
        <v>15212826.204157598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24</v>
      </c>
      <c r="C91" s="7"/>
      <c r="D91" s="2" t="e">
        <f t="shared" si="12"/>
        <v>#N/A</v>
      </c>
      <c r="E91" s="2" t="e">
        <f t="shared" si="22"/>
        <v>#N/A</v>
      </c>
      <c r="F91" s="2">
        <v>600342.13052994013</v>
      </c>
      <c r="G91" s="2">
        <f t="shared" si="23"/>
        <v>600342.13052994013</v>
      </c>
      <c r="H91" s="2">
        <f t="shared" si="13"/>
        <v>28809776.375575721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603811.33076038957</v>
      </c>
      <c r="Q91" s="2">
        <f>IF(P91&gt;Graph!$G$1*1000,Graph!$G$1*1000,P91)</f>
        <v>603811.33076038957</v>
      </c>
      <c r="R91" s="2">
        <f t="shared" si="16"/>
        <v>29451234.458525538</v>
      </c>
      <c r="S91" s="2">
        <f t="shared" si="17"/>
        <v>600342.13052994013</v>
      </c>
      <c r="T91" s="2">
        <f t="shared" si="18"/>
        <v>5574.8571428571595</v>
      </c>
      <c r="U91" s="2">
        <f t="shared" si="19"/>
        <v>603811.33076038957</v>
      </c>
      <c r="V91" s="2">
        <f t="shared" si="5"/>
        <v>881742.81818181812</v>
      </c>
      <c r="W91" s="2">
        <f t="shared" si="20"/>
        <v>13465.242424242431</v>
      </c>
      <c r="X91" s="2">
        <f t="shared" si="6"/>
        <v>590346.08833614714</v>
      </c>
      <c r="Y91" s="2">
        <f t="shared" si="7"/>
        <v>28569491.640343726</v>
      </c>
      <c r="Z91" s="2" t="str">
        <f t="shared" si="8"/>
        <v>HERE</v>
      </c>
      <c r="AA91" s="2">
        <f>IF(Z91="HERE",Y91,AA90+Graph!$G$1*1000)</f>
        <v>28569491.640343726</v>
      </c>
      <c r="AB91" s="2">
        <f t="shared" si="21"/>
        <v>590346.08833614737</v>
      </c>
      <c r="AC91" s="2">
        <f t="shared" si="9"/>
        <v>881742.81818181812</v>
      </c>
      <c r="AD91" s="3">
        <f t="shared" si="10"/>
        <v>28569491.640343726</v>
      </c>
      <c r="AE91" s="2">
        <f>IF(AE89&gt;=52800000,52800000,IF(AB70=Graph!G$1*1000,AE90+Graph!G$1*1000,AC91))</f>
        <v>881742.81818181812</v>
      </c>
      <c r="AF91" s="3">
        <f t="shared" si="11"/>
        <v>881742.81818181812</v>
      </c>
      <c r="AG91" s="3">
        <f t="shared" si="26"/>
        <v>15639369.04553939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25</v>
      </c>
      <c r="C92" s="7"/>
      <c r="D92" s="2" t="e">
        <f t="shared" si="12"/>
        <v>#N/A</v>
      </c>
      <c r="E92" s="2" t="e">
        <f t="shared" si="22"/>
        <v>#N/A</v>
      </c>
      <c r="F92" s="2">
        <v>605919.69124421477</v>
      </c>
      <c r="G92" s="2">
        <f t="shared" si="23"/>
        <v>605919.69124421477</v>
      </c>
      <c r="H92" s="2">
        <f t="shared" si="13"/>
        <v>29415696.066819936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609390.26728111506</v>
      </c>
      <c r="Q92" s="2">
        <f>IF(P92&gt;Graph!$G$1*1000,Graph!$G$1*1000,P92)</f>
        <v>609390.26728111506</v>
      </c>
      <c r="R92" s="2">
        <f t="shared" si="16"/>
        <v>30060624.725806653</v>
      </c>
      <c r="S92" s="2">
        <f t="shared" si="17"/>
        <v>605919.69124421477</v>
      </c>
      <c r="T92" s="2">
        <f t="shared" si="18"/>
        <v>5574.8571428571595</v>
      </c>
      <c r="U92" s="2">
        <f t="shared" si="19"/>
        <v>609390.26728111506</v>
      </c>
      <c r="V92" s="2">
        <f t="shared" si="5"/>
        <v>895208.06060606055</v>
      </c>
      <c r="W92" s="2">
        <f t="shared" si="20"/>
        <v>13465.242424242431</v>
      </c>
      <c r="X92" s="2">
        <f t="shared" si="6"/>
        <v>595925.02485687262</v>
      </c>
      <c r="Y92" s="2">
        <f t="shared" si="7"/>
        <v>29165416.665200599</v>
      </c>
      <c r="Z92" s="2" t="str">
        <f t="shared" si="8"/>
        <v>HERE</v>
      </c>
      <c r="AA92" s="2">
        <f>IF(Z92="HERE",Y92,AA91+Graph!$G$1*1000)</f>
        <v>29165416.665200599</v>
      </c>
      <c r="AB92" s="2">
        <f t="shared" si="21"/>
        <v>595925.02485687286</v>
      </c>
      <c r="AC92" s="2">
        <f t="shared" si="9"/>
        <v>895208.06060606055</v>
      </c>
      <c r="AD92" s="3">
        <f t="shared" si="10"/>
        <v>29165416.665200599</v>
      </c>
      <c r="AE92" s="2">
        <f>IF(AE90&gt;=52800000,52800000,IF(AB71=Graph!G$1*1000,AE91+Graph!G$1*1000,AC92))</f>
        <v>895208.06060606055</v>
      </c>
      <c r="AF92" s="3">
        <f t="shared" si="11"/>
        <v>895208.06060606055</v>
      </c>
      <c r="AG92" s="3">
        <f t="shared" si="26"/>
        <v>16070932.929789862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26</v>
      </c>
      <c r="C93" s="7"/>
      <c r="D93" s="2" t="e">
        <f t="shared" si="12"/>
        <v>#N/A</v>
      </c>
      <c r="E93" s="2" t="e">
        <f t="shared" si="22"/>
        <v>#N/A</v>
      </c>
      <c r="F93" s="2">
        <v>611497.25195851922</v>
      </c>
      <c r="G93" s="2">
        <f t="shared" si="23"/>
        <v>611497.25195851922</v>
      </c>
      <c r="H93" s="2">
        <f t="shared" si="13"/>
        <v>30027193.318778455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614969.20380184054</v>
      </c>
      <c r="Q93" s="2">
        <f>IF(P93&gt;Graph!$G$1*1000,Graph!$G$1*1000,P93)</f>
        <v>614969.20380184054</v>
      </c>
      <c r="R93" s="2">
        <f t="shared" si="16"/>
        <v>30675593.929608494</v>
      </c>
      <c r="S93" s="2">
        <f t="shared" si="17"/>
        <v>611497.25195851922</v>
      </c>
      <c r="T93" s="2">
        <f t="shared" si="18"/>
        <v>5574.8571428571595</v>
      </c>
      <c r="U93" s="2">
        <f t="shared" si="19"/>
        <v>614969.20380184054</v>
      </c>
      <c r="V93" s="2">
        <f t="shared" si="5"/>
        <v>908673.30303030298</v>
      </c>
      <c r="W93" s="2">
        <f t="shared" si="20"/>
        <v>13465.242424242431</v>
      </c>
      <c r="X93" s="2">
        <f t="shared" si="6"/>
        <v>601503.96137759811</v>
      </c>
      <c r="Y93" s="2">
        <f t="shared" si="7"/>
        <v>29766920.626578197</v>
      </c>
      <c r="Z93" s="2" t="str">
        <f t="shared" si="8"/>
        <v>HERE</v>
      </c>
      <c r="AA93" s="2">
        <f>IF(Z93="HERE",Y93,AA92+Graph!$G$1*1000)</f>
        <v>29766920.626578197</v>
      </c>
      <c r="AB93" s="2">
        <f t="shared" si="21"/>
        <v>601503.96137759835</v>
      </c>
      <c r="AC93" s="2">
        <f t="shared" si="9"/>
        <v>908673.30303030298</v>
      </c>
      <c r="AD93" s="3">
        <f t="shared" si="10"/>
        <v>29766920.626578197</v>
      </c>
      <c r="AE93" s="2">
        <f>IF(AE91&gt;=52800000,52800000,IF(AB72=Graph!G$1*1000,AE92+Graph!G$1*1000,AC93))</f>
        <v>908673.30303030298</v>
      </c>
      <c r="AF93" s="3">
        <f t="shared" si="11"/>
        <v>908673.30303030298</v>
      </c>
      <c r="AG93" s="3">
        <f t="shared" si="26"/>
        <v>16507517.856908984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27</v>
      </c>
      <c r="C94" s="7"/>
      <c r="D94" s="2" t="e">
        <f t="shared" si="12"/>
        <v>#N/A</v>
      </c>
      <c r="E94" s="2" t="e">
        <f t="shared" si="22"/>
        <v>#N/A</v>
      </c>
      <c r="F94" s="2">
        <v>617074.81267279387</v>
      </c>
      <c r="G94" s="2">
        <f t="shared" si="23"/>
        <v>617074.81267279387</v>
      </c>
      <c r="H94" s="2">
        <f t="shared" si="13"/>
        <v>30644268.131451249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620548.14032259583</v>
      </c>
      <c r="Q94" s="2">
        <f>IF(P94&gt;Graph!$G$1*1000,Graph!$G$1*1000,P94)</f>
        <v>620548.14032259583</v>
      </c>
      <c r="R94" s="2">
        <f t="shared" si="16"/>
        <v>31296142.06993109</v>
      </c>
      <c r="S94" s="2">
        <f t="shared" si="17"/>
        <v>617074.81267279387</v>
      </c>
      <c r="T94" s="2">
        <f t="shared" si="18"/>
        <v>5574.8571428571595</v>
      </c>
      <c r="U94" s="2">
        <f t="shared" si="19"/>
        <v>620548.14032259583</v>
      </c>
      <c r="V94" s="2">
        <f t="shared" si="5"/>
        <v>922138.54545454541</v>
      </c>
      <c r="W94" s="2">
        <f t="shared" si="20"/>
        <v>13465.242424242431</v>
      </c>
      <c r="X94" s="2">
        <f t="shared" si="6"/>
        <v>607082.8978983534</v>
      </c>
      <c r="Y94" s="2">
        <f t="shared" si="7"/>
        <v>30374003.524476551</v>
      </c>
      <c r="Z94" s="2" t="str">
        <f t="shared" si="8"/>
        <v>HERE</v>
      </c>
      <c r="AA94" s="2">
        <f>IF(Z94="HERE",Y94,AA93+Graph!$G$1*1000)</f>
        <v>30374003.524476551</v>
      </c>
      <c r="AB94" s="2">
        <f t="shared" si="21"/>
        <v>607082.89789835364</v>
      </c>
      <c r="AC94" s="2">
        <f t="shared" si="9"/>
        <v>922138.54545454541</v>
      </c>
      <c r="AD94" s="3">
        <f t="shared" si="10"/>
        <v>30374003.524476551</v>
      </c>
      <c r="AE94" s="2">
        <f>IF(AE92&gt;=52800000,52800000,IF(AB73=Graph!G$1*1000,AE93+Graph!G$1*1000,AC94))</f>
        <v>922138.54545454541</v>
      </c>
      <c r="AF94" s="3">
        <f t="shared" si="11"/>
        <v>922138.54545454541</v>
      </c>
      <c r="AG94" s="3">
        <f t="shared" si="26"/>
        <v>16949123.826896761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28</v>
      </c>
      <c r="C95" s="7"/>
      <c r="D95" s="2" t="e">
        <f t="shared" si="12"/>
        <v>#N/A</v>
      </c>
      <c r="E95" s="2" t="e">
        <f t="shared" si="22"/>
        <v>#N/A</v>
      </c>
      <c r="F95" s="2">
        <v>622652.37338706851</v>
      </c>
      <c r="G95" s="2">
        <f t="shared" si="23"/>
        <v>622652.37338706851</v>
      </c>
      <c r="H95" s="2">
        <f t="shared" si="13"/>
        <v>31266920.504838318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626127.07684332132</v>
      </c>
      <c r="Q95" s="2">
        <f>IF(P95&gt;Graph!$G$1*1000,Graph!$G$1*1000,P95)</f>
        <v>626127.07684332132</v>
      </c>
      <c r="R95" s="2">
        <f t="shared" si="16"/>
        <v>31922269.146774411</v>
      </c>
      <c r="S95" s="2">
        <f t="shared" si="17"/>
        <v>622652.37338706851</v>
      </c>
      <c r="T95" s="2">
        <f t="shared" si="18"/>
        <v>5574.8571428571595</v>
      </c>
      <c r="U95" s="2">
        <f t="shared" si="19"/>
        <v>626127.07684332132</v>
      </c>
      <c r="V95" s="2">
        <f t="shared" si="5"/>
        <v>935603.78787878784</v>
      </c>
      <c r="W95" s="2">
        <f t="shared" si="20"/>
        <v>13465.242424242431</v>
      </c>
      <c r="X95" s="2">
        <f t="shared" si="6"/>
        <v>612661.83441907889</v>
      </c>
      <c r="Y95" s="2">
        <f t="shared" si="7"/>
        <v>30986665.35889563</v>
      </c>
      <c r="Z95" s="2" t="str">
        <f t="shared" si="8"/>
        <v>HERE</v>
      </c>
      <c r="AA95" s="2">
        <f>IF(Z95="HERE",Y95,AA94+Graph!$G$1*1000)</f>
        <v>30986665.35889563</v>
      </c>
      <c r="AB95" s="2">
        <f t="shared" si="21"/>
        <v>612661.83441907912</v>
      </c>
      <c r="AC95" s="2">
        <f t="shared" si="9"/>
        <v>935603.78787878784</v>
      </c>
      <c r="AD95" s="3">
        <f t="shared" si="10"/>
        <v>30986665.35889563</v>
      </c>
      <c r="AE95" s="2">
        <f>IF(AE93&gt;=52800000,52800000,IF(AB74=Graph!G$1*1000,AE94+Graph!G$1*1000,AC95))</f>
        <v>935603.78787878784</v>
      </c>
      <c r="AF95" s="3">
        <f t="shared" si="11"/>
        <v>935603.78787878784</v>
      </c>
      <c r="AG95" s="3">
        <f t="shared" si="26"/>
        <v>17395750.839753218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29</v>
      </c>
      <c r="C96" s="7"/>
      <c r="D96" s="2" t="e">
        <f t="shared" si="12"/>
        <v>#N/A</v>
      </c>
      <c r="E96" s="2" t="e">
        <f t="shared" si="22"/>
        <v>#N/A</v>
      </c>
      <c r="F96" s="2">
        <v>628229.93410137296</v>
      </c>
      <c r="G96" s="2">
        <f t="shared" si="23"/>
        <v>628229.93410137296</v>
      </c>
      <c r="H96" s="2">
        <f t="shared" si="13"/>
        <v>31895150.438939691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631706.01336407661</v>
      </c>
      <c r="Q96" s="2">
        <f>IF(P96&gt;Graph!$G$1*1000,Graph!$G$1*1000,P96)</f>
        <v>631706.01336407661</v>
      </c>
      <c r="R96" s="2">
        <f t="shared" si="16"/>
        <v>32553975.160138488</v>
      </c>
      <c r="S96" s="2">
        <f t="shared" si="17"/>
        <v>628229.93410137296</v>
      </c>
      <c r="T96" s="2">
        <f t="shared" si="18"/>
        <v>5574.8571428571595</v>
      </c>
      <c r="U96" s="2">
        <f t="shared" si="19"/>
        <v>631706.01336407661</v>
      </c>
      <c r="V96" s="2">
        <f t="shared" si="5"/>
        <v>949069.03030303027</v>
      </c>
      <c r="W96" s="2">
        <f t="shared" si="20"/>
        <v>13465.242424242431</v>
      </c>
      <c r="X96" s="2">
        <f t="shared" si="6"/>
        <v>618240.77093983418</v>
      </c>
      <c r="Y96" s="2">
        <f t="shared" si="7"/>
        <v>31604906.129835464</v>
      </c>
      <c r="Z96" s="2" t="str">
        <f t="shared" si="8"/>
        <v>HERE</v>
      </c>
      <c r="AA96" s="2">
        <f>IF(Z96="HERE",Y96,AA95+Graph!$G$1*1000)</f>
        <v>31604906.129835464</v>
      </c>
      <c r="AB96" s="2">
        <f t="shared" si="21"/>
        <v>618240.77093983442</v>
      </c>
      <c r="AC96" s="2">
        <f t="shared" si="9"/>
        <v>949069.03030303027</v>
      </c>
      <c r="AD96" s="3">
        <f t="shared" si="10"/>
        <v>31604906.129835464</v>
      </c>
      <c r="AE96" s="2">
        <f>IF(AE94&gt;=52800000,52800000,IF(AB75=Graph!G$1*1000,AE95+Graph!G$1*1000,AC96))</f>
        <v>949069.03030303027</v>
      </c>
      <c r="AF96" s="3">
        <f t="shared" si="11"/>
        <v>949069.03030303027</v>
      </c>
      <c r="AG96" s="3">
        <f t="shared" si="26"/>
        <v>17847398.895478327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30</v>
      </c>
      <c r="C97" s="7"/>
      <c r="D97" s="2" t="e">
        <f t="shared" si="12"/>
        <v>#N/A</v>
      </c>
      <c r="E97" s="2" t="e">
        <f t="shared" si="22"/>
        <v>#N/A</v>
      </c>
      <c r="F97" s="2">
        <v>633807.4948156476</v>
      </c>
      <c r="G97" s="2">
        <f t="shared" si="23"/>
        <v>633807.4948156476</v>
      </c>
      <c r="H97" s="2">
        <f t="shared" si="13"/>
        <v>32528957.933755338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637284.9498848021</v>
      </c>
      <c r="Q97" s="2">
        <f>IF(P97&gt;Graph!$G$1*1000,Graph!$G$1*1000,P97)</f>
        <v>637284.9498848021</v>
      </c>
      <c r="R97" s="2">
        <f t="shared" si="16"/>
        <v>33191260.11002329</v>
      </c>
      <c r="S97" s="2">
        <f t="shared" si="17"/>
        <v>633807.4948156476</v>
      </c>
      <c r="T97" s="2">
        <f t="shared" si="18"/>
        <v>5574.8571428571595</v>
      </c>
      <c r="U97" s="2">
        <f t="shared" si="19"/>
        <v>637284.9498848021</v>
      </c>
      <c r="V97" s="2">
        <f t="shared" si="5"/>
        <v>962534.27272727271</v>
      </c>
      <c r="W97" s="2">
        <f t="shared" si="20"/>
        <v>13465.242424242431</v>
      </c>
      <c r="X97" s="2">
        <f t="shared" si="6"/>
        <v>623819.70746055967</v>
      </c>
      <c r="Y97" s="2">
        <f t="shared" si="7"/>
        <v>32228725.837296024</v>
      </c>
      <c r="Z97" s="2" t="str">
        <f t="shared" si="8"/>
        <v>HERE</v>
      </c>
      <c r="AA97" s="2">
        <f>IF(Z97="HERE",Y97,AA96+Graph!$G$1*1000)</f>
        <v>32228725.837296024</v>
      </c>
      <c r="AB97" s="2">
        <f t="shared" si="21"/>
        <v>623819.7074605599</v>
      </c>
      <c r="AC97" s="2">
        <f t="shared" si="9"/>
        <v>962534.27272727271</v>
      </c>
      <c r="AD97" s="3">
        <f t="shared" si="10"/>
        <v>32228725.837296024</v>
      </c>
      <c r="AE97" s="2">
        <f>IF(AE95&gt;=52800000,52800000,IF(AB76=Graph!G$1*1000,AE96+Graph!G$1*1000,AC97))</f>
        <v>962534.27272727271</v>
      </c>
      <c r="AF97" s="3">
        <f t="shared" si="11"/>
        <v>962534.27272727271</v>
      </c>
      <c r="AG97" s="3">
        <f t="shared" si="26"/>
        <v>18304067.994072121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31</v>
      </c>
      <c r="C98" s="7"/>
      <c r="D98" s="2" t="e">
        <f t="shared" si="12"/>
        <v>#N/A</v>
      </c>
      <c r="E98" s="2" t="e">
        <f t="shared" si="22"/>
        <v>#N/A</v>
      </c>
      <c r="F98" s="2">
        <v>639385.05552995205</v>
      </c>
      <c r="G98" s="2">
        <f t="shared" si="23"/>
        <v>639385.05552995205</v>
      </c>
      <c r="H98" s="2">
        <f t="shared" si="13"/>
        <v>33168342.98928529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642863.88640552759</v>
      </c>
      <c r="Q98" s="2">
        <f>IF(P98&gt;Graph!$G$1*1000,Graph!$G$1*1000,P98)</f>
        <v>642863.88640552759</v>
      </c>
      <c r="R98" s="2">
        <f t="shared" si="16"/>
        <v>33834123.996428818</v>
      </c>
      <c r="S98" s="2">
        <f t="shared" si="17"/>
        <v>639385.05552995205</v>
      </c>
      <c r="T98" s="2">
        <f t="shared" si="18"/>
        <v>5574.8571428571595</v>
      </c>
      <c r="U98" s="2">
        <f t="shared" si="19"/>
        <v>642863.88640552759</v>
      </c>
      <c r="V98" s="2">
        <f t="shared" si="5"/>
        <v>975999.51515151514</v>
      </c>
      <c r="W98" s="2">
        <f t="shared" si="20"/>
        <v>13465.242424242431</v>
      </c>
      <c r="X98" s="2">
        <f t="shared" si="6"/>
        <v>629398.64398128516</v>
      </c>
      <c r="Y98" s="2">
        <f t="shared" si="7"/>
        <v>32858124.481277309</v>
      </c>
      <c r="Z98" s="2" t="str">
        <f t="shared" si="8"/>
        <v>HERE</v>
      </c>
      <c r="AA98" s="2">
        <f>IF(Z98="HERE",Y98,AA97+Graph!$G$1*1000)</f>
        <v>32858124.481277309</v>
      </c>
      <c r="AB98" s="2">
        <f t="shared" si="21"/>
        <v>629398.64398128539</v>
      </c>
      <c r="AC98" s="2">
        <f t="shared" si="9"/>
        <v>975999.51515151514</v>
      </c>
      <c r="AD98" s="3">
        <f t="shared" si="10"/>
        <v>32858124.481277309</v>
      </c>
      <c r="AE98" s="2">
        <f>IF(AE96&gt;=52800000,52800000,IF(AB77=Graph!G$1*1000,AE97+Graph!G$1*1000,AC98))</f>
        <v>975999.51515151514</v>
      </c>
      <c r="AF98" s="3">
        <f t="shared" si="11"/>
        <v>975999.51515151514</v>
      </c>
      <c r="AG98" s="3">
        <f t="shared" si="26"/>
        <v>18765758.135534562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32</v>
      </c>
      <c r="C99" s="7"/>
      <c r="D99" s="2" t="e">
        <f t="shared" si="12"/>
        <v>#N/A</v>
      </c>
      <c r="E99" s="2" t="e">
        <f t="shared" si="22"/>
        <v>#N/A</v>
      </c>
      <c r="F99" s="2">
        <v>644962.61624422669</v>
      </c>
      <c r="G99" s="2">
        <f t="shared" si="23"/>
        <v>644962.61624422669</v>
      </c>
      <c r="H99" s="2">
        <f t="shared" si="13"/>
        <v>33813305.605529517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648442.82292628288</v>
      </c>
      <c r="Q99" s="2">
        <f>IF(P99&gt;Graph!$G$1*1000,Graph!$G$1*1000,P99)</f>
        <v>648442.82292628288</v>
      </c>
      <c r="R99" s="2">
        <f t="shared" si="16"/>
        <v>34482566.8193551</v>
      </c>
      <c r="S99" s="2">
        <f t="shared" si="17"/>
        <v>644962.61624422669</v>
      </c>
      <c r="T99" s="2">
        <f t="shared" si="18"/>
        <v>5574.8571428571595</v>
      </c>
      <c r="U99" s="2">
        <f t="shared" si="19"/>
        <v>648442.82292628288</v>
      </c>
      <c r="V99" s="2">
        <f t="shared" si="5"/>
        <v>989464.75757575757</v>
      </c>
      <c r="W99" s="2">
        <f t="shared" si="20"/>
        <v>13465.242424242431</v>
      </c>
      <c r="X99" s="2">
        <f t="shared" si="6"/>
        <v>634977.58050204045</v>
      </c>
      <c r="Y99" s="2">
        <f t="shared" si="7"/>
        <v>33493102.06177935</v>
      </c>
      <c r="Z99" s="2" t="str">
        <f t="shared" si="8"/>
        <v>HERE</v>
      </c>
      <c r="AA99" s="2">
        <f>IF(Z99="HERE",Y99,AA98+Graph!$G$1*1000)</f>
        <v>33493102.06177935</v>
      </c>
      <c r="AB99" s="2">
        <f t="shared" si="21"/>
        <v>634977.58050204068</v>
      </c>
      <c r="AC99" s="2">
        <f t="shared" si="9"/>
        <v>989464.75757575757</v>
      </c>
      <c r="AD99" s="3">
        <f t="shared" si="10"/>
        <v>33493102.06177935</v>
      </c>
      <c r="AE99" s="2">
        <f>IF(AE97&gt;=52800000,52800000,IF(AB78=Graph!G$1*1000,AE98+Graph!G$1*1000,AC99))</f>
        <v>989464.75757575757</v>
      </c>
      <c r="AF99" s="3">
        <f t="shared" si="11"/>
        <v>989464.75757575757</v>
      </c>
      <c r="AG99" s="3">
        <f t="shared" si="26"/>
        <v>19232469.319865659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33</v>
      </c>
      <c r="C100" s="14"/>
      <c r="D100" s="13" t="e">
        <f t="shared" si="12"/>
        <v>#N/A</v>
      </c>
      <c r="E100" s="13" t="e">
        <f t="shared" si="22"/>
        <v>#N/A</v>
      </c>
      <c r="F100" s="13">
        <v>650540.17695850134</v>
      </c>
      <c r="G100" s="13">
        <f t="shared" si="23"/>
        <v>650540.17695850134</v>
      </c>
      <c r="H100" s="13">
        <f t="shared" si="13"/>
        <v>34463845.782488018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654021.75944700837</v>
      </c>
      <c r="Q100" s="13">
        <f>IF(P100&gt;Graph!$G$1*1000,Graph!$G$1*1000,P100)</f>
        <v>654021.75944700837</v>
      </c>
      <c r="R100" s="13">
        <f t="shared" si="16"/>
        <v>35136588.578802109</v>
      </c>
      <c r="S100" s="13">
        <f t="shared" si="17"/>
        <v>650540.17695850134</v>
      </c>
      <c r="T100" s="13">
        <f t="shared" si="18"/>
        <v>5574.8571428571595</v>
      </c>
      <c r="U100" s="13">
        <f t="shared" si="19"/>
        <v>654021.75944700837</v>
      </c>
      <c r="V100" s="13">
        <f t="shared" si="5"/>
        <v>1002930</v>
      </c>
      <c r="W100" s="13">
        <f t="shared" si="20"/>
        <v>13465.242424242431</v>
      </c>
      <c r="X100" s="13">
        <f t="shared" si="6"/>
        <v>640556.51702276594</v>
      </c>
      <c r="Y100" s="2">
        <f t="shared" si="7"/>
        <v>34133658.578802116</v>
      </c>
      <c r="Z100" s="2" t="str">
        <f t="shared" si="8"/>
        <v>HERE</v>
      </c>
      <c r="AA100" s="2">
        <f>IF(Z100="HERE",Y100,AA99+Graph!$G$1*1000)</f>
        <v>34133658.578802116</v>
      </c>
      <c r="AB100" s="2">
        <f t="shared" si="21"/>
        <v>640556.51702276617</v>
      </c>
      <c r="AC100" s="2">
        <f t="shared" si="9"/>
        <v>1002930</v>
      </c>
      <c r="AD100" s="3">
        <f t="shared" si="10"/>
        <v>34133658.578802116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19704201.547065433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34</v>
      </c>
      <c r="C101" s="7"/>
      <c r="D101" s="2" t="e">
        <f t="shared" si="12"/>
        <v>#N/A</v>
      </c>
      <c r="E101" s="2" t="e">
        <f t="shared" si="22"/>
        <v>#N/A</v>
      </c>
      <c r="F101" s="2">
        <v>656117.73767280579</v>
      </c>
      <c r="G101" s="2">
        <f t="shared" si="23"/>
        <v>656117.73767280579</v>
      </c>
      <c r="H101" s="2">
        <f t="shared" si="13"/>
        <v>35119963.520160824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659600.69596776366</v>
      </c>
      <c r="Q101" s="2">
        <f>IF(P101&gt;Graph!$G$1*1000,Graph!$G$1*1000,P101)</f>
        <v>659600.69596776366</v>
      </c>
      <c r="R101" s="2">
        <f t="shared" si="16"/>
        <v>35796189.274769872</v>
      </c>
      <c r="S101" s="2">
        <f t="shared" si="17"/>
        <v>656117.73767280579</v>
      </c>
      <c r="T101" s="2">
        <f t="shared" si="18"/>
        <v>5574.8571428571595</v>
      </c>
      <c r="U101" s="2">
        <f t="shared" si="19"/>
        <v>659600.69596776366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606162.98168204934</v>
      </c>
      <c r="Y101" s="2">
        <f t="shared" si="7"/>
        <v>34739821.560484163</v>
      </c>
      <c r="Z101" s="2" t="str">
        <f t="shared" si="8"/>
        <v>HERE</v>
      </c>
      <c r="AA101" s="2">
        <f>IF(Z101="HERE",Y101,AA100+Graph!$G$1*1000)</f>
        <v>34739821.560484163</v>
      </c>
      <c r="AB101" s="2">
        <f t="shared" si="21"/>
        <v>606162.98168204725</v>
      </c>
      <c r="AC101" s="2">
        <f t="shared" si="9"/>
        <v>1056367.7142857143</v>
      </c>
      <c r="AD101" s="3">
        <f t="shared" si="10"/>
        <v>34739821.560484163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20180954.817133863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35</v>
      </c>
      <c r="C102" s="7"/>
      <c r="D102" s="2" t="e">
        <f t="shared" si="12"/>
        <v>#N/A</v>
      </c>
      <c r="E102" s="2" t="e">
        <f t="shared" si="22"/>
        <v>#N/A</v>
      </c>
      <c r="F102" s="2">
        <v>661695.29838708043</v>
      </c>
      <c r="G102" s="2">
        <f t="shared" si="23"/>
        <v>661695.29838708043</v>
      </c>
      <c r="H102" s="2">
        <f t="shared" si="13"/>
        <v>35781658.818547904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665179.63248848915</v>
      </c>
      <c r="Q102" s="2">
        <f>IF(P102&gt;Graph!$G$1*1000,Graph!$G$1*1000,P102)</f>
        <v>665179.63248848915</v>
      </c>
      <c r="R102" s="2">
        <f t="shared" si="16"/>
        <v>36461368.907258362</v>
      </c>
      <c r="S102" s="2">
        <f t="shared" si="17"/>
        <v>661695.29838708043</v>
      </c>
      <c r="T102" s="2">
        <f t="shared" si="18"/>
        <v>5574.8571428571595</v>
      </c>
      <c r="U102" s="2">
        <f t="shared" si="19"/>
        <v>665179.63248848915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611741.91820277483</v>
      </c>
      <c r="Y102" s="2">
        <f t="shared" si="7"/>
        <v>35351563.478686936</v>
      </c>
      <c r="Z102" s="2" t="str">
        <f t="shared" si="8"/>
        <v>HERE</v>
      </c>
      <c r="AA102" s="2">
        <f>IF(Z102="HERE",Y102,AA101+Graph!$G$1*1000)</f>
        <v>35351563.478686936</v>
      </c>
      <c r="AB102" s="2">
        <f t="shared" si="21"/>
        <v>611741.91820277274</v>
      </c>
      <c r="AC102" s="2">
        <f t="shared" si="9"/>
        <v>1109805.4285714286</v>
      </c>
      <c r="AD102" s="3">
        <f t="shared" si="10"/>
        <v>35351563.478686936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20662729.130070969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36</v>
      </c>
      <c r="C103" s="7"/>
      <c r="D103" s="2" t="e">
        <f t="shared" si="12"/>
        <v>#N/A</v>
      </c>
      <c r="E103" s="2" t="e">
        <f t="shared" si="22"/>
        <v>#N/A</v>
      </c>
      <c r="F103" s="2">
        <v>667272.85910135508</v>
      </c>
      <c r="G103" s="2">
        <f t="shared" si="23"/>
        <v>667272.85910135508</v>
      </c>
      <c r="H103" s="2">
        <f t="shared" si="13"/>
        <v>36448931.67764926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670758.56900921464</v>
      </c>
      <c r="Q103" s="2">
        <f>IF(P103&gt;Graph!$G$1*1000,Graph!$G$1*1000,P103)</f>
        <v>670758.56900921464</v>
      </c>
      <c r="R103" s="2">
        <f t="shared" si="16"/>
        <v>37132127.476267576</v>
      </c>
      <c r="S103" s="2">
        <f t="shared" si="17"/>
        <v>667272.85910135508</v>
      </c>
      <c r="T103" s="2">
        <f t="shared" si="18"/>
        <v>5574.8571428571595</v>
      </c>
      <c r="U103" s="2">
        <f t="shared" si="19"/>
        <v>670758.56900921464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617320.85472350055</v>
      </c>
      <c r="Y103" s="2">
        <f t="shared" si="7"/>
        <v>35968884.333410434</v>
      </c>
      <c r="Z103" s="2" t="str">
        <f t="shared" si="8"/>
        <v>HERE</v>
      </c>
      <c r="AA103" s="2">
        <f>IF(Z103="HERE",Y103,AA102+Graph!$G$1*1000)</f>
        <v>35968884.333410434</v>
      </c>
      <c r="AB103" s="2">
        <f t="shared" si="21"/>
        <v>617320.85472349823</v>
      </c>
      <c r="AC103" s="2">
        <f t="shared" si="9"/>
        <v>1163243.1428571427</v>
      </c>
      <c r="AD103" s="3">
        <f t="shared" si="10"/>
        <v>35968884.333410434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21149524.485876732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37</v>
      </c>
      <c r="C104" s="7"/>
      <c r="D104" s="2" t="e">
        <f t="shared" si="12"/>
        <v>#N/A</v>
      </c>
      <c r="E104" s="2" t="e">
        <f t="shared" si="22"/>
        <v>#N/A</v>
      </c>
      <c r="F104" s="2">
        <v>672850.41981565952</v>
      </c>
      <c r="G104" s="2">
        <f t="shared" si="23"/>
        <v>672850.41981565952</v>
      </c>
      <c r="H104" s="2">
        <f t="shared" si="13"/>
        <v>37121782.097464919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676337.50552996993</v>
      </c>
      <c r="Q104" s="2">
        <f>IF(P104&gt;Graph!$G$1*1000,Graph!$G$1*1000,P104)</f>
        <v>676337.50552996993</v>
      </c>
      <c r="R104" s="2">
        <f t="shared" si="16"/>
        <v>37808464.981797546</v>
      </c>
      <c r="S104" s="2">
        <f t="shared" si="17"/>
        <v>672850.41981565952</v>
      </c>
      <c r="T104" s="2">
        <f t="shared" si="18"/>
        <v>5574.8571428571595</v>
      </c>
      <c r="U104" s="2">
        <f t="shared" si="19"/>
        <v>676337.50552996993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622899.79124425561</v>
      </c>
      <c r="Y104" s="2">
        <f t="shared" si="7"/>
        <v>36591784.124654688</v>
      </c>
      <c r="Z104" s="2" t="str">
        <f t="shared" si="8"/>
        <v>HERE</v>
      </c>
      <c r="AA104" s="2">
        <f>IF(Z104="HERE",Y104,AA103+Graph!$G$1*1000)</f>
        <v>36591784.124654688</v>
      </c>
      <c r="AB104" s="2">
        <f t="shared" si="21"/>
        <v>622899.79124425352</v>
      </c>
      <c r="AC104" s="2">
        <f t="shared" si="9"/>
        <v>1216680.857142857</v>
      </c>
      <c r="AD104" s="3">
        <f t="shared" si="10"/>
        <v>36591784.124654688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21641340.884551145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38</v>
      </c>
      <c r="C105" s="7"/>
      <c r="D105" s="2" t="e">
        <f t="shared" si="12"/>
        <v>#N/A</v>
      </c>
      <c r="E105" s="2" t="e">
        <f t="shared" si="22"/>
        <v>#N/A</v>
      </c>
      <c r="F105" s="2">
        <v>678427.98052993417</v>
      </c>
      <c r="G105" s="2">
        <f t="shared" si="23"/>
        <v>678427.98052993417</v>
      </c>
      <c r="H105" s="2">
        <f t="shared" si="13"/>
        <v>37800210.077994853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681916.44205069542</v>
      </c>
      <c r="Q105" s="2">
        <f>IF(P105&gt;Graph!$G$1*1000,Graph!$G$1*1000,P105)</f>
        <v>681916.44205069542</v>
      </c>
      <c r="R105" s="2">
        <f t="shared" si="16"/>
        <v>38490381.423848242</v>
      </c>
      <c r="S105" s="2">
        <f t="shared" si="17"/>
        <v>678427.98052993417</v>
      </c>
      <c r="T105" s="2">
        <f t="shared" si="18"/>
        <v>5574.8571428571595</v>
      </c>
      <c r="U105" s="2">
        <f t="shared" si="19"/>
        <v>681916.44205069542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628478.7277649811</v>
      </c>
      <c r="Y105" s="2">
        <f t="shared" si="7"/>
        <v>37220262.852419667</v>
      </c>
      <c r="Z105" s="2" t="str">
        <f t="shared" si="8"/>
        <v>HERE</v>
      </c>
      <c r="AA105" s="2">
        <f>IF(Z105="HERE",Y105,AA104+Graph!$G$1*1000)</f>
        <v>37220262.852419667</v>
      </c>
      <c r="AB105" s="2">
        <f t="shared" si="21"/>
        <v>628478.727764979</v>
      </c>
      <c r="AC105" s="2">
        <f t="shared" si="9"/>
        <v>1270118.5714285714</v>
      </c>
      <c r="AD105" s="3">
        <f t="shared" si="10"/>
        <v>37220262.852419667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22138178.326094236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39</v>
      </c>
      <c r="C106" s="7"/>
      <c r="D106" s="2" t="e">
        <f t="shared" si="12"/>
        <v>#N/A</v>
      </c>
      <c r="E106" s="2" t="e">
        <f t="shared" si="22"/>
        <v>#N/A</v>
      </c>
      <c r="F106" s="2">
        <v>684005.54124423862</v>
      </c>
      <c r="G106" s="2">
        <f t="shared" si="23"/>
        <v>684005.54124423862</v>
      </c>
      <c r="H106" s="2">
        <f t="shared" si="13"/>
        <v>38484215.619239092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687495.37857145071</v>
      </c>
      <c r="Q106" s="2">
        <f>IF(P106&gt;Graph!$G$1*1000,Graph!$G$1*1000,P106)</f>
        <v>687495.37857145071</v>
      </c>
      <c r="R106" s="2">
        <f t="shared" si="16"/>
        <v>39177876.802419692</v>
      </c>
      <c r="S106" s="2">
        <f t="shared" si="17"/>
        <v>684005.54124423862</v>
      </c>
      <c r="T106" s="2">
        <f t="shared" si="18"/>
        <v>5574.8571428571595</v>
      </c>
      <c r="U106" s="2">
        <f t="shared" si="19"/>
        <v>687495.37857145071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634057.66428573639</v>
      </c>
      <c r="Y106" s="2">
        <f t="shared" si="7"/>
        <v>37854320.516705401</v>
      </c>
      <c r="Z106" s="2" t="str">
        <f t="shared" si="8"/>
        <v>HERE</v>
      </c>
      <c r="AA106" s="2">
        <f>IF(Z106="HERE",Y106,AA105+Graph!$G$1*1000)</f>
        <v>37854320.516705401</v>
      </c>
      <c r="AB106" s="2">
        <f t="shared" si="21"/>
        <v>634057.6642857343</v>
      </c>
      <c r="AC106" s="2">
        <f t="shared" si="9"/>
        <v>1323556.2857142857</v>
      </c>
      <c r="AD106" s="3">
        <f t="shared" si="10"/>
        <v>37854320.516705401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22640036.810505982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40</v>
      </c>
      <c r="C107" s="7"/>
      <c r="D107" s="2" t="e">
        <f t="shared" si="12"/>
        <v>#N/A</v>
      </c>
      <c r="E107" s="2" t="e">
        <f t="shared" si="22"/>
        <v>#N/A</v>
      </c>
      <c r="F107" s="2">
        <v>689583.10195851326</v>
      </c>
      <c r="G107" s="2">
        <f t="shared" si="23"/>
        <v>689583.10195851326</v>
      </c>
      <c r="H107" s="2">
        <f t="shared" si="13"/>
        <v>39173798.721197605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693074.3150921762</v>
      </c>
      <c r="Q107" s="2">
        <f>IF(P107&gt;Graph!$G$1*1000,Graph!$G$1*1000,P107)</f>
        <v>693074.3150921762</v>
      </c>
      <c r="R107" s="2">
        <f t="shared" si="16"/>
        <v>39870951.117511868</v>
      </c>
      <c r="S107" s="2">
        <f t="shared" si="17"/>
        <v>689583.10195851326</v>
      </c>
      <c r="T107" s="2">
        <f t="shared" si="18"/>
        <v>5574.8571428571595</v>
      </c>
      <c r="U107" s="2">
        <f t="shared" si="19"/>
        <v>693074.3150921762</v>
      </c>
      <c r="V107" s="2">
        <f t="shared" si="28"/>
        <v>1376994</v>
      </c>
      <c r="W107" s="2">
        <f t="shared" si="20"/>
        <v>53437.714285714319</v>
      </c>
      <c r="X107" s="2">
        <f t="shared" si="6"/>
        <v>639636.60080646188</v>
      </c>
      <c r="Y107" s="2">
        <f t="shared" si="7"/>
        <v>38493957.117511861</v>
      </c>
      <c r="Z107" s="2" t="str">
        <f t="shared" si="8"/>
        <v>HERE</v>
      </c>
      <c r="AA107" s="2">
        <f>IF(Z107="HERE",Y107,AA106+Graph!$G$1*1000)</f>
        <v>38493957.117511861</v>
      </c>
      <c r="AB107" s="2">
        <f t="shared" si="21"/>
        <v>639636.60080645978</v>
      </c>
      <c r="AC107" s="2">
        <f t="shared" si="9"/>
        <v>1376994</v>
      </c>
      <c r="AD107" s="3">
        <f t="shared" si="10"/>
        <v>38493957.117511861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23146916.337786414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41</v>
      </c>
      <c r="C108" s="7"/>
      <c r="D108" s="2" t="e">
        <f t="shared" si="12"/>
        <v>#N/A</v>
      </c>
      <c r="E108" s="2" t="e">
        <f t="shared" si="22"/>
        <v>#N/A</v>
      </c>
      <c r="F108" s="2">
        <v>695160.6626727879</v>
      </c>
      <c r="G108" s="2">
        <f t="shared" si="23"/>
        <v>695160.6626727879</v>
      </c>
      <c r="H108" s="2">
        <f t="shared" si="13"/>
        <v>39868959.383870393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698653.25161290169</v>
      </c>
      <c r="Q108" s="2">
        <f>IF(P108&gt;Graph!$G$1*1000,Graph!$G$1*1000,P108)</f>
        <v>698653.25161290169</v>
      </c>
      <c r="R108" s="2">
        <f t="shared" si="16"/>
        <v>40569604.36912477</v>
      </c>
      <c r="S108" s="2">
        <f t="shared" si="17"/>
        <v>695160.6626727879</v>
      </c>
      <c r="T108" s="2">
        <f t="shared" si="18"/>
        <v>5574.8571428571595</v>
      </c>
      <c r="U108" s="2">
        <f t="shared" si="19"/>
        <v>698653.25161290169</v>
      </c>
      <c r="V108" s="2">
        <f t="shared" si="28"/>
        <v>1508825.75</v>
      </c>
      <c r="W108" s="2">
        <f t="shared" si="20"/>
        <v>131831.75</v>
      </c>
      <c r="X108" s="2">
        <f t="shared" si="6"/>
        <v>566821.50161290169</v>
      </c>
      <c r="Y108" s="2">
        <f t="shared" si="7"/>
        <v>39060778.619124763</v>
      </c>
      <c r="Z108" s="2" t="str">
        <f t="shared" si="8"/>
        <v>HERE</v>
      </c>
      <c r="AA108" s="2">
        <f>IF(Z108="HERE",Y108,AA107+Graph!$G$1*1000)</f>
        <v>39060778.619124763</v>
      </c>
      <c r="AB108" s="2">
        <f t="shared" si="21"/>
        <v>566821.50161290169</v>
      </c>
      <c r="AC108" s="2">
        <f t="shared" si="9"/>
        <v>1508825.75</v>
      </c>
      <c r="AD108" s="3">
        <f t="shared" si="10"/>
        <v>39060778.619124763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23658816.907935493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42</v>
      </c>
      <c r="C109" s="7"/>
      <c r="D109" s="2" t="e">
        <f t="shared" si="12"/>
        <v>#N/A</v>
      </c>
      <c r="E109" s="2" t="e">
        <f t="shared" si="22"/>
        <v>#N/A</v>
      </c>
      <c r="F109" s="2">
        <v>700738.22338709235</v>
      </c>
      <c r="G109" s="2">
        <f t="shared" si="23"/>
        <v>700738.22338709235</v>
      </c>
      <c r="H109" s="2">
        <f t="shared" si="13"/>
        <v>40569697.607257485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704232.18813365698</v>
      </c>
      <c r="Q109" s="2">
        <f>IF(P109&gt;Graph!$G$1*1000,Graph!$G$1*1000,P109)</f>
        <v>704232.18813365698</v>
      </c>
      <c r="R109" s="2">
        <f t="shared" si="16"/>
        <v>41273836.557258427</v>
      </c>
      <c r="S109" s="2">
        <f t="shared" si="17"/>
        <v>700738.22338709235</v>
      </c>
      <c r="T109" s="2">
        <f t="shared" si="18"/>
        <v>5574.8571428571595</v>
      </c>
      <c r="U109" s="2">
        <f t="shared" si="19"/>
        <v>704232.18813365698</v>
      </c>
      <c r="V109" s="2">
        <f t="shared" si="28"/>
        <v>1640657.5</v>
      </c>
      <c r="W109" s="2">
        <f t="shared" si="20"/>
        <v>131831.75</v>
      </c>
      <c r="X109" s="2">
        <f t="shared" si="6"/>
        <v>572400.43813365698</v>
      </c>
      <c r="Y109" s="2">
        <f t="shared" si="7"/>
        <v>39633179.05725842</v>
      </c>
      <c r="Z109" s="2" t="str">
        <f t="shared" si="8"/>
        <v>HERE</v>
      </c>
      <c r="AA109" s="2">
        <f>IF(Z109="HERE",Y109,AA108+Graph!$G$1*1000)</f>
        <v>39633179.05725842</v>
      </c>
      <c r="AB109" s="2">
        <f t="shared" si="21"/>
        <v>572400.43813365698</v>
      </c>
      <c r="AC109" s="2">
        <f t="shared" si="9"/>
        <v>1640657.5</v>
      </c>
      <c r="AD109" s="3">
        <f t="shared" si="10"/>
        <v>39633179.05725842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24175738.520953223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43</v>
      </c>
      <c r="C110" s="7"/>
      <c r="D110" s="2" t="e">
        <f t="shared" si="12"/>
        <v>#N/A</v>
      </c>
      <c r="E110" s="2" t="e">
        <f t="shared" si="22"/>
        <v>#N/A</v>
      </c>
      <c r="F110" s="2">
        <v>706315.784101367</v>
      </c>
      <c r="G110" s="2">
        <f t="shared" si="23"/>
        <v>706315.784101367</v>
      </c>
      <c r="H110" s="2">
        <f t="shared" si="13"/>
        <v>41276013.391358852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709811.12465438247</v>
      </c>
      <c r="Q110" s="2">
        <f>IF(P110&gt;Graph!$G$1*1000,Graph!$G$1*1000,P110)</f>
        <v>709811.12465438247</v>
      </c>
      <c r="R110" s="2">
        <f t="shared" si="16"/>
        <v>41983647.68191281</v>
      </c>
      <c r="S110" s="2">
        <f t="shared" si="17"/>
        <v>706315.784101367</v>
      </c>
      <c r="T110" s="2">
        <f t="shared" si="18"/>
        <v>5574.8571428571595</v>
      </c>
      <c r="U110" s="2">
        <f t="shared" si="19"/>
        <v>709811.12465438247</v>
      </c>
      <c r="V110" s="2">
        <f t="shared" si="28"/>
        <v>1772489.25</v>
      </c>
      <c r="W110" s="2">
        <f t="shared" si="20"/>
        <v>131831.75</v>
      </c>
      <c r="X110" s="2">
        <f t="shared" si="6"/>
        <v>577979.37465438247</v>
      </c>
      <c r="Y110" s="2">
        <f t="shared" si="7"/>
        <v>40211158.431912802</v>
      </c>
      <c r="Z110" s="2" t="str">
        <f t="shared" si="8"/>
        <v>HERE</v>
      </c>
      <c r="AA110" s="2">
        <f>IF(Z110="HERE",Y110,AA109+Graph!$G$1*1000)</f>
        <v>40211158.431912802</v>
      </c>
      <c r="AB110" s="2">
        <f t="shared" si="21"/>
        <v>577979.37465438247</v>
      </c>
      <c r="AC110" s="2">
        <f t="shared" si="9"/>
        <v>1772489.25</v>
      </c>
      <c r="AD110" s="3">
        <f t="shared" si="10"/>
        <v>40211158.431912802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24697681.176839635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44</v>
      </c>
      <c r="C111" s="7"/>
      <c r="D111" s="2" t="e">
        <f t="shared" si="12"/>
        <v>#N/A</v>
      </c>
      <c r="E111" s="2" t="e">
        <f t="shared" si="22"/>
        <v>#N/A</v>
      </c>
      <c r="F111" s="2">
        <v>711893.34481564164</v>
      </c>
      <c r="G111" s="2">
        <f t="shared" si="23"/>
        <v>711893.34481564164</v>
      </c>
      <c r="H111" s="2">
        <f t="shared" si="13"/>
        <v>41987906.736174494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715390.06117513776</v>
      </c>
      <c r="Q111" s="2">
        <f>IF(P111&gt;Graph!$G$1*1000,Graph!$G$1*1000,P111)</f>
        <v>715390.06117513776</v>
      </c>
      <c r="R111" s="2">
        <f t="shared" si="16"/>
        <v>42699037.743087947</v>
      </c>
      <c r="S111" s="2">
        <f t="shared" si="17"/>
        <v>711893.34481564164</v>
      </c>
      <c r="T111" s="2">
        <f t="shared" si="18"/>
        <v>5574.8571428571595</v>
      </c>
      <c r="U111" s="2">
        <f t="shared" si="19"/>
        <v>715390.06117513776</v>
      </c>
      <c r="V111" s="2">
        <f t="shared" si="28"/>
        <v>1904321</v>
      </c>
      <c r="W111" s="2">
        <f t="shared" si="20"/>
        <v>131831.75</v>
      </c>
      <c r="X111" s="2">
        <f t="shared" si="6"/>
        <v>583558.31117513776</v>
      </c>
      <c r="Y111" s="2">
        <f t="shared" si="7"/>
        <v>40794716.74308794</v>
      </c>
      <c r="Z111" s="2" t="str">
        <f t="shared" si="8"/>
        <v>HERE</v>
      </c>
      <c r="AA111" s="2">
        <f>IF(Z111="HERE",Y111,AA110+Graph!$G$1*1000)</f>
        <v>40794716.74308794</v>
      </c>
      <c r="AB111" s="2">
        <f t="shared" si="21"/>
        <v>583558.31117513776</v>
      </c>
      <c r="AC111" s="2">
        <f t="shared" si="9"/>
        <v>1904321</v>
      </c>
      <c r="AD111" s="3">
        <f t="shared" si="10"/>
        <v>40794716.74308794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25224644.875594702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45</v>
      </c>
      <c r="C112" s="7"/>
      <c r="D112" s="2" t="e">
        <f t="shared" si="12"/>
        <v>#N/A</v>
      </c>
      <c r="E112" s="2" t="e">
        <f t="shared" si="22"/>
        <v>#N/A</v>
      </c>
      <c r="F112" s="2">
        <v>717470.90552994609</v>
      </c>
      <c r="G112" s="2">
        <f t="shared" si="23"/>
        <v>717470.90552994609</v>
      </c>
      <c r="H112" s="2">
        <f t="shared" si="13"/>
        <v>42705377.64170444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720968.99769586325</v>
      </c>
      <c r="Q112" s="2">
        <f>IF(P112&gt;Graph!$G$1*1000,Graph!$G$1*1000,P112)</f>
        <v>720968.99769586325</v>
      </c>
      <c r="R112" s="2">
        <f t="shared" si="16"/>
        <v>43420006.740783811</v>
      </c>
      <c r="S112" s="2">
        <f t="shared" si="17"/>
        <v>717470.90552994609</v>
      </c>
      <c r="T112" s="2">
        <f t="shared" si="18"/>
        <v>5574.8571428571595</v>
      </c>
      <c r="U112" s="2">
        <f t="shared" si="19"/>
        <v>720968.99769586325</v>
      </c>
      <c r="V112" s="2">
        <f t="shared" si="28"/>
        <v>2036152.75</v>
      </c>
      <c r="W112" s="2">
        <f t="shared" si="20"/>
        <v>131831.75</v>
      </c>
      <c r="X112" s="2">
        <f t="shared" si="6"/>
        <v>589137.24769586325</v>
      </c>
      <c r="Y112" s="2">
        <f t="shared" si="7"/>
        <v>41383853.990783803</v>
      </c>
      <c r="Z112" s="2" t="str">
        <f t="shared" si="8"/>
        <v>HERE</v>
      </c>
      <c r="AA112" s="2">
        <f>IF(Z112="HERE",Y112,AA111+Graph!$G$1*1000)</f>
        <v>41383853.990783803</v>
      </c>
      <c r="AB112" s="2">
        <f t="shared" si="21"/>
        <v>589137.24769586325</v>
      </c>
      <c r="AC112" s="2">
        <f t="shared" si="9"/>
        <v>2036152.75</v>
      </c>
      <c r="AD112" s="3">
        <f t="shared" si="10"/>
        <v>41383853.990783803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25756629.617218446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46</v>
      </c>
      <c r="C113" s="7"/>
      <c r="D113" s="2" t="e">
        <f t="shared" si="12"/>
        <v>#N/A</v>
      </c>
      <c r="E113" s="2" t="e">
        <f t="shared" si="22"/>
        <v>#N/A</v>
      </c>
      <c r="F113" s="2">
        <v>723048.46624422073</v>
      </c>
      <c r="G113" s="2">
        <f t="shared" si="23"/>
        <v>723048.46624422073</v>
      </c>
      <c r="H113" s="2">
        <f t="shared" si="13"/>
        <v>43428426.107948661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726547.93421658874</v>
      </c>
      <c r="Q113" s="2">
        <f>IF(P113&gt;Graph!$G$1*1000,Graph!$G$1*1000,P113)</f>
        <v>726547.93421658874</v>
      </c>
      <c r="R113" s="2">
        <f t="shared" si="16"/>
        <v>44146554.675000399</v>
      </c>
      <c r="S113" s="2">
        <f t="shared" si="17"/>
        <v>723048.46624422073</v>
      </c>
      <c r="T113" s="2">
        <f t="shared" si="18"/>
        <v>5574.8571428571595</v>
      </c>
      <c r="U113" s="2">
        <f t="shared" si="19"/>
        <v>726547.93421658874</v>
      </c>
      <c r="V113" s="2">
        <f t="shared" si="28"/>
        <v>2167984.5</v>
      </c>
      <c r="W113" s="2">
        <f t="shared" si="20"/>
        <v>131831.75</v>
      </c>
      <c r="X113" s="2">
        <f t="shared" si="6"/>
        <v>594716.18421658874</v>
      </c>
      <c r="Y113" s="2">
        <f t="shared" si="7"/>
        <v>41978570.175000392</v>
      </c>
      <c r="Z113" s="2" t="str">
        <f t="shared" si="8"/>
        <v>HERE</v>
      </c>
      <c r="AA113" s="2">
        <f>IF(Z113="HERE",Y113,AA112+Graph!$G$1*1000)</f>
        <v>41978570.175000392</v>
      </c>
      <c r="AB113" s="2">
        <f t="shared" si="21"/>
        <v>594716.18421658874</v>
      </c>
      <c r="AC113" s="2">
        <f t="shared" si="9"/>
        <v>2167984.5</v>
      </c>
      <c r="AD113" s="3">
        <f t="shared" si="10"/>
        <v>41978570.175000392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26293635.401710842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47</v>
      </c>
      <c r="C114" s="7"/>
      <c r="D114" s="2" t="e">
        <f t="shared" si="12"/>
        <v>#N/A</v>
      </c>
      <c r="E114" s="2" t="e">
        <f t="shared" si="22"/>
        <v>#N/A</v>
      </c>
      <c r="F114" s="2">
        <v>728626.02695852518</v>
      </c>
      <c r="G114" s="2">
        <f t="shared" si="23"/>
        <v>728626.02695852518</v>
      </c>
      <c r="H114" s="2">
        <f t="shared" si="13"/>
        <v>44157052.134907186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732126.87073734403</v>
      </c>
      <c r="Q114" s="2">
        <f>IF(P114&gt;Graph!$G$1*1000,Graph!$G$1*1000,P114)</f>
        <v>732126.87073734403</v>
      </c>
      <c r="R114" s="2">
        <f t="shared" si="16"/>
        <v>44878681.545737743</v>
      </c>
      <c r="S114" s="2">
        <f t="shared" si="17"/>
        <v>728626.02695852518</v>
      </c>
      <c r="T114" s="2">
        <f t="shared" si="18"/>
        <v>5574.8571428571595</v>
      </c>
      <c r="U114" s="2">
        <f t="shared" si="19"/>
        <v>732126.87073734403</v>
      </c>
      <c r="V114" s="2">
        <f t="shared" si="28"/>
        <v>2299816.25</v>
      </c>
      <c r="W114" s="2">
        <f t="shared" si="20"/>
        <v>131831.75</v>
      </c>
      <c r="X114" s="2">
        <f t="shared" si="6"/>
        <v>600295.12073734403</v>
      </c>
      <c r="Y114" s="2">
        <f t="shared" si="7"/>
        <v>42578865.295737736</v>
      </c>
      <c r="Z114" s="2" t="str">
        <f t="shared" si="8"/>
        <v>HERE</v>
      </c>
      <c r="AA114" s="2">
        <f>IF(Z114="HERE",Y114,AA113+Graph!$G$1*1000)</f>
        <v>42578865.295737736</v>
      </c>
      <c r="AB114" s="2">
        <f t="shared" si="21"/>
        <v>600295.12073734403</v>
      </c>
      <c r="AC114" s="2">
        <f t="shared" si="9"/>
        <v>2299816.25</v>
      </c>
      <c r="AD114" s="3">
        <f t="shared" si="10"/>
        <v>42578865.295737736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26835662.229071893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48</v>
      </c>
      <c r="C115" s="7"/>
      <c r="D115" s="2" t="e">
        <f t="shared" si="12"/>
        <v>#N/A</v>
      </c>
      <c r="E115" s="2" t="e">
        <f t="shared" si="22"/>
        <v>#N/A</v>
      </c>
      <c r="F115" s="2">
        <v>734203.58767279983</v>
      </c>
      <c r="G115" s="2">
        <f t="shared" si="23"/>
        <v>734203.58767279983</v>
      </c>
      <c r="H115" s="2">
        <f t="shared" si="13"/>
        <v>44891255.722579986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737705.80725806952</v>
      </c>
      <c r="Q115" s="2">
        <f>IF(P115&gt;Graph!$G$1*1000,Graph!$G$1*1000,P115)</f>
        <v>737705.80725806952</v>
      </c>
      <c r="R115" s="2">
        <f t="shared" si="16"/>
        <v>45616387.352995813</v>
      </c>
      <c r="S115" s="2">
        <f t="shared" si="17"/>
        <v>734203.58767279983</v>
      </c>
      <c r="T115" s="2">
        <f t="shared" si="18"/>
        <v>5574.8571428571595</v>
      </c>
      <c r="U115" s="2">
        <f t="shared" si="19"/>
        <v>737705.80725806952</v>
      </c>
      <c r="V115" s="2">
        <f t="shared" si="28"/>
        <v>2431648</v>
      </c>
      <c r="W115" s="2">
        <f t="shared" si="20"/>
        <v>131831.75</v>
      </c>
      <c r="X115" s="2">
        <f t="shared" si="6"/>
        <v>605874.05725806952</v>
      </c>
      <c r="Y115" s="2">
        <f t="shared" si="7"/>
        <v>43184739.352995805</v>
      </c>
      <c r="Z115" s="2" t="str">
        <f t="shared" si="8"/>
        <v>HERE</v>
      </c>
      <c r="AA115" s="2">
        <f>IF(Z115="HERE",Y115,AA114+Graph!$G$1*1000)</f>
        <v>43184739.352995805</v>
      </c>
      <c r="AB115" s="2">
        <f t="shared" si="21"/>
        <v>605874.05725806952</v>
      </c>
      <c r="AC115" s="2">
        <f t="shared" si="9"/>
        <v>2431648</v>
      </c>
      <c r="AD115" s="3">
        <f t="shared" si="10"/>
        <v>43184739.352995805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27382710.099301621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49</v>
      </c>
      <c r="C116" s="7"/>
      <c r="D116" s="2" t="e">
        <f t="shared" si="12"/>
        <v>#N/A</v>
      </c>
      <c r="E116" s="2" t="e">
        <f t="shared" si="22"/>
        <v>#N/A</v>
      </c>
      <c r="F116" s="2">
        <v>739781.14838707447</v>
      </c>
      <c r="G116" s="2">
        <f t="shared" si="23"/>
        <v>739781.14838707447</v>
      </c>
      <c r="H116" s="2">
        <f t="shared" si="13"/>
        <v>45631036.87096706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743284.74377882481</v>
      </c>
      <c r="Q116" s="2">
        <f>IF(P116&gt;Graph!$G$1*1000,Graph!$G$1*1000,P116)</f>
        <v>743284.74377882481</v>
      </c>
      <c r="R116" s="2">
        <f t="shared" si="16"/>
        <v>46359672.096774638</v>
      </c>
      <c r="S116" s="2">
        <f t="shared" si="17"/>
        <v>739781.14838707447</v>
      </c>
      <c r="T116" s="2">
        <f t="shared" si="18"/>
        <v>5574.8571428571595</v>
      </c>
      <c r="U116" s="2">
        <f t="shared" si="19"/>
        <v>743284.74377882481</v>
      </c>
      <c r="V116" s="2">
        <f t="shared" si="28"/>
        <v>2639309</v>
      </c>
      <c r="W116" s="2">
        <f t="shared" si="20"/>
        <v>207661</v>
      </c>
      <c r="X116" s="2">
        <f t="shared" si="6"/>
        <v>535623.74377882481</v>
      </c>
      <c r="Y116" s="2">
        <f t="shared" si="7"/>
        <v>43720363.09677463</v>
      </c>
      <c r="Z116" s="2" t="str">
        <f t="shared" si="8"/>
        <v>HERE</v>
      </c>
      <c r="AA116" s="2">
        <f>IF(Z116="HERE",Y116,AA115+Graph!$G$1*1000)</f>
        <v>43720363.09677463</v>
      </c>
      <c r="AB116" s="2">
        <f t="shared" si="21"/>
        <v>535623.74377882481</v>
      </c>
      <c r="AC116" s="2">
        <f t="shared" si="9"/>
        <v>2639309</v>
      </c>
      <c r="AD116" s="3">
        <f t="shared" si="10"/>
        <v>43720363.09677463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27934779.012400005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50</v>
      </c>
      <c r="C117" s="7"/>
      <c r="D117" s="2" t="e">
        <f t="shared" si="12"/>
        <v>#N/A</v>
      </c>
      <c r="E117" s="2" t="e">
        <f t="shared" si="22"/>
        <v>#N/A</v>
      </c>
      <c r="F117" s="2">
        <v>745358.70910137892</v>
      </c>
      <c r="G117" s="2">
        <f t="shared" si="23"/>
        <v>745358.70910137892</v>
      </c>
      <c r="H117" s="2">
        <f t="shared" si="13"/>
        <v>46376395.580068439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748863.68029955029</v>
      </c>
      <c r="Q117" s="2">
        <f>IF(P117&gt;Graph!$G$1*1000,Graph!$G$1*1000,P117)</f>
        <v>748863.68029955029</v>
      </c>
      <c r="R117" s="2">
        <f t="shared" si="16"/>
        <v>47108535.777074188</v>
      </c>
      <c r="S117" s="2">
        <f t="shared" si="17"/>
        <v>745358.70910137892</v>
      </c>
      <c r="T117" s="2">
        <f t="shared" si="18"/>
        <v>5574.8571428571595</v>
      </c>
      <c r="U117" s="2">
        <f t="shared" si="19"/>
        <v>748863.68029955029</v>
      </c>
      <c r="V117" s="2">
        <f t="shared" si="28"/>
        <v>2918252</v>
      </c>
      <c r="W117" s="2">
        <f t="shared" si="20"/>
        <v>278943</v>
      </c>
      <c r="X117" s="2">
        <f t="shared" si="6"/>
        <v>469920.68029955029</v>
      </c>
      <c r="Y117" s="2">
        <f t="shared" si="7"/>
        <v>44190283.777074181</v>
      </c>
      <c r="Z117" s="2" t="str">
        <f t="shared" si="8"/>
        <v>HERE</v>
      </c>
      <c r="AA117" s="2">
        <f>IF(Z117="HERE",Y117,AA116+Graph!$G$1*1000)</f>
        <v>44190283.777074181</v>
      </c>
      <c r="AB117" s="2">
        <f t="shared" si="21"/>
        <v>469920.68029955029</v>
      </c>
      <c r="AC117" s="2">
        <f t="shared" si="9"/>
        <v>2918252</v>
      </c>
      <c r="AD117" s="3">
        <f t="shared" si="10"/>
        <v>44190283.777074181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28491868.96836707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51</v>
      </c>
      <c r="C118" s="7"/>
      <c r="D118" s="2" t="e">
        <f t="shared" si="12"/>
        <v>#N/A</v>
      </c>
      <c r="E118" s="2" t="e">
        <f t="shared" si="22"/>
        <v>#N/A</v>
      </c>
      <c r="F118" s="2">
        <v>750936.26981565356</v>
      </c>
      <c r="G118" s="2">
        <f t="shared" si="23"/>
        <v>750936.26981565356</v>
      </c>
      <c r="H118" s="2">
        <f t="shared" si="13"/>
        <v>47127331.849884093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754442.61682027578</v>
      </c>
      <c r="Q118" s="2">
        <f>IF(P118&gt;Graph!$G$1*1000,Graph!$G$1*1000,P118)</f>
        <v>754442.61682027578</v>
      </c>
      <c r="R118" s="2">
        <f t="shared" si="16"/>
        <v>47862978.393894464</v>
      </c>
      <c r="S118" s="2">
        <f t="shared" si="17"/>
        <v>750936.26981565356</v>
      </c>
      <c r="T118" s="2">
        <f t="shared" si="18"/>
        <v>5574.8571428571595</v>
      </c>
      <c r="U118" s="2">
        <f t="shared" si="19"/>
        <v>754442.61682027578</v>
      </c>
      <c r="V118" s="2">
        <f t="shared" si="28"/>
        <v>3234946</v>
      </c>
      <c r="W118" s="2">
        <f t="shared" si="20"/>
        <v>316694</v>
      </c>
      <c r="X118" s="2">
        <f t="shared" si="6"/>
        <v>437748.61682027578</v>
      </c>
      <c r="Y118" s="2">
        <f t="shared" si="7"/>
        <v>44628032.393894456</v>
      </c>
      <c r="Z118" s="2" t="str">
        <f t="shared" si="8"/>
        <v>HERE</v>
      </c>
      <c r="AA118" s="2">
        <f>IF(Z118="HERE",Y118,AA117+Graph!$G$1*1000)</f>
        <v>44628032.393894456</v>
      </c>
      <c r="AB118" s="2">
        <f t="shared" si="21"/>
        <v>437748.61682027578</v>
      </c>
      <c r="AC118" s="2">
        <f t="shared" si="9"/>
        <v>3234946</v>
      </c>
      <c r="AD118" s="3">
        <f t="shared" si="10"/>
        <v>44628032.393894456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29053979.967202786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52</v>
      </c>
      <c r="C119" s="7"/>
      <c r="D119" s="2" t="e">
        <f t="shared" si="12"/>
        <v>#N/A</v>
      </c>
      <c r="E119" s="2" t="e">
        <f t="shared" si="22"/>
        <v>#N/A</v>
      </c>
      <c r="F119" s="2">
        <v>756513.83052992821</v>
      </c>
      <c r="G119" s="2">
        <f t="shared" si="23"/>
        <v>756513.83052992821</v>
      </c>
      <c r="H119" s="2">
        <f t="shared" si="13"/>
        <v>47883845.680414021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760021.55334103107</v>
      </c>
      <c r="Q119" s="2">
        <f>IF(P119&gt;Graph!$G$1*1000,Graph!$G$1*1000,P119)</f>
        <v>760021.55334103107</v>
      </c>
      <c r="R119" s="2">
        <f t="shared" si="16"/>
        <v>48622999.947235495</v>
      </c>
      <c r="S119" s="2">
        <f t="shared" si="17"/>
        <v>756513.83052992821</v>
      </c>
      <c r="T119" s="2">
        <f t="shared" si="18"/>
        <v>5574.8571428571595</v>
      </c>
      <c r="U119" s="2">
        <f t="shared" si="19"/>
        <v>760021.55334103107</v>
      </c>
      <c r="V119" s="2">
        <f t="shared" si="28"/>
        <v>3559179</v>
      </c>
      <c r="W119" s="2">
        <f t="shared" si="20"/>
        <v>324233</v>
      </c>
      <c r="X119" s="2">
        <f t="shared" si="6"/>
        <v>435788.55334103107</v>
      </c>
      <c r="Y119" s="2">
        <f t="shared" si="7"/>
        <v>45063820.947235487</v>
      </c>
      <c r="Z119" s="2" t="str">
        <f t="shared" si="8"/>
        <v>HERE</v>
      </c>
      <c r="AA119" s="2">
        <f>IF(Z119="HERE",Y119,AA118+Graph!$G$1*1000)</f>
        <v>45063820.947235487</v>
      </c>
      <c r="AB119" s="2">
        <f t="shared" si="21"/>
        <v>435788.55334103107</v>
      </c>
      <c r="AC119" s="2">
        <f t="shared" si="9"/>
        <v>3559179</v>
      </c>
      <c r="AD119" s="3">
        <f t="shared" si="10"/>
        <v>45063820.947235487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29621112.008907154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53</v>
      </c>
      <c r="C120" s="7"/>
      <c r="D120" s="2" t="e">
        <f t="shared" si="12"/>
        <v>#N/A</v>
      </c>
      <c r="E120" s="2" t="e">
        <f t="shared" si="22"/>
        <v>#N/A</v>
      </c>
      <c r="F120" s="2">
        <v>762091.39124423265</v>
      </c>
      <c r="G120" s="2">
        <f t="shared" si="23"/>
        <v>762091.39124423265</v>
      </c>
      <c r="H120" s="2">
        <f t="shared" si="13"/>
        <v>48645937.071658254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765600.48986175656</v>
      </c>
      <c r="Q120" s="2">
        <f>IF(P120&gt;Graph!$G$1*1000,Graph!$G$1*1000,P120)</f>
        <v>765600.48986175656</v>
      </c>
      <c r="R120" s="2">
        <f t="shared" si="16"/>
        <v>49388600.437097251</v>
      </c>
      <c r="S120" s="2">
        <f t="shared" si="17"/>
        <v>762091.39124423265</v>
      </c>
      <c r="T120" s="2">
        <f t="shared" si="18"/>
        <v>5574.8571428571595</v>
      </c>
      <c r="U120" s="2">
        <f t="shared" si="19"/>
        <v>765600.48986175656</v>
      </c>
      <c r="V120" s="2">
        <f t="shared" si="28"/>
        <v>3837094</v>
      </c>
      <c r="W120" s="2">
        <f t="shared" si="20"/>
        <v>277915</v>
      </c>
      <c r="X120" s="2">
        <f t="shared" si="6"/>
        <v>487685.48986175656</v>
      </c>
      <c r="Y120" s="2">
        <f t="shared" si="7"/>
        <v>45551506.437097244</v>
      </c>
      <c r="Z120" s="2" t="str">
        <f t="shared" si="8"/>
        <v>HERE</v>
      </c>
      <c r="AA120" s="2">
        <f>IF(Z120="HERE",Y120,AA119+Graph!$G$1*1000)</f>
        <v>45551506.437097244</v>
      </c>
      <c r="AB120" s="2">
        <f t="shared" si="21"/>
        <v>487685.48986175656</v>
      </c>
      <c r="AC120" s="2">
        <f t="shared" si="9"/>
        <v>3837094</v>
      </c>
      <c r="AD120" s="3">
        <f t="shared" si="10"/>
        <v>45551506.437097244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30193265.093480203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54</v>
      </c>
      <c r="C121" s="7"/>
      <c r="D121" s="2" t="e">
        <f t="shared" si="12"/>
        <v>#N/A</v>
      </c>
      <c r="E121" s="2" t="e">
        <f t="shared" si="22"/>
        <v>#N/A</v>
      </c>
      <c r="F121" s="2">
        <v>767668.9519585073</v>
      </c>
      <c r="G121" s="2">
        <f t="shared" si="23"/>
        <v>767668.9519585073</v>
      </c>
      <c r="H121" s="2">
        <f t="shared" si="13"/>
        <v>49413606.023616761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771179.42638251185</v>
      </c>
      <c r="Q121" s="2">
        <f>IF(P121&gt;Graph!$G$1*1000,Graph!$G$1*1000,P121)</f>
        <v>771179.42638251185</v>
      </c>
      <c r="R121" s="2">
        <f t="shared" si="16"/>
        <v>50159779.863479763</v>
      </c>
      <c r="S121" s="2">
        <f t="shared" si="17"/>
        <v>767668.9519585073</v>
      </c>
      <c r="T121" s="2">
        <f t="shared" si="18"/>
        <v>5574.8571428571595</v>
      </c>
      <c r="U121" s="2">
        <f t="shared" si="19"/>
        <v>771179.42638251185</v>
      </c>
      <c r="V121" s="2">
        <f t="shared" si="28"/>
        <v>4062501</v>
      </c>
      <c r="W121" s="2">
        <f t="shared" si="20"/>
        <v>225407</v>
      </c>
      <c r="X121" s="2">
        <f t="shared" si="6"/>
        <v>545772.42638251185</v>
      </c>
      <c r="Y121" s="2">
        <f t="shared" si="7"/>
        <v>46097278.863479756</v>
      </c>
      <c r="Z121" s="2" t="str">
        <f t="shared" si="8"/>
        <v>HERE</v>
      </c>
      <c r="AA121" s="2">
        <f>IF(Z121="HERE",Y121,AA120+Graph!$G$1*1000)</f>
        <v>46097278.863479756</v>
      </c>
      <c r="AB121" s="2">
        <f t="shared" si="21"/>
        <v>545772.42638251185</v>
      </c>
      <c r="AC121" s="2">
        <f t="shared" si="9"/>
        <v>4062501</v>
      </c>
      <c r="AD121" s="3">
        <f t="shared" si="10"/>
        <v>46097278.863479756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30770439.220921904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55</v>
      </c>
      <c r="C122" s="7"/>
      <c r="D122" s="2" t="e">
        <f t="shared" si="12"/>
        <v>#N/A</v>
      </c>
      <c r="E122" s="2" t="e">
        <f t="shared" si="22"/>
        <v>#N/A</v>
      </c>
      <c r="F122" s="2">
        <v>773246.51267281175</v>
      </c>
      <c r="G122" s="2">
        <f t="shared" si="23"/>
        <v>773246.51267281175</v>
      </c>
      <c r="H122" s="2">
        <f t="shared" si="13"/>
        <v>50186852.536289573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776758.36290323734</v>
      </c>
      <c r="Q122" s="2">
        <f>IF(P122&gt;Graph!$G$1*1000,Graph!$G$1*1000,P122)</f>
        <v>776758.36290323734</v>
      </c>
      <c r="R122" s="2">
        <f t="shared" si="16"/>
        <v>50936538.226383001</v>
      </c>
      <c r="S122" s="2">
        <f t="shared" si="17"/>
        <v>773246.51267281175</v>
      </c>
      <c r="T122" s="2">
        <f t="shared" si="18"/>
        <v>5574.8571428571595</v>
      </c>
      <c r="U122" s="2">
        <f t="shared" si="19"/>
        <v>776758.36290323734</v>
      </c>
      <c r="V122" s="2">
        <f t="shared" si="28"/>
        <v>4266577</v>
      </c>
      <c r="W122" s="2">
        <f t="shared" si="20"/>
        <v>204076</v>
      </c>
      <c r="X122" s="2">
        <f t="shared" si="6"/>
        <v>572682.36290323734</v>
      </c>
      <c r="Y122" s="2">
        <f t="shared" si="7"/>
        <v>46669961.226382993</v>
      </c>
      <c r="Z122" s="2" t="str">
        <f t="shared" si="8"/>
        <v>HERE</v>
      </c>
      <c r="AA122" s="2">
        <f>IF(Z122="HERE",Y122,AA121+Graph!$G$1*1000)</f>
        <v>46669961.226382993</v>
      </c>
      <c r="AB122" s="2">
        <f t="shared" si="21"/>
        <v>572682.36290323734</v>
      </c>
      <c r="AC122" s="2">
        <f t="shared" si="9"/>
        <v>4266577</v>
      </c>
      <c r="AD122" s="3">
        <f t="shared" si="10"/>
        <v>46669961.226382993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31318657.790150031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56</v>
      </c>
      <c r="C123" s="7"/>
      <c r="D123" s="2" t="e">
        <f t="shared" si="12"/>
        <v>#N/A</v>
      </c>
      <c r="E123" s="2" t="e">
        <f t="shared" si="22"/>
        <v>#N/A</v>
      </c>
      <c r="F123" s="2">
        <v>778824.07338708639</v>
      </c>
      <c r="G123" s="2">
        <f t="shared" si="23"/>
        <v>778824.07338708639</v>
      </c>
      <c r="H123" s="2">
        <f t="shared" si="13"/>
        <v>50965676.609676659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782337.29942396283</v>
      </c>
      <c r="Q123" s="2">
        <f>IF(P123&gt;Graph!$G$1*1000,Graph!$G$1*1000,P123)</f>
        <v>782337.29942396283</v>
      </c>
      <c r="R123" s="2">
        <f t="shared" si="16"/>
        <v>51718875.525806963</v>
      </c>
      <c r="S123" s="2">
        <f t="shared" si="17"/>
        <v>778824.07338708639</v>
      </c>
      <c r="T123" s="2">
        <f t="shared" si="18"/>
        <v>5574.8571428571595</v>
      </c>
      <c r="U123" s="2">
        <f t="shared" si="19"/>
        <v>782337.29942396283</v>
      </c>
      <c r="V123" s="2">
        <f t="shared" si="28"/>
        <v>4609740</v>
      </c>
      <c r="W123" s="2">
        <f t="shared" si="20"/>
        <v>343163</v>
      </c>
      <c r="X123" s="2">
        <f t="shared" si="6"/>
        <v>439174.29942396283</v>
      </c>
      <c r="Y123" s="2">
        <f t="shared" si="7"/>
        <v>47109135.525806956</v>
      </c>
      <c r="Z123" s="2" t="str">
        <f t="shared" si="8"/>
        <v>HERE</v>
      </c>
      <c r="AA123" s="2">
        <f>IF(Z123="HERE",Y123,AA122+Graph!$G$1*1000)</f>
        <v>47109135.525806956</v>
      </c>
      <c r="AB123" s="2">
        <f t="shared" si="21"/>
        <v>439174.29942396283</v>
      </c>
      <c r="AC123" s="2">
        <f t="shared" si="9"/>
        <v>4609740</v>
      </c>
      <c r="AD123" s="3">
        <f t="shared" si="10"/>
        <v>47109135.525806956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31871897.402246814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57</v>
      </c>
      <c r="C124" s="7"/>
      <c r="D124" s="2" t="e">
        <f t="shared" si="12"/>
        <v>#N/A</v>
      </c>
      <c r="E124" s="2" t="e">
        <f t="shared" si="22"/>
        <v>#N/A</v>
      </c>
      <c r="F124" s="2">
        <v>784401.63410136104</v>
      </c>
      <c r="G124" s="2">
        <f t="shared" si="23"/>
        <v>784401.63410136104</v>
      </c>
      <c r="H124" s="2">
        <f t="shared" si="13"/>
        <v>51750078.24377802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787916.23594471812</v>
      </c>
      <c r="Q124" s="2">
        <f>IF(P124&gt;Graph!$G$1*1000,Graph!$G$1*1000,P124)</f>
        <v>787916.23594471812</v>
      </c>
      <c r="R124" s="2">
        <f t="shared" si="16"/>
        <v>52506791.761751682</v>
      </c>
      <c r="S124" s="2">
        <f t="shared" si="17"/>
        <v>784401.63410136104</v>
      </c>
      <c r="T124" s="2">
        <f t="shared" si="18"/>
        <v>5574.8571428571595</v>
      </c>
      <c r="U124" s="2">
        <f t="shared" si="19"/>
        <v>787916.23594471812</v>
      </c>
      <c r="V124" s="2">
        <f t="shared" si="28"/>
        <v>4973248</v>
      </c>
      <c r="W124" s="2">
        <f t="shared" si="20"/>
        <v>363508</v>
      </c>
      <c r="X124" s="2">
        <f t="shared" si="6"/>
        <v>424408.23594471812</v>
      </c>
      <c r="Y124" s="2">
        <f t="shared" si="7"/>
        <v>47533543.761751674</v>
      </c>
      <c r="Z124" s="2" t="str">
        <f t="shared" si="8"/>
        <v>HERE</v>
      </c>
      <c r="AA124" s="2">
        <f>IF(Z124="HERE",Y124,AA123+Graph!$G$1*1000)</f>
        <v>47533543.761751674</v>
      </c>
      <c r="AB124" s="2">
        <f t="shared" si="21"/>
        <v>424408.23594471812</v>
      </c>
      <c r="AC124" s="2">
        <f t="shared" si="9"/>
        <v>4973248</v>
      </c>
      <c r="AD124" s="3">
        <f t="shared" si="10"/>
        <v>47533543.761751674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32430158.057212252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58</v>
      </c>
      <c r="C125" s="7"/>
      <c r="D125" s="2" t="e">
        <f t="shared" si="12"/>
        <v>#N/A</v>
      </c>
      <c r="E125" s="2" t="e">
        <f t="shared" si="22"/>
        <v>#N/A</v>
      </c>
      <c r="F125" s="2">
        <v>789979.19481566548</v>
      </c>
      <c r="G125" s="2">
        <f t="shared" si="23"/>
        <v>789979.19481566548</v>
      </c>
      <c r="H125" s="2">
        <f t="shared" si="13"/>
        <v>52540057.438593686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793495.17246544361</v>
      </c>
      <c r="Q125" s="2">
        <f>IF(P125&gt;Graph!$G$1*1000,Graph!$G$1*1000,P125)</f>
        <v>793495.17246544361</v>
      </c>
      <c r="R125" s="2">
        <f t="shared" si="16"/>
        <v>53300286.934217125</v>
      </c>
      <c r="S125" s="2">
        <f t="shared" si="17"/>
        <v>789979.19481566548</v>
      </c>
      <c r="T125" s="2">
        <f t="shared" si="18"/>
        <v>5574.8571428571595</v>
      </c>
      <c r="U125" s="2">
        <f t="shared" si="19"/>
        <v>793495.17246544361</v>
      </c>
      <c r="V125" s="2">
        <f t="shared" si="28"/>
        <v>5383103</v>
      </c>
      <c r="W125" s="2">
        <f t="shared" si="20"/>
        <v>409855</v>
      </c>
      <c r="X125" s="2">
        <f t="shared" si="6"/>
        <v>383640.17246544361</v>
      </c>
      <c r="Y125" s="2">
        <f t="shared" si="7"/>
        <v>47917183.934217118</v>
      </c>
      <c r="Z125" s="2" t="str">
        <f t="shared" si="8"/>
        <v>HERE</v>
      </c>
      <c r="AA125" s="2">
        <f>IF(Z125="HERE",Y125,AA124+Graph!$G$1*1000)</f>
        <v>47917183.934217118</v>
      </c>
      <c r="AB125" s="2">
        <f t="shared" si="21"/>
        <v>383640.17246544361</v>
      </c>
      <c r="AC125" s="2">
        <f t="shared" si="9"/>
        <v>5383103</v>
      </c>
      <c r="AD125" s="3">
        <f t="shared" si="10"/>
        <v>47917183.934217118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32993439.755046364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59</v>
      </c>
      <c r="C126" s="7"/>
      <c r="D126" s="2" t="e">
        <f t="shared" si="12"/>
        <v>#N/A</v>
      </c>
      <c r="E126" s="2" t="e">
        <f t="shared" si="22"/>
        <v>#N/A</v>
      </c>
      <c r="F126" s="2">
        <v>795556.75552994013</v>
      </c>
      <c r="G126" s="2">
        <f t="shared" si="23"/>
        <v>794425.14285714284</v>
      </c>
      <c r="H126" s="2">
        <f t="shared" si="13"/>
        <v>53334482.581450827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799074.1089861691</v>
      </c>
      <c r="Q126" s="2">
        <f>IF(P126&gt;Graph!$G$1*1000,Graph!$G$1*1000,P126)</f>
        <v>799074.1089861691</v>
      </c>
      <c r="R126" s="2">
        <f t="shared" si="16"/>
        <v>54099361.043203294</v>
      </c>
      <c r="S126" s="2">
        <f t="shared" si="17"/>
        <v>794425.14285714179</v>
      </c>
      <c r="T126" s="2">
        <f t="shared" si="18"/>
        <v>5574.8571428571595</v>
      </c>
      <c r="U126" s="2">
        <f t="shared" si="19"/>
        <v>799074.1089861691</v>
      </c>
      <c r="V126" s="2">
        <f t="shared" si="28"/>
        <v>5861351</v>
      </c>
      <c r="W126" s="2">
        <f t="shared" si="20"/>
        <v>478248</v>
      </c>
      <c r="X126" s="2">
        <f t="shared" si="6"/>
        <v>320826.1089861691</v>
      </c>
      <c r="Y126" s="2">
        <f t="shared" si="7"/>
        <v>48238010.043203287</v>
      </c>
      <c r="Z126" s="2" t="str">
        <f t="shared" si="8"/>
        <v>HERE</v>
      </c>
      <c r="AA126" s="2">
        <f>IF(Z126="HERE",Y126,AA125+Graph!$G$1*1000)</f>
        <v>48238010.043203287</v>
      </c>
      <c r="AB126" s="2">
        <f t="shared" si="21"/>
        <v>320826.1089861691</v>
      </c>
      <c r="AC126" s="2">
        <f t="shared" si="9"/>
        <v>5861351</v>
      </c>
      <c r="AD126" s="3">
        <f t="shared" si="10"/>
        <v>48238010.043203287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33561742.495749131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60</v>
      </c>
      <c r="C127" s="7"/>
      <c r="D127" s="2" t="e">
        <f t="shared" si="12"/>
        <v>#N/A</v>
      </c>
      <c r="E127" s="2" t="e">
        <f t="shared" si="22"/>
        <v>#N/A</v>
      </c>
      <c r="F127" s="2">
        <v>801134.31624421477</v>
      </c>
      <c r="G127" s="2">
        <f t="shared" si="23"/>
        <v>794425.14285714284</v>
      </c>
      <c r="H127" s="2">
        <f t="shared" si="13"/>
        <v>54128907.724307969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804653.04550692439</v>
      </c>
      <c r="Q127" s="2">
        <f>IF(P127&gt;Graph!$G$1*1000,Graph!$G$1*1000,P127)</f>
        <v>800000</v>
      </c>
      <c r="R127" s="2">
        <f t="shared" si="16"/>
        <v>54899361.043203294</v>
      </c>
      <c r="S127" s="2">
        <f t="shared" si="17"/>
        <v>794425.14285714179</v>
      </c>
      <c r="T127" s="2">
        <f t="shared" si="18"/>
        <v>5574.8571428571595</v>
      </c>
      <c r="U127" s="2">
        <f t="shared" si="19"/>
        <v>800000</v>
      </c>
      <c r="V127" s="2">
        <f t="shared" si="28"/>
        <v>6353321</v>
      </c>
      <c r="W127" s="2">
        <f t="shared" si="20"/>
        <v>491970</v>
      </c>
      <c r="X127" s="2">
        <f t="shared" si="6"/>
        <v>308030</v>
      </c>
      <c r="Y127" s="2">
        <f t="shared" si="7"/>
        <v>48546040.043203287</v>
      </c>
      <c r="Z127" s="2" t="str">
        <f t="shared" si="8"/>
        <v>HERE</v>
      </c>
      <c r="AA127" s="2">
        <f>IF(Z127="HERE",Y127,AA126+Graph!$G$1*1000)</f>
        <v>48546040.043203287</v>
      </c>
      <c r="AB127" s="2">
        <f t="shared" si="21"/>
        <v>308030</v>
      </c>
      <c r="AC127" s="2">
        <f t="shared" si="9"/>
        <v>6353321</v>
      </c>
      <c r="AD127" s="3">
        <f t="shared" si="10"/>
        <v>48546040.043203287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34135066.279320583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61</v>
      </c>
      <c r="C128" s="7"/>
      <c r="D128" s="2" t="e">
        <f t="shared" si="12"/>
        <v>#N/A</v>
      </c>
      <c r="E128" s="2" t="e">
        <f t="shared" si="22"/>
        <v>#N/A</v>
      </c>
      <c r="F128" s="2">
        <v>806711.87695851922</v>
      </c>
      <c r="G128" s="2">
        <f t="shared" si="23"/>
        <v>794425.14285714284</v>
      </c>
      <c r="H128" s="2">
        <f t="shared" si="13"/>
        <v>54923332.867165111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810231.98202764988</v>
      </c>
      <c r="Q128" s="2">
        <f>IF(P128&gt;Graph!$G$1*1000,Graph!$G$1*1000,P128)</f>
        <v>800000</v>
      </c>
      <c r="R128" s="2">
        <f t="shared" si="16"/>
        <v>55699361.043203294</v>
      </c>
      <c r="S128" s="2">
        <f t="shared" si="17"/>
        <v>794425.14285714179</v>
      </c>
      <c r="T128" s="2">
        <f t="shared" si="18"/>
        <v>5574.8571428571595</v>
      </c>
      <c r="U128" s="2">
        <f t="shared" si="19"/>
        <v>800000</v>
      </c>
      <c r="V128" s="2">
        <f t="shared" si="28"/>
        <v>6573570</v>
      </c>
      <c r="W128" s="2">
        <f t="shared" si="20"/>
        <v>220249</v>
      </c>
      <c r="X128" s="2">
        <f t="shared" si="6"/>
        <v>579751</v>
      </c>
      <c r="Y128" s="2">
        <f t="shared" si="7"/>
        <v>49125791.043203287</v>
      </c>
      <c r="Z128" s="2" t="str">
        <f t="shared" si="8"/>
        <v>HERE</v>
      </c>
      <c r="AA128" s="2">
        <f>IF(Z128="HERE",Y128,AA127+Graph!$G$1*1000)</f>
        <v>49125791.043203287</v>
      </c>
      <c r="AB128" s="2">
        <f t="shared" si="21"/>
        <v>579751</v>
      </c>
      <c r="AC128" s="2">
        <f t="shared" si="9"/>
        <v>6573570</v>
      </c>
      <c r="AD128" s="3">
        <f t="shared" si="10"/>
        <v>49125791.043203287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34713411.105760679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62</v>
      </c>
      <c r="C129" s="7"/>
      <c r="D129" s="2" t="e">
        <f t="shared" si="12"/>
        <v>#N/A</v>
      </c>
      <c r="E129" s="2" t="e">
        <f t="shared" si="22"/>
        <v>#N/A</v>
      </c>
      <c r="F129" s="2">
        <v>812289.43767279387</v>
      </c>
      <c r="G129" s="2">
        <f t="shared" si="23"/>
        <v>794425.14285714284</v>
      </c>
      <c r="H129" s="2">
        <f t="shared" si="13"/>
        <v>55717758.010022253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815810.91854840517</v>
      </c>
      <c r="Q129" s="2">
        <f>IF(P129&gt;Graph!$G$1*1000,Graph!$G$1*1000,P129)</f>
        <v>800000</v>
      </c>
      <c r="R129" s="2">
        <f t="shared" si="16"/>
        <v>56499361.043203294</v>
      </c>
      <c r="S129" s="2">
        <f t="shared" si="17"/>
        <v>794425.14285714179</v>
      </c>
      <c r="T129" s="2">
        <f t="shared" si="18"/>
        <v>5574.8571428571595</v>
      </c>
      <c r="U129" s="2">
        <f t="shared" si="19"/>
        <v>800000</v>
      </c>
      <c r="V129" s="2">
        <f t="shared" si="28"/>
        <v>6853372</v>
      </c>
      <c r="W129" s="2">
        <f t="shared" si="20"/>
        <v>279802</v>
      </c>
      <c r="X129" s="2">
        <f t="shared" si="6"/>
        <v>520198</v>
      </c>
      <c r="Y129" s="2">
        <f t="shared" si="7"/>
        <v>49645989.043203287</v>
      </c>
      <c r="Z129" s="2" t="str">
        <f t="shared" si="8"/>
        <v>HERE</v>
      </c>
      <c r="AA129" s="2">
        <f>IF(Z129="HERE",Y129,AA128+Graph!$G$1*1000)</f>
        <v>49645989.043203287</v>
      </c>
      <c r="AB129" s="2">
        <f t="shared" si="21"/>
        <v>520198</v>
      </c>
      <c r="AC129" s="2">
        <f t="shared" si="9"/>
        <v>6853372</v>
      </c>
      <c r="AD129" s="3">
        <f t="shared" si="10"/>
        <v>49645989.043203287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35230142.04471229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63</v>
      </c>
      <c r="C130" s="7"/>
      <c r="D130" s="2" t="e">
        <f t="shared" si="12"/>
        <v>#N/A</v>
      </c>
      <c r="E130" s="2" t="e">
        <f t="shared" si="22"/>
        <v>#N/A</v>
      </c>
      <c r="F130" s="2">
        <v>817866.99838706851</v>
      </c>
      <c r="G130" s="2">
        <f t="shared" si="23"/>
        <v>794425.14285714284</v>
      </c>
      <c r="H130" s="2">
        <f t="shared" si="13"/>
        <v>56512183.152879395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821389.85506913066</v>
      </c>
      <c r="Q130" s="2">
        <f>IF(P130&gt;Graph!$G$1*1000,Graph!$G$1*1000,P130)</f>
        <v>800000</v>
      </c>
      <c r="R130" s="2">
        <f t="shared" si="16"/>
        <v>57299361.043203294</v>
      </c>
      <c r="S130" s="2">
        <f t="shared" si="17"/>
        <v>794425.14285714179</v>
      </c>
      <c r="T130" s="2">
        <f t="shared" si="18"/>
        <v>5574.8571428571595</v>
      </c>
      <c r="U130" s="2">
        <f t="shared" si="19"/>
        <v>800000</v>
      </c>
      <c r="V130" s="2">
        <f t="shared" si="28"/>
        <v>7164387</v>
      </c>
      <c r="W130" s="2">
        <f t="shared" si="20"/>
        <v>311015</v>
      </c>
      <c r="X130" s="2">
        <f t="shared" si="6"/>
        <v>488985</v>
      </c>
      <c r="Y130" s="2">
        <f t="shared" si="7"/>
        <v>50134974.043203287</v>
      </c>
      <c r="Z130" s="2" t="str">
        <f t="shared" si="8"/>
        <v>HERE</v>
      </c>
      <c r="AA130" s="2">
        <f>IF(Z130="HERE",Y130,AA129+Graph!$G$1*1000)</f>
        <v>50134974.043203287</v>
      </c>
      <c r="AB130" s="2">
        <f t="shared" si="21"/>
        <v>488985</v>
      </c>
      <c r="AC130" s="2">
        <f t="shared" si="9"/>
        <v>7164387</v>
      </c>
      <c r="AD130" s="3">
        <f t="shared" si="10"/>
        <v>50134974.043203287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35751894.026532575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64</v>
      </c>
      <c r="C131" s="7"/>
      <c r="D131" s="2" t="e">
        <f t="shared" si="12"/>
        <v>#N/A</v>
      </c>
      <c r="E131" s="2" t="e">
        <f t="shared" si="22"/>
        <v>#N/A</v>
      </c>
      <c r="F131" s="2">
        <v>823444.55910137296</v>
      </c>
      <c r="G131" s="2">
        <f t="shared" si="23"/>
        <v>794425.14285714284</v>
      </c>
      <c r="H131" s="2">
        <f t="shared" si="13"/>
        <v>57306608.295736536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826968.79158985615</v>
      </c>
      <c r="Q131" s="2">
        <f>IF(P131&gt;Graph!$G$1*1000,Graph!$G$1*1000,P131)</f>
        <v>800000</v>
      </c>
      <c r="R131" s="2">
        <f t="shared" si="16"/>
        <v>58099361.043203294</v>
      </c>
      <c r="S131" s="2">
        <f t="shared" si="17"/>
        <v>794425.14285714179</v>
      </c>
      <c r="T131" s="2">
        <f t="shared" si="18"/>
        <v>5574.8571428571595</v>
      </c>
      <c r="U131" s="2">
        <f t="shared" si="19"/>
        <v>800000</v>
      </c>
      <c r="V131" s="2">
        <f t="shared" si="28"/>
        <v>7447199</v>
      </c>
      <c r="W131" s="2">
        <f t="shared" si="20"/>
        <v>282812</v>
      </c>
      <c r="X131" s="2">
        <f t="shared" si="6"/>
        <v>517188</v>
      </c>
      <c r="Y131" s="2">
        <f t="shared" si="7"/>
        <v>50652162.043203287</v>
      </c>
      <c r="Z131" s="2" t="str">
        <f t="shared" si="8"/>
        <v>HERE</v>
      </c>
      <c r="AA131" s="2">
        <f>IF(Z131="HERE",Y131,AA130+Graph!$G$1*1000)</f>
        <v>50652162.043203287</v>
      </c>
      <c r="AB131" s="2">
        <f t="shared" si="21"/>
        <v>517188</v>
      </c>
      <c r="AC131" s="2">
        <f t="shared" si="9"/>
        <v>7447199</v>
      </c>
      <c r="AD131" s="3">
        <f t="shared" si="10"/>
        <v>50652162.043203287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36278667.05122152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65</v>
      </c>
      <c r="C132" s="7"/>
      <c r="D132" s="2" t="e">
        <f t="shared" si="12"/>
        <v>#N/A</v>
      </c>
      <c r="E132" s="2" t="e">
        <f t="shared" si="22"/>
        <v>#N/A</v>
      </c>
      <c r="F132" s="2">
        <v>829022.1198156476</v>
      </c>
      <c r="G132" s="2">
        <f t="shared" si="23"/>
        <v>794425.14285714284</v>
      </c>
      <c r="H132" s="2">
        <f t="shared" si="13"/>
        <v>58101033.438593678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832547.72811061144</v>
      </c>
      <c r="Q132" s="2">
        <f>IF(P132&gt;Graph!$G$1*1000,Graph!$G$1*1000,P132)</f>
        <v>800000</v>
      </c>
      <c r="R132" s="2">
        <f t="shared" si="16"/>
        <v>58899361.043203294</v>
      </c>
      <c r="S132" s="2">
        <f t="shared" si="17"/>
        <v>794425.14285714179</v>
      </c>
      <c r="T132" s="2">
        <f t="shared" si="18"/>
        <v>5574.8571428571595</v>
      </c>
      <c r="U132" s="2">
        <f t="shared" si="19"/>
        <v>800000</v>
      </c>
      <c r="V132" s="2">
        <f t="shared" si="28"/>
        <v>7891184</v>
      </c>
      <c r="W132" s="2">
        <f t="shared" si="20"/>
        <v>443985</v>
      </c>
      <c r="X132" s="2">
        <f t="shared" si="6"/>
        <v>356015</v>
      </c>
      <c r="Y132" s="2">
        <f t="shared" si="7"/>
        <v>51008177.043203287</v>
      </c>
      <c r="Z132" s="2" t="str">
        <f t="shared" si="8"/>
        <v>HERE</v>
      </c>
      <c r="AA132" s="2">
        <f>IF(Z132="HERE",Y132,AA131+Graph!$G$1*1000)</f>
        <v>51008177.043203287</v>
      </c>
      <c r="AB132" s="2">
        <f t="shared" si="21"/>
        <v>356015</v>
      </c>
      <c r="AC132" s="2">
        <f t="shared" si="9"/>
        <v>7891184</v>
      </c>
      <c r="AD132" s="3">
        <f t="shared" si="10"/>
        <v>51008177.043203287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36810461.118779145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66</v>
      </c>
      <c r="C133" s="7"/>
      <c r="D133" s="2" t="e">
        <f t="shared" si="12"/>
        <v>#N/A</v>
      </c>
      <c r="E133" s="2" t="e">
        <f t="shared" si="22"/>
        <v>#N/A</v>
      </c>
      <c r="F133" s="2">
        <v>834599.68052995205</v>
      </c>
      <c r="G133" s="2">
        <f t="shared" si="23"/>
        <v>794425.14285714284</v>
      </c>
      <c r="H133" s="2">
        <f t="shared" si="13"/>
        <v>58895458.58145082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838126.66463133693</v>
      </c>
      <c r="Q133" s="2">
        <f>IF(P133&gt;Graph!$G$1*1000,Graph!$G$1*1000,P133)</f>
        <v>800000</v>
      </c>
      <c r="R133" s="2">
        <f t="shared" si="16"/>
        <v>59699361.043203294</v>
      </c>
      <c r="S133" s="2">
        <f t="shared" si="17"/>
        <v>794425.14285714179</v>
      </c>
      <c r="T133" s="2">
        <f t="shared" si="18"/>
        <v>5574.8571428571595</v>
      </c>
      <c r="U133" s="2">
        <f t="shared" si="19"/>
        <v>800000</v>
      </c>
      <c r="V133" s="2">
        <f t="shared" si="28"/>
        <v>8378940</v>
      </c>
      <c r="W133" s="2">
        <f t="shared" si="20"/>
        <v>487756</v>
      </c>
      <c r="X133" s="2">
        <f t="shared" si="6"/>
        <v>312244</v>
      </c>
      <c r="Y133" s="2">
        <f t="shared" si="7"/>
        <v>51320421.043203287</v>
      </c>
      <c r="Z133" s="2" t="str">
        <f t="shared" si="8"/>
        <v>HERE</v>
      </c>
      <c r="AA133" s="2">
        <f>IF(Z133="HERE",Y133,AA132+Graph!$G$1*1000)</f>
        <v>51320421.043203287</v>
      </c>
      <c r="AB133" s="2">
        <f t="shared" si="21"/>
        <v>312244</v>
      </c>
      <c r="AC133" s="2">
        <f t="shared" si="9"/>
        <v>8378940</v>
      </c>
      <c r="AD133" s="3">
        <f t="shared" si="10"/>
        <v>51320421.043203287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37347276.22920543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67</v>
      </c>
      <c r="C134" s="7"/>
      <c r="D134" s="2" t="e">
        <f t="shared" si="12"/>
        <v>#N/A</v>
      </c>
      <c r="E134" s="2" t="e">
        <f t="shared" si="22"/>
        <v>#N/A</v>
      </c>
      <c r="F134" s="2">
        <v>840177.24124422669</v>
      </c>
      <c r="G134" s="2">
        <f t="shared" si="23"/>
        <v>794425.14285714284</v>
      </c>
      <c r="H134" s="2">
        <f t="shared" si="13"/>
        <v>59689883.724307962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843705.60115209222</v>
      </c>
      <c r="Q134" s="2">
        <f>IF(P134&gt;Graph!$G$1*1000,Graph!$G$1*1000,P134)</f>
        <v>800000</v>
      </c>
      <c r="R134" s="2">
        <f t="shared" si="16"/>
        <v>60499361.043203294</v>
      </c>
      <c r="S134" s="2">
        <f t="shared" si="17"/>
        <v>794425.14285714179</v>
      </c>
      <c r="T134" s="2">
        <f t="shared" si="18"/>
        <v>5574.8571428571595</v>
      </c>
      <c r="U134" s="2">
        <f t="shared" si="19"/>
        <v>800000</v>
      </c>
      <c r="V134" s="2">
        <f t="shared" si="28"/>
        <v>8977329</v>
      </c>
      <c r="W134" s="2">
        <f t="shared" si="20"/>
        <v>598389</v>
      </c>
      <c r="X134" s="2">
        <f t="shared" si="6"/>
        <v>201611</v>
      </c>
      <c r="Y134" s="2">
        <f t="shared" si="7"/>
        <v>51522032.043203287</v>
      </c>
      <c r="Z134" s="2" t="str">
        <f t="shared" si="8"/>
        <v>HERE</v>
      </c>
      <c r="AA134" s="2">
        <f>IF(Z134="HERE",Y134,AA133+Graph!$G$1*1000)</f>
        <v>51522032.043203287</v>
      </c>
      <c r="AB134" s="2">
        <f t="shared" si="21"/>
        <v>201611</v>
      </c>
      <c r="AC134" s="2">
        <f t="shared" si="9"/>
        <v>8977329</v>
      </c>
      <c r="AD134" s="3">
        <f t="shared" si="10"/>
        <v>51522032.043203287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37889112.382500358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68</v>
      </c>
      <c r="C135" s="7"/>
      <c r="D135" s="2" t="e">
        <f t="shared" si="12"/>
        <v>#N/A</v>
      </c>
      <c r="E135" s="2" t="e">
        <f t="shared" si="22"/>
        <v>#N/A</v>
      </c>
      <c r="F135" s="2">
        <v>845754.80195850134</v>
      </c>
      <c r="G135" s="2">
        <f t="shared" si="23"/>
        <v>794425.14285714284</v>
      </c>
      <c r="H135" s="2">
        <f t="shared" si="13"/>
        <v>60484308.867165104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849284.53767281771</v>
      </c>
      <c r="Q135" s="2">
        <f>IF(P135&gt;Graph!$G$1*1000,Graph!$G$1*1000,P135)</f>
        <v>800000</v>
      </c>
      <c r="R135" s="2">
        <f t="shared" si="16"/>
        <v>61299361.043203294</v>
      </c>
      <c r="S135" s="2">
        <f t="shared" si="17"/>
        <v>794425.14285714179</v>
      </c>
      <c r="T135" s="2">
        <f t="shared" si="18"/>
        <v>5574.8571428571595</v>
      </c>
      <c r="U135" s="2">
        <f t="shared" si="19"/>
        <v>800000</v>
      </c>
      <c r="V135" s="2">
        <f t="shared" si="28"/>
        <v>9296367</v>
      </c>
      <c r="W135" s="2">
        <f t="shared" si="20"/>
        <v>319038</v>
      </c>
      <c r="X135" s="2">
        <f t="shared" si="6"/>
        <v>480962</v>
      </c>
      <c r="Y135" s="2">
        <f t="shared" si="7"/>
        <v>52002994.043203287</v>
      </c>
      <c r="Z135" s="2" t="str">
        <f t="shared" si="8"/>
        <v>HERE</v>
      </c>
      <c r="AA135" s="2">
        <f>IF(Z135="HERE",Y135,AA134+Graph!$G$1*1000)</f>
        <v>52002994.043203287</v>
      </c>
      <c r="AB135" s="2">
        <f t="shared" si="21"/>
        <v>480962</v>
      </c>
      <c r="AC135" s="2">
        <f t="shared" si="9"/>
        <v>9296367</v>
      </c>
      <c r="AD135" s="3">
        <f t="shared" si="10"/>
        <v>52002994.043203287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38435969.57866396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69</v>
      </c>
      <c r="C136" s="7"/>
      <c r="D136" s="2" t="e">
        <f t="shared" si="12"/>
        <v>#N/A</v>
      </c>
      <c r="E136" s="2" t="e">
        <f t="shared" si="22"/>
        <v>#N/A</v>
      </c>
      <c r="F136" s="2">
        <v>851332.36267280579</v>
      </c>
      <c r="G136" s="2">
        <f t="shared" si="23"/>
        <v>794425.14285714284</v>
      </c>
      <c r="H136" s="2">
        <f t="shared" si="13"/>
        <v>61278734.010022245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854863.4741935432</v>
      </c>
      <c r="Q136" s="2">
        <f>IF(P136&gt;Graph!$G$1*1000,Graph!$G$1*1000,P136)</f>
        <v>800000</v>
      </c>
      <c r="R136" s="2">
        <f t="shared" si="16"/>
        <v>62099361.043203294</v>
      </c>
      <c r="S136" s="2">
        <f t="shared" si="17"/>
        <v>794425.14285714179</v>
      </c>
      <c r="T136" s="2">
        <f t="shared" si="18"/>
        <v>5574.8571428571595</v>
      </c>
      <c r="U136" s="2">
        <f t="shared" si="19"/>
        <v>800000</v>
      </c>
      <c r="V136" s="2">
        <f t="shared" si="28"/>
        <v>9646715</v>
      </c>
      <c r="W136" s="2">
        <f t="shared" si="20"/>
        <v>350348</v>
      </c>
      <c r="X136" s="2">
        <f t="shared" si="6"/>
        <v>449652</v>
      </c>
      <c r="Y136" s="2">
        <f t="shared" si="7"/>
        <v>52452646.043203287</v>
      </c>
      <c r="Z136" s="2" t="str">
        <f t="shared" si="8"/>
        <v>HERE</v>
      </c>
      <c r="AA136" s="2">
        <f>IF(Z136="HERE",Y136,AA135+Graph!$G$1*1000)</f>
        <v>52452646.043203287</v>
      </c>
      <c r="AB136" s="2">
        <f t="shared" si="21"/>
        <v>449652</v>
      </c>
      <c r="AC136" s="2">
        <f t="shared" si="9"/>
        <v>9646715</v>
      </c>
      <c r="AD136" s="3">
        <f t="shared" si="10"/>
        <v>52452646.043203287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38987847.817696221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70</v>
      </c>
      <c r="C137" s="7"/>
      <c r="D137" s="2" t="e">
        <f t="shared" si="12"/>
        <v>#N/A</v>
      </c>
      <c r="E137" s="2" t="e">
        <f t="shared" si="22"/>
        <v>#N/A</v>
      </c>
      <c r="F137" s="2">
        <v>856909.92338708043</v>
      </c>
      <c r="G137" s="2">
        <f t="shared" si="23"/>
        <v>794425.14285714284</v>
      </c>
      <c r="H137" s="2">
        <f t="shared" si="13"/>
        <v>62073159.152879387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860442.41071429849</v>
      </c>
      <c r="Q137" s="2">
        <f>IF(P137&gt;Graph!$G$1*1000,Graph!$G$1*1000,P137)</f>
        <v>800000</v>
      </c>
      <c r="R137" s="2">
        <f t="shared" si="16"/>
        <v>62899361.043203294</v>
      </c>
      <c r="S137" s="2">
        <f t="shared" si="17"/>
        <v>794425.14285714179</v>
      </c>
      <c r="T137" s="2">
        <f t="shared" si="18"/>
        <v>5574.8571428571595</v>
      </c>
      <c r="U137" s="2">
        <f t="shared" si="19"/>
        <v>800000</v>
      </c>
      <c r="V137" s="2">
        <f t="shared" si="28"/>
        <v>10021471</v>
      </c>
      <c r="W137" s="2">
        <f t="shared" si="20"/>
        <v>374756</v>
      </c>
      <c r="X137" s="2">
        <f t="shared" si="6"/>
        <v>425244</v>
      </c>
      <c r="Y137" s="2">
        <f t="shared" si="7"/>
        <v>52877890.043203287</v>
      </c>
      <c r="Z137" s="2" t="str">
        <f t="shared" si="8"/>
        <v>HERE</v>
      </c>
      <c r="AA137" s="2">
        <f>IF(Z137="HERE",Y137,AA136+Graph!$G$1*1000)</f>
        <v>52877890.043203287</v>
      </c>
      <c r="AB137" s="2">
        <f t="shared" si="21"/>
        <v>425244</v>
      </c>
      <c r="AC137" s="2">
        <f t="shared" si="9"/>
        <v>10021471</v>
      </c>
      <c r="AD137" s="3">
        <f t="shared" si="10"/>
        <v>52800000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39480292.237097174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71</v>
      </c>
      <c r="C138" s="7"/>
      <c r="D138" s="2" t="e">
        <f t="shared" si="12"/>
        <v>#N/A</v>
      </c>
      <c r="E138" s="2" t="e">
        <f t="shared" si="22"/>
        <v>#N/A</v>
      </c>
      <c r="F138" s="2">
        <v>862487.48410135508</v>
      </c>
      <c r="G138" s="2">
        <f t="shared" si="23"/>
        <v>794425.14285714284</v>
      </c>
      <c r="H138" s="2">
        <f t="shared" si="13"/>
        <v>62867584.295736529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866021.34723502398</v>
      </c>
      <c r="Q138" s="2">
        <f>IF(P138&gt;Graph!$G$1*1000,Graph!$G$1*1000,P138)</f>
        <v>800000</v>
      </c>
      <c r="R138" s="2">
        <f t="shared" si="16"/>
        <v>63699361.043203294</v>
      </c>
      <c r="S138" s="2">
        <f t="shared" si="17"/>
        <v>794425.14285714179</v>
      </c>
      <c r="T138" s="2">
        <f t="shared" si="18"/>
        <v>5574.8571428571595</v>
      </c>
      <c r="U138" s="2">
        <f t="shared" si="19"/>
        <v>800000</v>
      </c>
      <c r="V138" s="2">
        <f t="shared" si="28"/>
        <v>10490487</v>
      </c>
      <c r="W138" s="2">
        <f t="shared" si="20"/>
        <v>469016</v>
      </c>
      <c r="X138" s="2">
        <f t="shared" si="6"/>
        <v>330984</v>
      </c>
      <c r="Y138" s="2">
        <f t="shared" si="7"/>
        <v>53208874.043203287</v>
      </c>
      <c r="Z138" s="2" t="str">
        <f t="shared" si="8"/>
        <v>HERE</v>
      </c>
      <c r="AA138" s="2">
        <f>IF(Z138="HERE",Y138,AA137+Graph!$G$1*1000)</f>
        <v>53208874.043203287</v>
      </c>
      <c r="AB138" s="2">
        <f t="shared" si="21"/>
        <v>330984</v>
      </c>
      <c r="AC138" s="2">
        <f t="shared" si="9"/>
        <v>10490487</v>
      </c>
      <c r="AD138" s="3">
        <f t="shared" si="10"/>
        <v>52800000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39917167.999366768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72</v>
      </c>
      <c r="C139" s="7"/>
      <c r="D139" s="2" t="e">
        <f t="shared" si="12"/>
        <v>#N/A</v>
      </c>
      <c r="E139" s="2" t="e">
        <f t="shared" si="22"/>
        <v>#N/A</v>
      </c>
      <c r="F139" s="2">
        <v>868065.04481565952</v>
      </c>
      <c r="G139" s="2">
        <f t="shared" si="23"/>
        <v>794425.14285714284</v>
      </c>
      <c r="H139" s="2">
        <f t="shared" si="13"/>
        <v>63662009.438593671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871600.28375577927</v>
      </c>
      <c r="Q139" s="2">
        <f>IF(P139&gt;Graph!$G$1*1000,Graph!$G$1*1000,P139)</f>
        <v>800000</v>
      </c>
      <c r="R139" s="2">
        <f t="shared" si="16"/>
        <v>64499361.043203294</v>
      </c>
      <c r="S139" s="2">
        <f t="shared" si="17"/>
        <v>794425.14285714179</v>
      </c>
      <c r="T139" s="2">
        <f t="shared" si="18"/>
        <v>5574.8571428571595</v>
      </c>
      <c r="U139" s="2">
        <f t="shared" si="19"/>
        <v>800000</v>
      </c>
      <c r="V139" s="2">
        <f t="shared" si="28"/>
        <v>10971047</v>
      </c>
      <c r="W139" s="2">
        <f t="shared" si="20"/>
        <v>480560</v>
      </c>
      <c r="X139" s="2">
        <f t="shared" si="6"/>
        <v>319440</v>
      </c>
      <c r="Y139" s="2">
        <f t="shared" si="7"/>
        <v>53528314.043203287</v>
      </c>
      <c r="Z139" s="2" t="str">
        <f t="shared" si="8"/>
        <v>HERE</v>
      </c>
      <c r="AA139" s="2">
        <f>IF(Z139="HERE",Y139,AA138+Graph!$G$1*1000)</f>
        <v>53528314.043203287</v>
      </c>
      <c r="AB139" s="2">
        <f t="shared" si="21"/>
        <v>319440</v>
      </c>
      <c r="AC139" s="2">
        <f t="shared" si="9"/>
        <v>10971047</v>
      </c>
      <c r="AD139" s="3">
        <f t="shared" si="10"/>
        <v>52800000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40326976.454505011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73</v>
      </c>
      <c r="C140" s="7"/>
      <c r="D140" s="2" t="e">
        <f t="shared" si="12"/>
        <v>#N/A</v>
      </c>
      <c r="E140" s="2" t="e">
        <f t="shared" si="22"/>
        <v>#N/A</v>
      </c>
      <c r="F140" s="2">
        <v>873642.60552993417</v>
      </c>
      <c r="G140" s="2">
        <f t="shared" si="23"/>
        <v>794425.14285714284</v>
      </c>
      <c r="H140" s="2">
        <f t="shared" si="13"/>
        <v>64456434.581450813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877179.22027650476</v>
      </c>
      <c r="Q140" s="2">
        <f>IF(P140&gt;Graph!$G$1*1000,Graph!$G$1*1000,P140)</f>
        <v>800000</v>
      </c>
      <c r="R140" s="2">
        <f t="shared" si="16"/>
        <v>65299361.043203294</v>
      </c>
      <c r="S140" s="2">
        <f t="shared" si="17"/>
        <v>794425.14285714179</v>
      </c>
      <c r="T140" s="2">
        <f t="shared" si="18"/>
        <v>5574.8571428571595</v>
      </c>
      <c r="U140" s="2">
        <f t="shared" si="19"/>
        <v>800000</v>
      </c>
      <c r="V140" s="2">
        <f t="shared" si="28"/>
        <v>11465210</v>
      </c>
      <c r="W140" s="2">
        <f t="shared" si="20"/>
        <v>494163</v>
      </c>
      <c r="X140" s="2">
        <f t="shared" si="6"/>
        <v>305837</v>
      </c>
      <c r="Y140" s="2">
        <f t="shared" si="7"/>
        <v>53834151.043203287</v>
      </c>
      <c r="Z140" s="2" t="str">
        <f t="shared" si="8"/>
        <v>HERE</v>
      </c>
      <c r="AA140" s="2">
        <f>IF(Z140="HERE",Y140,AA139+Graph!$G$1*1000)</f>
        <v>53834151.043203287</v>
      </c>
      <c r="AB140" s="2">
        <f t="shared" si="21"/>
        <v>305837</v>
      </c>
      <c r="AC140" s="2">
        <f t="shared" si="9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40735397.802511945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74</v>
      </c>
      <c r="C141" s="7"/>
      <c r="D141" s="2" t="e">
        <f t="shared" si="12"/>
        <v>#N/A</v>
      </c>
      <c r="E141" s="2" t="e">
        <f t="shared" si="22"/>
        <v>#N/A</v>
      </c>
      <c r="F141" s="2">
        <v>879220.16624423862</v>
      </c>
      <c r="G141" s="2">
        <f t="shared" si="23"/>
        <v>794425.14285714284</v>
      </c>
      <c r="H141" s="2">
        <f t="shared" si="13"/>
        <v>65250859.724307954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882758.15679723024</v>
      </c>
      <c r="Q141" s="2">
        <f>IF(P141&gt;Graph!$G$1*1000,Graph!$G$1*1000,P141)</f>
        <v>800000</v>
      </c>
      <c r="R141" s="2">
        <f t="shared" si="16"/>
        <v>66099361.043203294</v>
      </c>
      <c r="S141" s="2">
        <f t="shared" si="17"/>
        <v>794425.14285714179</v>
      </c>
      <c r="T141" s="2">
        <f t="shared" si="18"/>
        <v>5574.8571428571595</v>
      </c>
      <c r="U141" s="2">
        <f t="shared" si="19"/>
        <v>800000</v>
      </c>
      <c r="V141" s="2">
        <f t="shared" si="28"/>
        <v>12014288</v>
      </c>
      <c r="W141" s="2">
        <f t="shared" si="20"/>
        <v>549078</v>
      </c>
      <c r="X141" s="2">
        <f t="shared" si="6"/>
        <v>250922</v>
      </c>
      <c r="Y141" s="2">
        <f t="shared" si="7"/>
        <v>54085073.043203287</v>
      </c>
      <c r="Z141" s="2" t="str">
        <f t="shared" si="8"/>
        <v>HERE</v>
      </c>
      <c r="AA141" s="2">
        <f>IF(Z141="HERE",Y141,AA140+Graph!$G$1*1000)</f>
        <v>54085073.043203287</v>
      </c>
      <c r="AB141" s="2">
        <f t="shared" si="21"/>
        <v>250922</v>
      </c>
      <c r="AC141" s="2">
        <f t="shared" si="9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41188210.49338752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75</v>
      </c>
      <c r="C142" s="7"/>
      <c r="D142" s="2" t="e">
        <f t="shared" si="12"/>
        <v>#N/A</v>
      </c>
      <c r="E142" s="2" t="e">
        <f t="shared" si="22"/>
        <v>#N/A</v>
      </c>
      <c r="F142" s="2">
        <v>884797.72695851326</v>
      </c>
      <c r="G142" s="2">
        <f t="shared" si="23"/>
        <v>794425.14285714284</v>
      </c>
      <c r="H142" s="2">
        <f t="shared" si="13"/>
        <v>66045284.867165096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888337.09331798553</v>
      </c>
      <c r="Q142" s="2">
        <f>IF(P142&gt;Graph!$G$1*1000,Graph!$G$1*1000,P142)</f>
        <v>800000</v>
      </c>
      <c r="R142" s="2">
        <f t="shared" si="16"/>
        <v>66899361.043203294</v>
      </c>
      <c r="S142" s="2">
        <f t="shared" si="17"/>
        <v>794425.14285714179</v>
      </c>
      <c r="T142" s="2">
        <f t="shared" si="18"/>
        <v>5574.8571428571595</v>
      </c>
      <c r="U142" s="2">
        <f t="shared" si="19"/>
        <v>800000</v>
      </c>
      <c r="V142" s="2">
        <f t="shared" si="28"/>
        <v>12294006</v>
      </c>
      <c r="W142" s="2">
        <f t="shared" si="20"/>
        <v>279718</v>
      </c>
      <c r="X142" s="2">
        <f t="shared" si="6"/>
        <v>520282</v>
      </c>
      <c r="Y142" s="2">
        <f t="shared" si="7"/>
        <v>54605355.043203287</v>
      </c>
      <c r="Z142" s="2" t="str">
        <f t="shared" si="8"/>
        <v>HERE</v>
      </c>
      <c r="AA142" s="2">
        <f>IF(Z142="HERE",Y142,AA141+Graph!$G$1*1000)</f>
        <v>54605355.043203287</v>
      </c>
      <c r="AB142" s="2">
        <f t="shared" si="21"/>
        <v>520282</v>
      </c>
      <c r="AC142" s="2">
        <f t="shared" si="9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41690676.027131781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76</v>
      </c>
      <c r="C143" s="7"/>
      <c r="D143" s="2" t="e">
        <f t="shared" si="12"/>
        <v>#N/A</v>
      </c>
      <c r="E143" s="2" t="e">
        <f t="shared" si="22"/>
        <v>#N/A</v>
      </c>
      <c r="F143" s="2">
        <v>890375.2876727879</v>
      </c>
      <c r="G143" s="2">
        <f t="shared" si="23"/>
        <v>794425.14285714284</v>
      </c>
      <c r="H143" s="2">
        <f t="shared" si="13"/>
        <v>66839710.010022238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893916.02983871102</v>
      </c>
      <c r="Q143" s="2">
        <f>IF(P143&gt;Graph!$G$1*1000,Graph!$G$1*1000,P143)</f>
        <v>800000</v>
      </c>
      <c r="R143" s="2">
        <f t="shared" si="16"/>
        <v>67699361.043203294</v>
      </c>
      <c r="S143" s="2">
        <f t="shared" si="17"/>
        <v>794425.14285714179</v>
      </c>
      <c r="T143" s="2">
        <f t="shared" si="18"/>
        <v>5574.8571428571595</v>
      </c>
      <c r="U143" s="2">
        <f t="shared" si="19"/>
        <v>800000</v>
      </c>
      <c r="V143" s="2">
        <f t="shared" si="28"/>
        <v>12646486</v>
      </c>
      <c r="W143" s="2">
        <f t="shared" si="20"/>
        <v>352480</v>
      </c>
      <c r="X143" s="2">
        <f t="shared" si="6"/>
        <v>447520</v>
      </c>
      <c r="Y143" s="2">
        <f t="shared" si="7"/>
        <v>55052875.043203287</v>
      </c>
      <c r="Z143" s="2" t="str">
        <f t="shared" si="8"/>
        <v>HERE</v>
      </c>
      <c r="AA143" s="2">
        <f>IF(Z143="HERE",Y143,AA142+Graph!$G$1*1000)</f>
        <v>55052875.043203287</v>
      </c>
      <c r="AB143" s="2">
        <f t="shared" si="21"/>
        <v>447520</v>
      </c>
      <c r="AC143" s="2">
        <f t="shared" si="9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42216293.953744695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77</v>
      </c>
      <c r="C144" s="7"/>
      <c r="D144" s="2" t="e">
        <f t="shared" si="12"/>
        <v>#N/A</v>
      </c>
      <c r="E144" s="2" t="e">
        <f t="shared" si="22"/>
        <v>#N/A</v>
      </c>
      <c r="F144" s="2">
        <v>895952.84838709235</v>
      </c>
      <c r="G144" s="2">
        <f t="shared" si="23"/>
        <v>794425.14285714284</v>
      </c>
      <c r="H144" s="2">
        <f t="shared" si="13"/>
        <v>67634135.152879387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899494.96635946631</v>
      </c>
      <c r="Q144" s="2">
        <f>IF(P144&gt;Graph!$G$1*1000,Graph!$G$1*1000,P144)</f>
        <v>800000</v>
      </c>
      <c r="R144" s="2">
        <f t="shared" si="16"/>
        <v>68499361.043203294</v>
      </c>
      <c r="S144" s="2">
        <f t="shared" si="17"/>
        <v>794425.14285714924</v>
      </c>
      <c r="T144" s="2">
        <f t="shared" si="18"/>
        <v>5574.8571428571595</v>
      </c>
      <c r="U144" s="2">
        <f t="shared" si="19"/>
        <v>800000</v>
      </c>
      <c r="V144" s="2">
        <f t="shared" si="28"/>
        <v>13058298</v>
      </c>
      <c r="W144" s="2">
        <f t="shared" si="20"/>
        <v>411812</v>
      </c>
      <c r="X144" s="2">
        <f t="shared" si="6"/>
        <v>388188</v>
      </c>
      <c r="Y144" s="2">
        <f t="shared" si="7"/>
        <v>55441063.043203287</v>
      </c>
      <c r="Z144" s="2" t="str">
        <f t="shared" si="8"/>
        <v>HERE</v>
      </c>
      <c r="AA144" s="2">
        <f>IF(Z144="HERE",Y144,AA143+Graph!$G$1*1000)</f>
        <v>55441063.043203287</v>
      </c>
      <c r="AB144" s="2">
        <f t="shared" si="21"/>
        <v>388188</v>
      </c>
      <c r="AC144" s="2">
        <f t="shared" si="9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42628708.973226264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78</v>
      </c>
      <c r="C145" s="7"/>
      <c r="D145" s="2" t="e">
        <f t="shared" si="12"/>
        <v>#N/A</v>
      </c>
      <c r="E145" s="2" t="e">
        <f t="shared" si="22"/>
        <v>#N/A</v>
      </c>
      <c r="F145" s="2">
        <v>901530.409101367</v>
      </c>
      <c r="G145" s="2">
        <f t="shared" si="23"/>
        <v>794425.14285714284</v>
      </c>
      <c r="H145" s="2">
        <f t="shared" si="13"/>
        <v>68428560.295736536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905073.9028801918</v>
      </c>
      <c r="Q145" s="2">
        <f>IF(P145&gt;Graph!$G$1*1000,Graph!$G$1*1000,P145)</f>
        <v>800000</v>
      </c>
      <c r="R145" s="2">
        <f t="shared" si="16"/>
        <v>69299361.043203294</v>
      </c>
      <c r="S145" s="2">
        <f t="shared" si="17"/>
        <v>794425.14285714924</v>
      </c>
      <c r="T145" s="2">
        <f t="shared" si="18"/>
        <v>5574.8571428571595</v>
      </c>
      <c r="U145" s="2">
        <f t="shared" si="19"/>
        <v>800000</v>
      </c>
      <c r="V145" s="2">
        <f t="shared" si="28"/>
        <v>13509108</v>
      </c>
      <c r="W145" s="2">
        <f t="shared" si="20"/>
        <v>450810</v>
      </c>
      <c r="X145" s="2">
        <f t="shared" si="6"/>
        <v>349190</v>
      </c>
      <c r="Y145" s="2">
        <f t="shared" si="7"/>
        <v>55790253.043203287</v>
      </c>
      <c r="Z145" s="2" t="str">
        <f t="shared" si="8"/>
        <v>HERE</v>
      </c>
      <c r="AA145" s="2">
        <f>IF(Z145="HERE",Y145,AA144+Graph!$G$1*1000)</f>
        <v>55790253.043203287</v>
      </c>
      <c r="AB145" s="2">
        <f t="shared" si="21"/>
        <v>349190</v>
      </c>
      <c r="AC145" s="2">
        <f t="shared" si="9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43028851.785576507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79</v>
      </c>
      <c r="C146" s="7"/>
      <c r="D146" s="2" t="e">
        <f t="shared" si="12"/>
        <v>#N/A</v>
      </c>
      <c r="E146" s="2" t="e">
        <f t="shared" si="22"/>
        <v>#N/A</v>
      </c>
      <c r="F146" s="2">
        <v>907107.96981564164</v>
      </c>
      <c r="G146" s="2">
        <f t="shared" si="23"/>
        <v>794425.14285714284</v>
      </c>
      <c r="H146" s="2">
        <f t="shared" si="13"/>
        <v>69222985.438593686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910652.83940091729</v>
      </c>
      <c r="Q146" s="2">
        <f>IF(P146&gt;Graph!$G$1*1000,Graph!$G$1*1000,P146)</f>
        <v>800000</v>
      </c>
      <c r="R146" s="2">
        <f t="shared" si="16"/>
        <v>70099361.043203294</v>
      </c>
      <c r="S146" s="2">
        <f t="shared" si="17"/>
        <v>794425.14285714924</v>
      </c>
      <c r="T146" s="2">
        <f t="shared" si="18"/>
        <v>5574.8571428571595</v>
      </c>
      <c r="U146" s="2">
        <f t="shared" si="19"/>
        <v>800000</v>
      </c>
      <c r="V146" s="2">
        <f t="shared" si="28"/>
        <v>14012224</v>
      </c>
      <c r="W146" s="2">
        <f t="shared" si="20"/>
        <v>503116</v>
      </c>
      <c r="X146" s="2">
        <f t="shared" si="6"/>
        <v>296884</v>
      </c>
      <c r="Y146" s="2">
        <f t="shared" si="7"/>
        <v>56087137.043203287</v>
      </c>
      <c r="Z146" s="2" t="str">
        <f t="shared" si="8"/>
        <v>HERE</v>
      </c>
      <c r="AA146" s="2">
        <f>IF(Z146="HERE",Y146,AA145+Graph!$G$1*1000)</f>
        <v>56087137.043203287</v>
      </c>
      <c r="AB146" s="2">
        <f t="shared" si="21"/>
        <v>296884</v>
      </c>
      <c r="AC146" s="2">
        <f t="shared" si="9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43394620.690795407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80</v>
      </c>
      <c r="C147" s="7"/>
      <c r="D147" s="2" t="e">
        <f t="shared" si="12"/>
        <v>#N/A</v>
      </c>
      <c r="E147" s="2" t="e">
        <f t="shared" si="22"/>
        <v>#N/A</v>
      </c>
      <c r="F147" s="2">
        <v>912685.53052994609</v>
      </c>
      <c r="G147" s="2">
        <f t="shared" si="23"/>
        <v>794425.14285714284</v>
      </c>
      <c r="H147" s="2">
        <f t="shared" si="13"/>
        <v>70017410.581450835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916231.77592167258</v>
      </c>
      <c r="Q147" s="2">
        <f>IF(P147&gt;Graph!$G$1*1000,Graph!$G$1*1000,P147)</f>
        <v>800000</v>
      </c>
      <c r="R147" s="2">
        <f t="shared" si="16"/>
        <v>70899361.043203294</v>
      </c>
      <c r="S147" s="2">
        <f t="shared" si="17"/>
        <v>794425.14285714924</v>
      </c>
      <c r="T147" s="2">
        <f t="shared" si="18"/>
        <v>5574.8571428571595</v>
      </c>
      <c r="U147" s="2">
        <f t="shared" si="19"/>
        <v>800000</v>
      </c>
      <c r="V147" s="2">
        <f t="shared" si="28"/>
        <v>14556827</v>
      </c>
      <c r="W147" s="2">
        <f t="shared" si="20"/>
        <v>544603</v>
      </c>
      <c r="X147" s="2">
        <f t="shared" si="6"/>
        <v>255397</v>
      </c>
      <c r="Y147" s="2">
        <f t="shared" si="7"/>
        <v>56342534.043203287</v>
      </c>
      <c r="Z147" s="2" t="str">
        <f t="shared" si="8"/>
        <v>HERE</v>
      </c>
      <c r="AA147" s="2">
        <f>IF(Z147="HERE",Y147,AA146+Graph!$G$1*1000)</f>
        <v>56342534.043203287</v>
      </c>
      <c r="AB147" s="2">
        <f t="shared" si="21"/>
        <v>255397</v>
      </c>
      <c r="AC147" s="2">
        <f t="shared" si="9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43707276.588882953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81</v>
      </c>
      <c r="C148" s="7"/>
      <c r="D148" s="2" t="e">
        <f t="shared" si="12"/>
        <v>#N/A</v>
      </c>
      <c r="E148" s="2" t="e">
        <f t="shared" si="22"/>
        <v>#N/A</v>
      </c>
      <c r="F148" s="2">
        <v>918263.09124422073</v>
      </c>
      <c r="G148" s="2">
        <f t="shared" si="23"/>
        <v>794425.14285714284</v>
      </c>
      <c r="H148" s="2">
        <f t="shared" si="13"/>
        <v>70811835.724307984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921810.71244239807</v>
      </c>
      <c r="Q148" s="2">
        <f>IF(P148&gt;Graph!$G$1*1000,Graph!$G$1*1000,P148)</f>
        <v>800000</v>
      </c>
      <c r="R148" s="2">
        <f t="shared" si="16"/>
        <v>71699361.043203294</v>
      </c>
      <c r="S148" s="2">
        <f t="shared" si="17"/>
        <v>794425.14285714924</v>
      </c>
      <c r="T148" s="2">
        <f t="shared" si="18"/>
        <v>5574.8571428571595</v>
      </c>
      <c r="U148" s="2">
        <f t="shared" si="19"/>
        <v>800000</v>
      </c>
      <c r="V148" s="2">
        <f t="shared" si="28"/>
        <v>15062189</v>
      </c>
      <c r="W148" s="2">
        <f t="shared" si="20"/>
        <v>505362</v>
      </c>
      <c r="X148" s="2">
        <f t="shared" si="6"/>
        <v>294638</v>
      </c>
      <c r="Y148" s="2">
        <f t="shared" si="7"/>
        <v>56637172.043203287</v>
      </c>
      <c r="Z148" s="2" t="str">
        <f t="shared" si="8"/>
        <v>HERE</v>
      </c>
      <c r="AA148" s="2">
        <f>IF(Z148="HERE",Y148,AA147+Graph!$G$1*1000)</f>
        <v>56637172.043203287</v>
      </c>
      <c r="AB148" s="2">
        <f t="shared" si="21"/>
        <v>294638</v>
      </c>
      <c r="AC148" s="2">
        <f t="shared" si="9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44009102.088882953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82</v>
      </c>
      <c r="C149" s="7"/>
      <c r="D149" s="2" t="e">
        <f t="shared" si="12"/>
        <v>#N/A</v>
      </c>
      <c r="E149" s="2" t="e">
        <f t="shared" si="22"/>
        <v>#N/A</v>
      </c>
      <c r="F149" s="2">
        <v>923840.65195852518</v>
      </c>
      <c r="G149" s="2">
        <f t="shared" si="23"/>
        <v>794425.14285714284</v>
      </c>
      <c r="H149" s="2">
        <f t="shared" si="13"/>
        <v>71606260.867165133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927389.64896315336</v>
      </c>
      <c r="Q149" s="2">
        <f>IF(P149&gt;Graph!$G$1*1000,Graph!$G$1*1000,P149)</f>
        <v>800000</v>
      </c>
      <c r="R149" s="2">
        <f t="shared" si="16"/>
        <v>72499361.043203294</v>
      </c>
      <c r="S149" s="2">
        <f t="shared" si="17"/>
        <v>794425.14285714924</v>
      </c>
      <c r="T149" s="2">
        <f t="shared" si="18"/>
        <v>5574.8571428571595</v>
      </c>
      <c r="U149" s="2">
        <f t="shared" si="19"/>
        <v>800000</v>
      </c>
      <c r="V149" s="2">
        <f t="shared" si="28"/>
        <v>15300151</v>
      </c>
      <c r="W149" s="2">
        <f t="shared" si="20"/>
        <v>237962</v>
      </c>
      <c r="X149" s="2">
        <f t="shared" si="6"/>
        <v>562038</v>
      </c>
      <c r="Y149" s="2">
        <f t="shared" si="7"/>
        <v>57199210.043203287</v>
      </c>
      <c r="Z149" s="2" t="str">
        <f t="shared" si="8"/>
        <v>HERE</v>
      </c>
      <c r="AA149" s="2">
        <f>IF(Z149="HERE",Y149,AA148+Graph!$G$1*1000)</f>
        <v>57199210.043203287</v>
      </c>
      <c r="AB149" s="2">
        <f t="shared" si="21"/>
        <v>562038</v>
      </c>
      <c r="AC149" s="2">
        <f t="shared" si="9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44541890.438882962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83</v>
      </c>
      <c r="C150" s="7"/>
      <c r="D150" s="2" t="e">
        <f t="shared" si="12"/>
        <v>#N/A</v>
      </c>
      <c r="E150" s="2" t="e">
        <f t="shared" si="22"/>
        <v>#N/A</v>
      </c>
      <c r="F150" s="2">
        <v>929418.21267279983</v>
      </c>
      <c r="G150" s="2">
        <f t="shared" si="23"/>
        <v>794425.14285714284</v>
      </c>
      <c r="H150" s="2">
        <f t="shared" si="13"/>
        <v>72400686.010022283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932968.58548387885</v>
      </c>
      <c r="Q150" s="2">
        <f>IF(P150&gt;Graph!$G$1*1000,Graph!$G$1*1000,P150)</f>
        <v>800000</v>
      </c>
      <c r="R150" s="2">
        <f t="shared" si="16"/>
        <v>73299361.043203294</v>
      </c>
      <c r="S150" s="2">
        <f t="shared" si="17"/>
        <v>794425.14285714924</v>
      </c>
      <c r="T150" s="2">
        <f t="shared" si="18"/>
        <v>5574.8571428571595</v>
      </c>
      <c r="U150" s="2">
        <f t="shared" si="19"/>
        <v>800000</v>
      </c>
      <c r="V150" s="2">
        <f t="shared" si="28"/>
        <v>15576107</v>
      </c>
      <c r="W150" s="2">
        <f t="shared" si="20"/>
        <v>275956</v>
      </c>
      <c r="X150" s="2">
        <f t="shared" si="6"/>
        <v>524044</v>
      </c>
      <c r="Y150" s="2">
        <f t="shared" si="7"/>
        <v>57723254.043203287</v>
      </c>
      <c r="Z150" s="2" t="str">
        <f t="shared" si="8"/>
        <v>HERE</v>
      </c>
      <c r="AA150" s="2">
        <f>IF(Z150="HERE",Y150,AA149+Graph!$G$1*1000)</f>
        <v>57723254.043203287</v>
      </c>
      <c r="AB150" s="2">
        <f t="shared" si="21"/>
        <v>524044</v>
      </c>
      <c r="AC150" s="2">
        <f t="shared" si="9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45024058.738882959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84</v>
      </c>
      <c r="C151" s="7"/>
      <c r="D151" s="2" t="e">
        <f t="shared" si="12"/>
        <v>#N/A</v>
      </c>
      <c r="E151" s="2" t="e">
        <f t="shared" si="22"/>
        <v>#N/A</v>
      </c>
      <c r="F151" s="2">
        <v>934995.77338707447</v>
      </c>
      <c r="G151" s="2">
        <f t="shared" si="23"/>
        <v>794425.14285714284</v>
      </c>
      <c r="H151" s="2">
        <f t="shared" si="13"/>
        <v>73195111.152879432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938547.52200460434</v>
      </c>
      <c r="Q151" s="2">
        <f>IF(P151&gt;Graph!$G$1*1000,Graph!$G$1*1000,P151)</f>
        <v>800000</v>
      </c>
      <c r="R151" s="2">
        <f t="shared" si="16"/>
        <v>74099361.043203294</v>
      </c>
      <c r="S151" s="2">
        <f t="shared" si="17"/>
        <v>794425.14285714924</v>
      </c>
      <c r="T151" s="2">
        <f t="shared" si="18"/>
        <v>5574.8571428571595</v>
      </c>
      <c r="U151" s="2">
        <f t="shared" si="19"/>
        <v>800000</v>
      </c>
      <c r="V151" s="2">
        <f t="shared" si="28"/>
        <v>15940972</v>
      </c>
      <c r="W151" s="2">
        <f t="shared" si="20"/>
        <v>364865</v>
      </c>
      <c r="X151" s="2">
        <f t="shared" si="6"/>
        <v>435135</v>
      </c>
      <c r="Y151" s="2">
        <f t="shared" si="7"/>
        <v>58158389.043203287</v>
      </c>
      <c r="Z151" s="2" t="str">
        <f t="shared" si="8"/>
        <v>HERE</v>
      </c>
      <c r="AA151" s="2">
        <f>IF(Z151="HERE",Y151,AA150+Graph!$G$1*1000)</f>
        <v>58158389.043203287</v>
      </c>
      <c r="AB151" s="2">
        <f t="shared" si="21"/>
        <v>435135</v>
      </c>
      <c r="AC151" s="2">
        <f t="shared" si="9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45479695.988882959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85</v>
      </c>
      <c r="C152" s="7"/>
      <c r="D152" s="2" t="e">
        <f t="shared" si="12"/>
        <v>#N/A</v>
      </c>
      <c r="E152" s="2" t="e">
        <f t="shared" si="22"/>
        <v>#N/A</v>
      </c>
      <c r="F152" s="2">
        <v>940573.33410137892</v>
      </c>
      <c r="G152" s="2">
        <f t="shared" si="23"/>
        <v>794425.14285714284</v>
      </c>
      <c r="H152" s="2">
        <f t="shared" si="13"/>
        <v>73989536.295736581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944126.45852535963</v>
      </c>
      <c r="Q152" s="2">
        <f>IF(P152&gt;Graph!$G$1*1000,Graph!$G$1*1000,P152)</f>
        <v>800000</v>
      </c>
      <c r="R152" s="2">
        <f t="shared" si="16"/>
        <v>74899361.043203294</v>
      </c>
      <c r="S152" s="2">
        <f t="shared" si="17"/>
        <v>794425.14285714924</v>
      </c>
      <c r="T152" s="2">
        <f t="shared" si="18"/>
        <v>5574.8571428571595</v>
      </c>
      <c r="U152" s="2">
        <f t="shared" si="19"/>
        <v>800000</v>
      </c>
      <c r="V152" s="2">
        <f t="shared" si="28"/>
        <v>16413030.234101355</v>
      </c>
      <c r="W152" s="2">
        <f t="shared" si="20"/>
        <v>472058.23410135508</v>
      </c>
      <c r="X152" s="2">
        <f t="shared" si="6"/>
        <v>327941.76589864492</v>
      </c>
      <c r="Y152" s="2">
        <f t="shared" si="7"/>
        <v>58486330.809101932</v>
      </c>
      <c r="Z152" s="2" t="str">
        <f t="shared" si="8"/>
        <v>HERE</v>
      </c>
      <c r="AA152" s="2">
        <f>IF(Z152="HERE",Y152,AA151+Graph!$G$1*1000)</f>
        <v>58486330.809101932</v>
      </c>
      <c r="AB152" s="2">
        <f t="shared" si="21"/>
        <v>327941.76589864492</v>
      </c>
      <c r="AC152" s="2">
        <f t="shared" si="9"/>
        <v>16413030.234101355</v>
      </c>
      <c r="AD152" s="3">
        <f t="shared" si="10"/>
        <v>52800000</v>
      </c>
      <c r="AE152" s="2">
        <f>IF(AE150&gt;=52800000,52800000,IF(AB131=Graph!G$1*1000,AE151+Graph!G$1*1000,AC152))</f>
        <v>16413030.234101355</v>
      </c>
      <c r="AF152" s="3">
        <f t="shared" si="11"/>
        <v>16413030.234101355</v>
      </c>
      <c r="AG152" s="3">
        <f t="shared" si="26"/>
        <v>45959305.788882963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86</v>
      </c>
      <c r="C153" s="7"/>
      <c r="D153" s="2" t="e">
        <f t="shared" si="12"/>
        <v>#N/A</v>
      </c>
      <c r="E153" s="2" t="e">
        <f t="shared" si="22"/>
        <v>#N/A</v>
      </c>
      <c r="F153" s="2">
        <v>946150.89481565356</v>
      </c>
      <c r="G153" s="2">
        <f t="shared" si="23"/>
        <v>794425.14285714284</v>
      </c>
      <c r="H153" s="2">
        <f t="shared" si="13"/>
        <v>74783961.43859373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949705.39504608512</v>
      </c>
      <c r="Q153" s="2">
        <f>IF(P153&gt;Graph!$G$1*1000,Graph!$G$1*1000,P153)</f>
        <v>800000</v>
      </c>
      <c r="R153" s="2">
        <f t="shared" si="16"/>
        <v>75699361.043203294</v>
      </c>
      <c r="S153" s="2">
        <f t="shared" si="17"/>
        <v>794425.14285714924</v>
      </c>
      <c r="T153" s="2">
        <f t="shared" si="18"/>
        <v>5574.8571428571595</v>
      </c>
      <c r="U153" s="2">
        <f t="shared" si="19"/>
        <v>800000</v>
      </c>
      <c r="V153" s="2">
        <f t="shared" si="28"/>
        <v>16890666.028917015</v>
      </c>
      <c r="W153" s="2">
        <f t="shared" si="20"/>
        <v>477635.79481565952</v>
      </c>
      <c r="X153" s="2">
        <f t="shared" si="6"/>
        <v>322364.20518434048</v>
      </c>
      <c r="Y153" s="2">
        <f t="shared" si="7"/>
        <v>58808695.014286272</v>
      </c>
      <c r="Z153" s="2" t="str">
        <f t="shared" si="8"/>
        <v>HERE</v>
      </c>
      <c r="AA153" s="2">
        <f>IF(Z153="HERE",Y153,AA152+Graph!$G$1*1000)</f>
        <v>58808695.014286272</v>
      </c>
      <c r="AB153" s="2">
        <f t="shared" si="21"/>
        <v>322364.20518434048</v>
      </c>
      <c r="AC153" s="2">
        <f t="shared" si="9"/>
        <v>16890666.028917015</v>
      </c>
      <c r="AD153" s="3">
        <f t="shared" si="10"/>
        <v>52800000</v>
      </c>
      <c r="AE153" s="2">
        <f>IF(AE151&gt;=52800000,52800000,IF(AB132=Graph!G$1*1000,AE152+Graph!G$1*1000,AC153))</f>
        <v>16890666.028917015</v>
      </c>
      <c r="AF153" s="3">
        <f t="shared" si="11"/>
        <v>16890666.028917015</v>
      </c>
      <c r="AG153" s="3">
        <f t="shared" si="26"/>
        <v>46301918.538882963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87</v>
      </c>
      <c r="C154" s="7"/>
      <c r="D154" s="2" t="e">
        <f t="shared" si="12"/>
        <v>#N/A</v>
      </c>
      <c r="E154" s="2" t="e">
        <f t="shared" si="22"/>
        <v>#N/A</v>
      </c>
      <c r="F154" s="2">
        <v>951728.45552992821</v>
      </c>
      <c r="G154" s="2">
        <f t="shared" si="23"/>
        <v>794425.14285714284</v>
      </c>
      <c r="H154" s="2">
        <f t="shared" si="13"/>
        <v>75578386.58145088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955284.33156684041</v>
      </c>
      <c r="Q154" s="2">
        <f>IF(P154&gt;Graph!$G$1*1000,Graph!$G$1*1000,P154)</f>
        <v>800000</v>
      </c>
      <c r="R154" s="2">
        <f t="shared" si="16"/>
        <v>76499361.043203294</v>
      </c>
      <c r="S154" s="2">
        <f t="shared" si="17"/>
        <v>794425.14285714924</v>
      </c>
      <c r="T154" s="2">
        <f t="shared" si="18"/>
        <v>5574.8571428571595</v>
      </c>
      <c r="U154" s="2">
        <f t="shared" si="19"/>
        <v>800000</v>
      </c>
      <c r="V154" s="2">
        <f t="shared" si="28"/>
        <v>17373879.384446949</v>
      </c>
      <c r="W154" s="2">
        <f t="shared" si="20"/>
        <v>483213.35552993417</v>
      </c>
      <c r="X154" s="2">
        <f t="shared" si="6"/>
        <v>316786.64447006583</v>
      </c>
      <c r="Y154" s="2">
        <f t="shared" si="7"/>
        <v>59125481.658756338</v>
      </c>
      <c r="Z154" s="2" t="str">
        <f t="shared" si="8"/>
        <v>HERE</v>
      </c>
      <c r="AA154" s="2">
        <f>IF(Z154="HERE",Y154,AA153+Graph!$G$1*1000)</f>
        <v>59125481.658756338</v>
      </c>
      <c r="AB154" s="2">
        <f t="shared" si="21"/>
        <v>316786.64447006583</v>
      </c>
      <c r="AC154" s="2">
        <f t="shared" si="9"/>
        <v>17373879.384446949</v>
      </c>
      <c r="AD154" s="3">
        <f t="shared" si="10"/>
        <v>52800000</v>
      </c>
      <c r="AE154" s="2">
        <f>IF(AE152&gt;=52800000,52800000,IF(AB133=Graph!G$1*1000,AE153+Graph!G$1*1000,AC154))</f>
        <v>17373879.384446949</v>
      </c>
      <c r="AF154" s="3">
        <f t="shared" si="11"/>
        <v>17373879.384446949</v>
      </c>
      <c r="AG154" s="3">
        <f t="shared" si="26"/>
        <v>46607325.938882962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88</v>
      </c>
      <c r="C155" s="7"/>
      <c r="D155" s="2" t="e">
        <f t="shared" si="12"/>
        <v>#N/A</v>
      </c>
      <c r="E155" s="2" t="e">
        <f t="shared" si="22"/>
        <v>#N/A</v>
      </c>
      <c r="F155" s="2">
        <v>957306.01624423265</v>
      </c>
      <c r="G155" s="2">
        <f t="shared" si="23"/>
        <v>794425.14285714284</v>
      </c>
      <c r="H155" s="2">
        <f t="shared" si="13"/>
        <v>76372811.724308029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960863.2680875659</v>
      </c>
      <c r="Q155" s="2">
        <f>IF(P155&gt;Graph!$G$1*1000,Graph!$G$1*1000,P155)</f>
        <v>800000</v>
      </c>
      <c r="R155" s="2">
        <f t="shared" si="16"/>
        <v>77299361.043203294</v>
      </c>
      <c r="S155" s="2">
        <f t="shared" si="17"/>
        <v>794425.14285714924</v>
      </c>
      <c r="T155" s="2">
        <f t="shared" si="18"/>
        <v>5574.8571428571595</v>
      </c>
      <c r="U155" s="2">
        <f t="shared" si="19"/>
        <v>800000</v>
      </c>
      <c r="V155" s="2">
        <f t="shared" si="28"/>
        <v>17862670.300691187</v>
      </c>
      <c r="W155" s="2">
        <f t="shared" si="20"/>
        <v>488790.91624423862</v>
      </c>
      <c r="X155" s="2">
        <f t="shared" si="6"/>
        <v>311209.08375576138</v>
      </c>
      <c r="Y155" s="2">
        <f t="shared" si="7"/>
        <v>59436690.742512099</v>
      </c>
      <c r="Z155" s="2" t="str">
        <f t="shared" si="8"/>
        <v>HERE</v>
      </c>
      <c r="AA155" s="2">
        <f>IF(Z155="HERE",Y155,AA154+Graph!$G$1*1000)</f>
        <v>59436690.742512099</v>
      </c>
      <c r="AB155" s="2">
        <f t="shared" si="21"/>
        <v>311209.08375576138</v>
      </c>
      <c r="AC155" s="2">
        <f t="shared" si="9"/>
        <v>17862670.300691187</v>
      </c>
      <c r="AD155" s="3">
        <f t="shared" si="10"/>
        <v>52800000</v>
      </c>
      <c r="AE155" s="2">
        <f>IF(AE153&gt;=52800000,52800000,IF(AB134=Graph!G$1*1000,AE154+Graph!G$1*1000,AC155))</f>
        <v>17862670.300691187</v>
      </c>
      <c r="AF155" s="3">
        <f t="shared" si="11"/>
        <v>17862670.300691187</v>
      </c>
      <c r="AG155" s="3">
        <f t="shared" si="26"/>
        <v>46818695.288882963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89</v>
      </c>
      <c r="C156" s="7"/>
      <c r="D156" s="2" t="e">
        <f t="shared" si="12"/>
        <v>#N/A</v>
      </c>
      <c r="E156" s="2" t="e">
        <f t="shared" si="22"/>
        <v>#N/A</v>
      </c>
      <c r="F156" s="2">
        <v>962883.5769585073</v>
      </c>
      <c r="G156" s="2">
        <f t="shared" si="23"/>
        <v>794425.14285714284</v>
      </c>
      <c r="H156" s="2">
        <f t="shared" si="13"/>
        <v>77167236.867165178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966442.20460829139</v>
      </c>
      <c r="Q156" s="2">
        <f>IF(P156&gt;Graph!$G$1*1000,Graph!$G$1*1000,P156)</f>
        <v>800000</v>
      </c>
      <c r="R156" s="2">
        <f t="shared" si="16"/>
        <v>78099361.043203294</v>
      </c>
      <c r="S156" s="2">
        <f t="shared" si="17"/>
        <v>794425.14285714924</v>
      </c>
      <c r="T156" s="2">
        <f t="shared" si="18"/>
        <v>5574.8571428570431</v>
      </c>
      <c r="U156" s="2">
        <f t="shared" si="19"/>
        <v>800000</v>
      </c>
      <c r="V156" s="2">
        <f t="shared" si="28"/>
        <v>18357038.777649701</v>
      </c>
      <c r="W156" s="2">
        <f t="shared" si="20"/>
        <v>494368.47695851326</v>
      </c>
      <c r="X156" s="2">
        <f t="shared" si="6"/>
        <v>305631.52304148674</v>
      </c>
      <c r="Y156" s="2">
        <f t="shared" si="7"/>
        <v>59742322.265553586</v>
      </c>
      <c r="Z156" s="2" t="str">
        <f t="shared" si="8"/>
        <v>HERE</v>
      </c>
      <c r="AA156" s="2">
        <f>IF(Z156="HERE",Y156,AA155+Graph!$G$1*1000)</f>
        <v>59742322.265553586</v>
      </c>
      <c r="AB156" s="2">
        <f t="shared" si="21"/>
        <v>305631.52304148674</v>
      </c>
      <c r="AC156" s="2">
        <f t="shared" si="9"/>
        <v>18357038.777649701</v>
      </c>
      <c r="AD156" s="3">
        <f t="shared" si="10"/>
        <v>52800000</v>
      </c>
      <c r="AE156" s="2">
        <f>IF(AE154&gt;=52800000,52800000,IF(AB135=Graph!G$1*1000,AE155+Graph!G$1*1000,AC156))</f>
        <v>18357038.777649701</v>
      </c>
      <c r="AF156" s="3">
        <f t="shared" si="11"/>
        <v>18357038.777649701</v>
      </c>
      <c r="AG156" s="3">
        <f t="shared" si="26"/>
        <v>47267512.988882959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90</v>
      </c>
      <c r="C157" s="7"/>
      <c r="D157" s="2" t="e">
        <f t="shared" si="12"/>
        <v>#N/A</v>
      </c>
      <c r="E157" s="2" t="e">
        <f t="shared" si="22"/>
        <v>#N/A</v>
      </c>
      <c r="F157" s="2">
        <v>968461.13767281175</v>
      </c>
      <c r="G157" s="2">
        <f t="shared" si="23"/>
        <v>794425.14285714284</v>
      </c>
      <c r="H157" s="2">
        <f t="shared" si="13"/>
        <v>77961662.010022327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972021.14112904668</v>
      </c>
      <c r="Q157" s="2">
        <f>IF(P157&gt;Graph!$G$1*1000,Graph!$G$1*1000,P157)</f>
        <v>800000</v>
      </c>
      <c r="R157" s="2">
        <f t="shared" si="16"/>
        <v>78899361.043203294</v>
      </c>
      <c r="S157" s="2">
        <f t="shared" si="17"/>
        <v>794425.14285714924</v>
      </c>
      <c r="T157" s="2">
        <f t="shared" si="18"/>
        <v>5574.8571428570431</v>
      </c>
      <c r="U157" s="2">
        <f t="shared" si="19"/>
        <v>800000</v>
      </c>
      <c r="V157" s="2">
        <f t="shared" si="28"/>
        <v>18856984.815322489</v>
      </c>
      <c r="W157" s="2">
        <f t="shared" si="20"/>
        <v>499946.0376727879</v>
      </c>
      <c r="X157" s="2">
        <f t="shared" si="6"/>
        <v>300053.9623272121</v>
      </c>
      <c r="Y157" s="2">
        <f t="shared" si="7"/>
        <v>60042376.227880798</v>
      </c>
      <c r="Z157" s="2" t="str">
        <f t="shared" si="8"/>
        <v>HERE</v>
      </c>
      <c r="AA157" s="2">
        <f>IF(Z157="HERE",Y157,AA156+Graph!$G$1*1000)</f>
        <v>60042376.227880798</v>
      </c>
      <c r="AB157" s="2">
        <f t="shared" si="21"/>
        <v>300053.9623272121</v>
      </c>
      <c r="AC157" s="2">
        <f t="shared" si="9"/>
        <v>18856984.815322489</v>
      </c>
      <c r="AD157" s="3">
        <f t="shared" si="10"/>
        <v>52800000</v>
      </c>
      <c r="AE157" s="2">
        <f>IF(AE155&gt;=52800000,52800000,IF(AB136=Graph!G$1*1000,AE156+Graph!G$1*1000,AC157))</f>
        <v>18856984.815322489</v>
      </c>
      <c r="AF157" s="3">
        <f t="shared" si="11"/>
        <v>18856984.815322489</v>
      </c>
      <c r="AG157" s="3">
        <f t="shared" si="26"/>
        <v>47689717.188882962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91</v>
      </c>
      <c r="C158" s="7"/>
      <c r="D158" s="2" t="e">
        <f t="shared" si="12"/>
        <v>#N/A</v>
      </c>
      <c r="E158" s="2" t="e">
        <f t="shared" si="22"/>
        <v>#N/A</v>
      </c>
      <c r="F158" s="2">
        <v>974038.69838708639</v>
      </c>
      <c r="G158" s="2">
        <f t="shared" si="23"/>
        <v>794425.14285714284</v>
      </c>
      <c r="H158" s="2">
        <f t="shared" si="13"/>
        <v>78756087.152879477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977600.07764977217</v>
      </c>
      <c r="Q158" s="2">
        <f>IF(P158&gt;Graph!$G$1*1000,Graph!$G$1*1000,P158)</f>
        <v>800000</v>
      </c>
      <c r="R158" s="2">
        <f t="shared" si="16"/>
        <v>79699361.043203294</v>
      </c>
      <c r="S158" s="2">
        <f t="shared" si="17"/>
        <v>794425.14285714924</v>
      </c>
      <c r="T158" s="2">
        <f t="shared" si="18"/>
        <v>5574.8571428570431</v>
      </c>
      <c r="U158" s="2">
        <f t="shared" si="19"/>
        <v>800000</v>
      </c>
      <c r="V158" s="2">
        <f t="shared" si="28"/>
        <v>19362508.413709581</v>
      </c>
      <c r="W158" s="2">
        <f t="shared" si="20"/>
        <v>505523.59838709235</v>
      </c>
      <c r="X158" s="2">
        <f t="shared" si="6"/>
        <v>294476.40161290765</v>
      </c>
      <c r="Y158" s="2">
        <f t="shared" si="7"/>
        <v>60336852.629493706</v>
      </c>
      <c r="Z158" s="2" t="str">
        <f t="shared" si="8"/>
        <v>HERE</v>
      </c>
      <c r="AA158" s="2">
        <f>IF(Z158="HERE",Y158,AA157+Graph!$G$1*1000)</f>
        <v>60336852.629493706</v>
      </c>
      <c r="AB158" s="2">
        <f t="shared" si="21"/>
        <v>294476.40161290765</v>
      </c>
      <c r="AC158" s="2">
        <f t="shared" si="9"/>
        <v>19362508.413709581</v>
      </c>
      <c r="AD158" s="3">
        <f t="shared" si="10"/>
        <v>52800000</v>
      </c>
      <c r="AE158" s="2">
        <f>IF(AE156&gt;=52800000,52800000,IF(AB137=Graph!G$1*1000,AE157+Graph!G$1*1000,AC158))</f>
        <v>19362508.413709581</v>
      </c>
      <c r="AF158" s="3">
        <f t="shared" si="11"/>
        <v>19362508.413709581</v>
      </c>
      <c r="AG158" s="3">
        <f t="shared" si="26"/>
        <v>48021073.549999997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92</v>
      </c>
      <c r="C159" s="7"/>
      <c r="D159" s="2" t="e">
        <f t="shared" si="12"/>
        <v>#N/A</v>
      </c>
      <c r="E159" s="2" t="e">
        <f t="shared" si="22"/>
        <v>#N/A</v>
      </c>
      <c r="F159" s="2">
        <v>979616.25910136104</v>
      </c>
      <c r="G159" s="2">
        <f t="shared" si="23"/>
        <v>794425.14285714284</v>
      </c>
      <c r="H159" s="2">
        <f t="shared" si="13"/>
        <v>79550512.295736626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983179.01417052746</v>
      </c>
      <c r="Q159" s="2">
        <f>IF(P159&gt;Graph!$G$1*1000,Graph!$G$1*1000,P159)</f>
        <v>800000</v>
      </c>
      <c r="R159" s="2">
        <f t="shared" si="16"/>
        <v>80499361.043203294</v>
      </c>
      <c r="S159" s="2">
        <f t="shared" si="17"/>
        <v>794425.14285714924</v>
      </c>
      <c r="T159" s="2">
        <f t="shared" si="18"/>
        <v>5574.8571428570431</v>
      </c>
      <c r="U159" s="2">
        <f t="shared" si="19"/>
        <v>800000</v>
      </c>
      <c r="V159" s="2">
        <f t="shared" si="28"/>
        <v>19873609.572810948</v>
      </c>
      <c r="W159" s="2">
        <f t="shared" si="20"/>
        <v>511101.159101367</v>
      </c>
      <c r="X159" s="2">
        <f t="shared" si="6"/>
        <v>288898.840898633</v>
      </c>
      <c r="Y159" s="2">
        <f t="shared" si="7"/>
        <v>60625751.470392339</v>
      </c>
      <c r="Z159" s="2" t="str">
        <f t="shared" si="8"/>
        <v>HERE</v>
      </c>
      <c r="AA159" s="2">
        <f>IF(Z159="HERE",Y159,AA158+Graph!$G$1*1000)</f>
        <v>60625751.470392339</v>
      </c>
      <c r="AB159" s="2">
        <f t="shared" si="21"/>
        <v>288898.840898633</v>
      </c>
      <c r="AC159" s="2">
        <f t="shared" si="9"/>
        <v>19873609.572810948</v>
      </c>
      <c r="AD159" s="3">
        <f t="shared" si="10"/>
        <v>52800000</v>
      </c>
      <c r="AE159" s="2">
        <f>IF(AE157&gt;=52800000,52800000,IF(AB138=Graph!G$1*1000,AE158+Graph!G$1*1000,AC159))</f>
        <v>19873609.572810948</v>
      </c>
      <c r="AF159" s="3">
        <f t="shared" si="11"/>
        <v>19873609.572810948</v>
      </c>
      <c r="AG159" s="3">
        <f t="shared" si="26"/>
        <v>48044524.350000001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93</v>
      </c>
      <c r="C160" s="7"/>
      <c r="D160" s="2" t="e">
        <f t="shared" si="12"/>
        <v>#N/A</v>
      </c>
      <c r="E160" s="2" t="e">
        <f t="shared" si="22"/>
        <v>#N/A</v>
      </c>
      <c r="F160" s="2">
        <v>985193.81981566548</v>
      </c>
      <c r="G160" s="2">
        <f t="shared" si="23"/>
        <v>794425.14285714284</v>
      </c>
      <c r="H160" s="2">
        <f t="shared" si="13"/>
        <v>80344937.438593775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988757.95069125295</v>
      </c>
      <c r="Q160" s="2">
        <f>IF(P160&gt;Graph!$G$1*1000,Graph!$G$1*1000,P160)</f>
        <v>800000</v>
      </c>
      <c r="R160" s="2">
        <f t="shared" si="16"/>
        <v>81299361.043203294</v>
      </c>
      <c r="S160" s="2">
        <f t="shared" si="17"/>
        <v>794425.14285714924</v>
      </c>
      <c r="T160" s="2">
        <f t="shared" si="18"/>
        <v>5574.8571428570431</v>
      </c>
      <c r="U160" s="2">
        <f t="shared" si="19"/>
        <v>800000</v>
      </c>
      <c r="V160" s="2">
        <f t="shared" si="28"/>
        <v>20390288.29262659</v>
      </c>
      <c r="W160" s="2">
        <f t="shared" si="20"/>
        <v>516678.71981564164</v>
      </c>
      <c r="X160" s="2">
        <f t="shared" si="6"/>
        <v>283321.28018435836</v>
      </c>
      <c r="Y160" s="2">
        <f t="shared" si="7"/>
        <v>60909072.750576697</v>
      </c>
      <c r="Z160" s="2" t="str">
        <f t="shared" si="8"/>
        <v>HERE</v>
      </c>
      <c r="AA160" s="2">
        <f>IF(Z160="HERE",Y160,AA159+Graph!$G$1*1000)</f>
        <v>60909072.750576697</v>
      </c>
      <c r="AB160" s="2">
        <f t="shared" si="21"/>
        <v>283321.28018435836</v>
      </c>
      <c r="AC160" s="2">
        <f t="shared" si="9"/>
        <v>20390288.29262659</v>
      </c>
      <c r="AD160" s="3">
        <f t="shared" si="10"/>
        <v>52800000</v>
      </c>
      <c r="AE160" s="2">
        <f>IF(AE158&gt;=52800000,52800000,IF(AB139=Graph!G$1*1000,AE159+Graph!G$1*1000,AC160))</f>
        <v>20390288.29262659</v>
      </c>
      <c r="AF160" s="3">
        <f t="shared" si="11"/>
        <v>20390288.29262659</v>
      </c>
      <c r="AG160" s="3">
        <f t="shared" si="26"/>
        <v>48068552.350000001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94</v>
      </c>
      <c r="C161" s="7"/>
      <c r="D161" s="2" t="e">
        <f t="shared" si="12"/>
        <v>#N/A</v>
      </c>
      <c r="E161" s="2" t="e">
        <f t="shared" si="22"/>
        <v>#N/A</v>
      </c>
      <c r="F161" s="2">
        <v>990771.38052994013</v>
      </c>
      <c r="G161" s="2">
        <f t="shared" si="23"/>
        <v>794425.14285714284</v>
      </c>
      <c r="H161" s="2">
        <f t="shared" si="13"/>
        <v>81139362.581450924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994336.88721197844</v>
      </c>
      <c r="Q161" s="2">
        <f>IF(P161&gt;Graph!$G$1*1000,Graph!$G$1*1000,P161)</f>
        <v>800000</v>
      </c>
      <c r="R161" s="2">
        <f t="shared" si="16"/>
        <v>82099361.043203294</v>
      </c>
      <c r="S161" s="2">
        <f t="shared" si="17"/>
        <v>794425.14285714924</v>
      </c>
      <c r="T161" s="2">
        <f t="shared" si="18"/>
        <v>5574.8571428570431</v>
      </c>
      <c r="U161" s="2">
        <f t="shared" si="19"/>
        <v>800000</v>
      </c>
      <c r="V161" s="2">
        <f t="shared" si="28"/>
        <v>20912544.573156536</v>
      </c>
      <c r="W161" s="2">
        <f t="shared" si="20"/>
        <v>522256.28052994609</v>
      </c>
      <c r="X161" s="2">
        <f t="shared" si="6"/>
        <v>277743.71947005391</v>
      </c>
      <c r="Y161" s="2">
        <f t="shared" si="7"/>
        <v>61186816.470046751</v>
      </c>
      <c r="Z161" s="2" t="str">
        <f t="shared" si="8"/>
        <v>HERE</v>
      </c>
      <c r="AA161" s="2">
        <f>IF(Z161="HERE",Y161,AA160+Graph!$G$1*1000)</f>
        <v>61186816.470046751</v>
      </c>
      <c r="AB161" s="2">
        <f t="shared" si="21"/>
        <v>277743.71947005391</v>
      </c>
      <c r="AC161" s="2">
        <f t="shared" si="9"/>
        <v>20912544.573156536</v>
      </c>
      <c r="AD161" s="3">
        <f t="shared" si="10"/>
        <v>52800000</v>
      </c>
      <c r="AE161" s="2">
        <f>IF(AE159&gt;=52800000,52800000,IF(AB140=Graph!G$1*1000,AE160+Graph!G$1*1000,AC161))</f>
        <v>20912544.573156536</v>
      </c>
      <c r="AF161" s="3">
        <f t="shared" si="11"/>
        <v>20912544.573156536</v>
      </c>
      <c r="AG161" s="3">
        <f t="shared" si="26"/>
        <v>48093260.5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95</v>
      </c>
      <c r="C162" s="7"/>
      <c r="D162" s="2" t="e">
        <f t="shared" si="12"/>
        <v>#N/A</v>
      </c>
      <c r="E162" s="2" t="e">
        <f t="shared" si="22"/>
        <v>#N/A</v>
      </c>
      <c r="F162" s="2">
        <v>996348.94124421477</v>
      </c>
      <c r="G162" s="2">
        <f t="shared" si="23"/>
        <v>794425.14285714284</v>
      </c>
      <c r="H162" s="2">
        <f t="shared" si="13"/>
        <v>81933787.724308074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999915.82373273373</v>
      </c>
      <c r="Q162" s="2">
        <f>IF(P162&gt;Graph!$G$1*1000,Graph!$G$1*1000,P162)</f>
        <v>800000</v>
      </c>
      <c r="R162" s="2">
        <f t="shared" si="16"/>
        <v>82899361.043203294</v>
      </c>
      <c r="S162" s="2">
        <f t="shared" si="17"/>
        <v>794425.14285714924</v>
      </c>
      <c r="T162" s="2">
        <f t="shared" si="18"/>
        <v>5574.8571428570431</v>
      </c>
      <c r="U162" s="2">
        <f t="shared" si="19"/>
        <v>800000</v>
      </c>
      <c r="V162" s="2">
        <f t="shared" si="28"/>
        <v>21440378.414400756</v>
      </c>
      <c r="W162" s="2">
        <f t="shared" si="20"/>
        <v>527833.84124422073</v>
      </c>
      <c r="X162" s="2">
        <f t="shared" si="6"/>
        <v>272166.15875577927</v>
      </c>
      <c r="Y162" s="2">
        <f t="shared" si="7"/>
        <v>61458982.62880253</v>
      </c>
      <c r="Z162" s="2" t="str">
        <f t="shared" si="8"/>
        <v>HERE</v>
      </c>
      <c r="AA162" s="2">
        <f>IF(Z162="HERE",Y162,AA161+Graph!$G$1*1000)</f>
        <v>61458982.62880253</v>
      </c>
      <c r="AB162" s="2">
        <f t="shared" si="21"/>
        <v>272166.15875577927</v>
      </c>
      <c r="AC162" s="2">
        <f t="shared" si="9"/>
        <v>21440378.414400756</v>
      </c>
      <c r="AD162" s="3">
        <f t="shared" si="10"/>
        <v>52800000</v>
      </c>
      <c r="AE162" s="2">
        <f>IF(AE160&gt;=52800000,52800000,IF(AB141=Graph!G$1*1000,AE161+Graph!G$1*1000,AC162))</f>
        <v>21440378.414400756</v>
      </c>
      <c r="AF162" s="3">
        <f t="shared" si="11"/>
        <v>21440378.414400756</v>
      </c>
      <c r="AG162" s="3">
        <f t="shared" si="26"/>
        <v>48120714.399999999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96</v>
      </c>
      <c r="C163" s="7"/>
      <c r="D163" s="2" t="e">
        <f t="shared" si="12"/>
        <v>#N/A</v>
      </c>
      <c r="E163" s="2" t="e">
        <f t="shared" si="22"/>
        <v>#N/A</v>
      </c>
      <c r="F163" s="2">
        <v>1001926.5019585192</v>
      </c>
      <c r="G163" s="2">
        <f t="shared" si="23"/>
        <v>794425.14285714284</v>
      </c>
      <c r="H163" s="2">
        <f t="shared" si="13"/>
        <v>82728212.867165223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1005494.7602534592</v>
      </c>
      <c r="Q163" s="2">
        <f>IF(P163&gt;Graph!$G$1*1000,Graph!$G$1*1000,P163)</f>
        <v>800000</v>
      </c>
      <c r="R163" s="2">
        <f t="shared" si="16"/>
        <v>83699361.043203294</v>
      </c>
      <c r="S163" s="2">
        <f t="shared" si="17"/>
        <v>794425.14285714924</v>
      </c>
      <c r="T163" s="2">
        <f t="shared" si="18"/>
        <v>5574.8571428570431</v>
      </c>
      <c r="U163" s="2">
        <f t="shared" si="19"/>
        <v>800000</v>
      </c>
      <c r="V163" s="2">
        <f t="shared" si="28"/>
        <v>21973789.816359282</v>
      </c>
      <c r="W163" s="2">
        <f t="shared" si="20"/>
        <v>533411.40195852518</v>
      </c>
      <c r="X163" s="2">
        <f t="shared" si="6"/>
        <v>266588.59804147482</v>
      </c>
      <c r="Y163" s="2">
        <f t="shared" si="7"/>
        <v>61725571.226844005</v>
      </c>
      <c r="Z163" s="2" t="str">
        <f t="shared" si="8"/>
        <v>HERE</v>
      </c>
      <c r="AA163" s="2">
        <f>IF(Z163="HERE",Y163,AA162+Graph!$G$1*1000)</f>
        <v>61725571.226844005</v>
      </c>
      <c r="AB163" s="2">
        <f t="shared" si="21"/>
        <v>266588.59804147482</v>
      </c>
      <c r="AC163" s="2">
        <f t="shared" si="9"/>
        <v>21973789.816359282</v>
      </c>
      <c r="AD163" s="3">
        <f t="shared" si="10"/>
        <v>52800000</v>
      </c>
      <c r="AE163" s="2">
        <f>IF(AE161&gt;=52800000,52800000,IF(AB142=Graph!G$1*1000,AE162+Graph!G$1*1000,AC163))</f>
        <v>21973789.816359282</v>
      </c>
      <c r="AF163" s="3">
        <f t="shared" si="11"/>
        <v>21973789.816359282</v>
      </c>
      <c r="AG163" s="3">
        <f t="shared" si="26"/>
        <v>48134700.299999997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97</v>
      </c>
      <c r="C164" s="7"/>
      <c r="D164" s="2" t="e">
        <f t="shared" si="12"/>
        <v>#N/A</v>
      </c>
      <c r="E164" s="2" t="e">
        <f t="shared" si="22"/>
        <v>#N/A</v>
      </c>
      <c r="F164" s="2">
        <v>1007504.0626727939</v>
      </c>
      <c r="G164" s="2">
        <f t="shared" si="23"/>
        <v>794425.14285714284</v>
      </c>
      <c r="H164" s="2">
        <f t="shared" si="13"/>
        <v>83522638.010022372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1011073.6967742145</v>
      </c>
      <c r="Q164" s="2">
        <f>IF(P164&gt;Graph!$G$1*1000,Graph!$G$1*1000,P164)</f>
        <v>800000</v>
      </c>
      <c r="R164" s="2">
        <f t="shared" si="16"/>
        <v>84499361.043203294</v>
      </c>
      <c r="S164" s="2">
        <f t="shared" si="17"/>
        <v>794425.14285714924</v>
      </c>
      <c r="T164" s="2">
        <f t="shared" si="18"/>
        <v>5574.8571428570431</v>
      </c>
      <c r="U164" s="2">
        <f t="shared" si="19"/>
        <v>800000</v>
      </c>
      <c r="V164" s="2">
        <f t="shared" si="28"/>
        <v>22512778.779032081</v>
      </c>
      <c r="W164" s="2">
        <f t="shared" si="20"/>
        <v>538988.96267279983</v>
      </c>
      <c r="X164" s="2">
        <f t="shared" si="6"/>
        <v>261011.03732720017</v>
      </c>
      <c r="Y164" s="2">
        <f t="shared" si="7"/>
        <v>61986582.264171205</v>
      </c>
      <c r="Z164" s="2" t="str">
        <f t="shared" si="8"/>
        <v>HERE</v>
      </c>
      <c r="AA164" s="2">
        <f>IF(Z164="HERE",Y164,AA163+Graph!$G$1*1000)</f>
        <v>61986582.264171205</v>
      </c>
      <c r="AB164" s="2">
        <f t="shared" si="21"/>
        <v>261011.03732720017</v>
      </c>
      <c r="AC164" s="2">
        <f t="shared" si="9"/>
        <v>22512778.779032081</v>
      </c>
      <c r="AD164" s="3">
        <f t="shared" si="10"/>
        <v>52800000</v>
      </c>
      <c r="AE164" s="2">
        <f>IF(AE162&gt;=52800000,52800000,IF(AB143=Graph!G$1*1000,AE163+Graph!G$1*1000,AC164))</f>
        <v>22512778.779032081</v>
      </c>
      <c r="AF164" s="3">
        <f t="shared" si="11"/>
        <v>22512778.779032081</v>
      </c>
      <c r="AG164" s="3">
        <f t="shared" si="26"/>
        <v>48152324.299999997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98</v>
      </c>
      <c r="C165" s="7"/>
      <c r="D165" s="2" t="e">
        <f t="shared" si="12"/>
        <v>#N/A</v>
      </c>
      <c r="E165" s="2" t="e">
        <f t="shared" si="22"/>
        <v>#N/A</v>
      </c>
      <c r="F165" s="2">
        <v>1013081.6233870685</v>
      </c>
      <c r="G165" s="2">
        <f t="shared" si="23"/>
        <v>794425.14285714284</v>
      </c>
      <c r="H165" s="2">
        <f t="shared" si="13"/>
        <v>84317063.152879521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1016652.63329494</v>
      </c>
      <c r="Q165" s="2">
        <f>IF(P165&gt;Graph!$G$1*1000,Graph!$G$1*1000,P165)</f>
        <v>800000</v>
      </c>
      <c r="R165" s="2">
        <f t="shared" si="16"/>
        <v>85299361.043203294</v>
      </c>
      <c r="S165" s="2">
        <f t="shared" si="17"/>
        <v>794425.14285714924</v>
      </c>
      <c r="T165" s="2">
        <f t="shared" si="18"/>
        <v>5574.8571428570431</v>
      </c>
      <c r="U165" s="2">
        <f t="shared" si="19"/>
        <v>800000</v>
      </c>
      <c r="V165" s="2">
        <f t="shared" si="28"/>
        <v>23057345.302419156</v>
      </c>
      <c r="W165" s="2">
        <f t="shared" si="20"/>
        <v>544566.52338707447</v>
      </c>
      <c r="X165" s="2">
        <f t="shared" si="6"/>
        <v>255433.47661292553</v>
      </c>
      <c r="Y165" s="2">
        <f t="shared" si="7"/>
        <v>62242015.740784131</v>
      </c>
      <c r="Z165" s="2" t="str">
        <f t="shared" si="8"/>
        <v>HERE</v>
      </c>
      <c r="AA165" s="2">
        <f>IF(Z165="HERE",Y165,AA164+Graph!$G$1*1000)</f>
        <v>62242015.740784131</v>
      </c>
      <c r="AB165" s="2">
        <f t="shared" si="21"/>
        <v>255433.47661292553</v>
      </c>
      <c r="AC165" s="2">
        <f t="shared" si="9"/>
        <v>23057345.302419156</v>
      </c>
      <c r="AD165" s="3">
        <f t="shared" si="10"/>
        <v>52800000</v>
      </c>
      <c r="AE165" s="2">
        <f>IF(AE163&gt;=52800000,52800000,IF(AB144=Graph!G$1*1000,AE164+Graph!G$1*1000,AC165))</f>
        <v>23057345.302419156</v>
      </c>
      <c r="AF165" s="3">
        <f t="shared" si="11"/>
        <v>23057345.302419156</v>
      </c>
      <c r="AG165" s="3">
        <f t="shared" si="26"/>
        <v>48172914.899999999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99</v>
      </c>
      <c r="C166" s="7"/>
      <c r="D166" s="2" t="e">
        <f t="shared" si="12"/>
        <v>#N/A</v>
      </c>
      <c r="E166" s="2" t="e">
        <f t="shared" si="22"/>
        <v>#N/A</v>
      </c>
      <c r="F166" s="2">
        <v>1018659.184101373</v>
      </c>
      <c r="G166" s="2">
        <f t="shared" si="23"/>
        <v>794425.14285714284</v>
      </c>
      <c r="H166" s="2">
        <f t="shared" si="13"/>
        <v>85111488.29573667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1022231.5698156655</v>
      </c>
      <c r="Q166" s="2">
        <f>IF(P166&gt;Graph!$G$1*1000,Graph!$G$1*1000,P166)</f>
        <v>800000</v>
      </c>
      <c r="R166" s="2">
        <f t="shared" si="16"/>
        <v>86099361.043203294</v>
      </c>
      <c r="S166" s="2">
        <f t="shared" si="17"/>
        <v>794425.14285714924</v>
      </c>
      <c r="T166" s="2">
        <f t="shared" si="18"/>
        <v>5574.8571428570431</v>
      </c>
      <c r="U166" s="2">
        <f t="shared" si="19"/>
        <v>800000</v>
      </c>
      <c r="V166" s="2">
        <f t="shared" si="28"/>
        <v>23607489.386520535</v>
      </c>
      <c r="W166" s="2">
        <f t="shared" si="20"/>
        <v>550144.08410137892</v>
      </c>
      <c r="X166" s="2">
        <f t="shared" si="6"/>
        <v>249855.91589862108</v>
      </c>
      <c r="Y166" s="2">
        <f t="shared" si="7"/>
        <v>62491871.656682752</v>
      </c>
      <c r="Z166" s="2" t="str">
        <f t="shared" si="8"/>
        <v>HERE</v>
      </c>
      <c r="AA166" s="2">
        <f>IF(Z166="HERE",Y166,AA165+Graph!$G$1*1000)</f>
        <v>62491871.656682752</v>
      </c>
      <c r="AB166" s="2">
        <f t="shared" si="21"/>
        <v>249855.91589862108</v>
      </c>
      <c r="AC166" s="2">
        <f t="shared" si="9"/>
        <v>23607489.386520535</v>
      </c>
      <c r="AD166" s="3">
        <f t="shared" si="10"/>
        <v>52800000</v>
      </c>
      <c r="AE166" s="2">
        <f>IF(AE164&gt;=52800000,52800000,IF(AB145=Graph!G$1*1000,AE165+Graph!G$1*1000,AC166))</f>
        <v>23607489.386520535</v>
      </c>
      <c r="AF166" s="3">
        <f t="shared" si="11"/>
        <v>23607489.386520535</v>
      </c>
      <c r="AG166" s="3">
        <f t="shared" si="26"/>
        <v>48195455.399999999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100</v>
      </c>
      <c r="C167" s="7"/>
      <c r="D167" s="2" t="e">
        <f t="shared" si="12"/>
        <v>#N/A</v>
      </c>
      <c r="E167" s="2" t="e">
        <f t="shared" si="22"/>
        <v>#N/A</v>
      </c>
      <c r="F167" s="2">
        <v>1024236.7448156476</v>
      </c>
      <c r="G167" s="2">
        <f t="shared" si="23"/>
        <v>794425.14285714284</v>
      </c>
      <c r="H167" s="2">
        <f t="shared" si="13"/>
        <v>85905913.43859382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1027810.5063364208</v>
      </c>
      <c r="Q167" s="2">
        <f>IF(P167&gt;Graph!$G$1*1000,Graph!$G$1*1000,P167)</f>
        <v>800000</v>
      </c>
      <c r="R167" s="2">
        <f t="shared" si="16"/>
        <v>86899361.043203294</v>
      </c>
      <c r="S167" s="2">
        <f t="shared" si="17"/>
        <v>794425.14285714924</v>
      </c>
      <c r="T167" s="2">
        <f t="shared" si="18"/>
        <v>5574.8571428570431</v>
      </c>
      <c r="U167" s="2">
        <f t="shared" si="19"/>
        <v>800000</v>
      </c>
      <c r="V167" s="2">
        <f t="shared" si="28"/>
        <v>24163211.031336188</v>
      </c>
      <c r="W167" s="2">
        <f t="shared" si="20"/>
        <v>555721.64481565356</v>
      </c>
      <c r="X167" s="2">
        <f t="shared" si="6"/>
        <v>244278.35518434644</v>
      </c>
      <c r="Y167" s="2">
        <f t="shared" si="7"/>
        <v>62736150.011867099</v>
      </c>
      <c r="Z167" s="2" t="str">
        <f t="shared" si="8"/>
        <v>HERE</v>
      </c>
      <c r="AA167" s="2">
        <f>IF(Z167="HERE",Y167,AA166+Graph!$G$1*1000)</f>
        <v>62736150.011867099</v>
      </c>
      <c r="AB167" s="2">
        <f t="shared" si="21"/>
        <v>244278.35518434644</v>
      </c>
      <c r="AC167" s="2">
        <f t="shared" si="9"/>
        <v>24163211.031336188</v>
      </c>
      <c r="AD167" s="3">
        <f t="shared" si="10"/>
        <v>52800000</v>
      </c>
      <c r="AE167" s="2">
        <f>IF(AE165&gt;=52800000,52800000,IF(AB146=Graph!G$1*1000,AE166+Graph!G$1*1000,AC167))</f>
        <v>24163211.031336188</v>
      </c>
      <c r="AF167" s="3">
        <f t="shared" si="11"/>
        <v>24163211.031336188</v>
      </c>
      <c r="AG167" s="3">
        <f t="shared" si="26"/>
        <v>48220611.200000003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101</v>
      </c>
      <c r="C168" s="7"/>
      <c r="D168" s="2" t="e">
        <f t="shared" si="12"/>
        <v>#N/A</v>
      </c>
      <c r="E168" s="2" t="e">
        <f t="shared" si="22"/>
        <v>#N/A</v>
      </c>
      <c r="F168" s="2">
        <v>1029814.305529952</v>
      </c>
      <c r="G168" s="2">
        <f t="shared" si="23"/>
        <v>794425.14285714284</v>
      </c>
      <c r="H168" s="2">
        <f t="shared" si="13"/>
        <v>86700338.581450969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1033389.4428571463</v>
      </c>
      <c r="Q168" s="2">
        <f>IF(P168&gt;Graph!$G$1*1000,Graph!$G$1*1000,P168)</f>
        <v>800000</v>
      </c>
      <c r="R168" s="2">
        <f t="shared" si="16"/>
        <v>87699361.043203294</v>
      </c>
      <c r="S168" s="2">
        <f t="shared" si="17"/>
        <v>794425.14285714924</v>
      </c>
      <c r="T168" s="2">
        <f t="shared" si="18"/>
        <v>5574.8571428570431</v>
      </c>
      <c r="U168" s="2">
        <f t="shared" si="19"/>
        <v>800000</v>
      </c>
      <c r="V168" s="2">
        <f t="shared" si="28"/>
        <v>24724510.236866117</v>
      </c>
      <c r="W168" s="2">
        <f t="shared" si="20"/>
        <v>561299.20552992821</v>
      </c>
      <c r="X168" s="2">
        <f t="shared" si="6"/>
        <v>238700.79447007179</v>
      </c>
      <c r="Y168" s="2">
        <f t="shared" si="7"/>
        <v>62974850.80633717</v>
      </c>
      <c r="Z168" s="2" t="str">
        <f t="shared" si="8"/>
        <v>HERE</v>
      </c>
      <c r="AA168" s="2">
        <f>IF(Z168="HERE",Y168,AA167+Graph!$G$1*1000)</f>
        <v>62974850.80633717</v>
      </c>
      <c r="AB168" s="2">
        <f t="shared" si="21"/>
        <v>238700.79447007179</v>
      </c>
      <c r="AC168" s="2">
        <f t="shared" si="9"/>
        <v>24724510.236866117</v>
      </c>
      <c r="AD168" s="3">
        <f t="shared" si="10"/>
        <v>52800000</v>
      </c>
      <c r="AE168" s="2">
        <f>IF(AE166&gt;=52800000,52800000,IF(AB147=Graph!G$1*1000,AE167+Graph!G$1*1000,AC168))</f>
        <v>24724510.236866117</v>
      </c>
      <c r="AF168" s="3">
        <f t="shared" si="11"/>
        <v>24724510.236866117</v>
      </c>
      <c r="AG168" s="3">
        <f t="shared" si="26"/>
        <v>48247841.350000001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102</v>
      </c>
      <c r="C169" s="7"/>
      <c r="D169" s="2" t="e">
        <f t="shared" si="12"/>
        <v>#N/A</v>
      </c>
      <c r="E169" s="2" t="e">
        <f t="shared" si="22"/>
        <v>#N/A</v>
      </c>
      <c r="F169" s="2">
        <v>1035391.8662442267</v>
      </c>
      <c r="G169" s="2">
        <f t="shared" si="23"/>
        <v>794425.14285714284</v>
      </c>
      <c r="H169" s="2">
        <f t="shared" si="13"/>
        <v>87494763.724308118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1038968.3793779016</v>
      </c>
      <c r="Q169" s="2">
        <f>IF(P169&gt;Graph!$G$1*1000,Graph!$G$1*1000,P169)</f>
        <v>800000</v>
      </c>
      <c r="R169" s="2">
        <f t="shared" si="16"/>
        <v>88499361.043203294</v>
      </c>
      <c r="S169" s="2">
        <f t="shared" si="17"/>
        <v>794425.14285714924</v>
      </c>
      <c r="T169" s="2">
        <f t="shared" si="18"/>
        <v>5574.8571428570431</v>
      </c>
      <c r="U169" s="2">
        <f t="shared" si="19"/>
        <v>800000</v>
      </c>
      <c r="V169" s="2">
        <f t="shared" si="28"/>
        <v>25291387.003110349</v>
      </c>
      <c r="W169" s="2">
        <f t="shared" si="20"/>
        <v>566876.76624423265</v>
      </c>
      <c r="X169" s="2">
        <f t="shared" si="6"/>
        <v>233123.23375576735</v>
      </c>
      <c r="Y169" s="2">
        <f t="shared" si="7"/>
        <v>63207974.040092938</v>
      </c>
      <c r="Z169" s="2" t="str">
        <f t="shared" si="8"/>
        <v>HERE</v>
      </c>
      <c r="AA169" s="2">
        <f>IF(Z169="HERE",Y169,AA168+Graph!$G$1*1000)</f>
        <v>63207974.040092938</v>
      </c>
      <c r="AB169" s="2">
        <f t="shared" si="21"/>
        <v>233123.23375576735</v>
      </c>
      <c r="AC169" s="2">
        <f t="shared" si="9"/>
        <v>25291387.003110349</v>
      </c>
      <c r="AD169" s="3">
        <f t="shared" si="10"/>
        <v>52800000</v>
      </c>
      <c r="AE169" s="2">
        <f>IF(AE167&gt;=52800000,52800000,IF(AB148=Graph!G$1*1000,AE168+Graph!G$1*1000,AC169))</f>
        <v>25291387.003110349</v>
      </c>
      <c r="AF169" s="3">
        <f t="shared" si="11"/>
        <v>25291387.003110349</v>
      </c>
      <c r="AG169" s="3">
        <f t="shared" si="26"/>
        <v>48273109.450000003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103</v>
      </c>
      <c r="C170" s="7"/>
      <c r="D170" s="2" t="e">
        <f t="shared" si="12"/>
        <v>#N/A</v>
      </c>
      <c r="E170" s="2" t="e">
        <f t="shared" si="22"/>
        <v>#N/A</v>
      </c>
      <c r="F170" s="2">
        <v>1040969.4269585013</v>
      </c>
      <c r="G170" s="2">
        <f t="shared" si="23"/>
        <v>794425.14285714284</v>
      </c>
      <c r="H170" s="2">
        <f t="shared" si="13"/>
        <v>88289188.867165267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1044547.315898627</v>
      </c>
      <c r="Q170" s="2">
        <f>IF(P170&gt;Graph!$G$1*1000,Graph!$G$1*1000,P170)</f>
        <v>800000</v>
      </c>
      <c r="R170" s="2">
        <f t="shared" si="16"/>
        <v>89299361.043203294</v>
      </c>
      <c r="S170" s="2">
        <f t="shared" si="17"/>
        <v>794425.14285714924</v>
      </c>
      <c r="T170" s="2">
        <f t="shared" si="18"/>
        <v>5574.8571428570431</v>
      </c>
      <c r="U170" s="2">
        <f t="shared" si="19"/>
        <v>800000</v>
      </c>
      <c r="V170" s="2">
        <f t="shared" si="28"/>
        <v>25863841.330068856</v>
      </c>
      <c r="W170" s="2">
        <f t="shared" si="20"/>
        <v>572454.3269585073</v>
      </c>
      <c r="X170" s="2">
        <f t="shared" si="6"/>
        <v>227545.6730414927</v>
      </c>
      <c r="Y170" s="2">
        <f t="shared" si="7"/>
        <v>63435519.71313443</v>
      </c>
      <c r="Z170" s="2" t="str">
        <f t="shared" si="8"/>
        <v>HERE</v>
      </c>
      <c r="AA170" s="2">
        <f>IF(Z170="HERE",Y170,AA169+Graph!$G$1*1000)</f>
        <v>63435519.71313443</v>
      </c>
      <c r="AB170" s="2">
        <f t="shared" si="21"/>
        <v>227545.6730414927</v>
      </c>
      <c r="AC170" s="2">
        <f t="shared" si="9"/>
        <v>25863841.330068856</v>
      </c>
      <c r="AD170" s="3">
        <f t="shared" si="10"/>
        <v>52800000</v>
      </c>
      <c r="AE170" s="2">
        <f>IF(AE168&gt;=52800000,52800000,IF(AB149=Graph!G$1*1000,AE169+Graph!G$1*1000,AC170))</f>
        <v>25863841.330068856</v>
      </c>
      <c r="AF170" s="3">
        <f t="shared" si="11"/>
        <v>25863841.330068856</v>
      </c>
      <c r="AG170" s="3">
        <f t="shared" si="26"/>
        <v>48285007.549999997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104</v>
      </c>
      <c r="C171" s="7"/>
      <c r="D171" s="2" t="e">
        <f t="shared" si="12"/>
        <v>#N/A</v>
      </c>
      <c r="E171" s="2" t="e">
        <f t="shared" si="22"/>
        <v>#N/A</v>
      </c>
      <c r="F171" s="2">
        <v>1046546.9876728058</v>
      </c>
      <c r="G171" s="2">
        <f t="shared" si="23"/>
        <v>794425.14285714284</v>
      </c>
      <c r="H171" s="2">
        <f t="shared" si="13"/>
        <v>89083614.010022417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1050126.2524193525</v>
      </c>
      <c r="Q171" s="2">
        <f>IF(P171&gt;Graph!$G$1*1000,Graph!$G$1*1000,P171)</f>
        <v>800000</v>
      </c>
      <c r="R171" s="2">
        <f t="shared" si="16"/>
        <v>90099361.043203294</v>
      </c>
      <c r="S171" s="2">
        <f t="shared" si="17"/>
        <v>794425.14285714924</v>
      </c>
      <c r="T171" s="2">
        <f t="shared" si="18"/>
        <v>5574.8571428570431</v>
      </c>
      <c r="U171" s="2">
        <f t="shared" si="19"/>
        <v>800000</v>
      </c>
      <c r="V171" s="2">
        <f t="shared" si="28"/>
        <v>26441873.217741668</v>
      </c>
      <c r="W171" s="2">
        <f t="shared" si="20"/>
        <v>578031.88767281175</v>
      </c>
      <c r="X171" s="2">
        <f t="shared" si="6"/>
        <v>221968.11232718825</v>
      </c>
      <c r="Y171" s="2">
        <f t="shared" si="7"/>
        <v>63657487.825461619</v>
      </c>
      <c r="Z171" s="2" t="str">
        <f t="shared" si="8"/>
        <v>HERE</v>
      </c>
      <c r="AA171" s="2">
        <f>IF(Z171="HERE",Y171,AA170+Graph!$G$1*1000)</f>
        <v>63657487.825461619</v>
      </c>
      <c r="AB171" s="2">
        <f t="shared" si="21"/>
        <v>221968.11232718825</v>
      </c>
      <c r="AC171" s="2">
        <f t="shared" si="9"/>
        <v>26441873.217741668</v>
      </c>
      <c r="AD171" s="3">
        <f t="shared" si="10"/>
        <v>52800000</v>
      </c>
      <c r="AE171" s="2">
        <f>IF(AE169&gt;=52800000,52800000,IF(AB150=Graph!G$1*1000,AE170+Graph!G$1*1000,AC171))</f>
        <v>26441873.217741668</v>
      </c>
      <c r="AF171" s="3">
        <f t="shared" si="11"/>
        <v>26441873.217741668</v>
      </c>
      <c r="AG171" s="3">
        <f t="shared" si="26"/>
        <v>48298805.350000001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105</v>
      </c>
      <c r="C172" s="7"/>
      <c r="D172" s="2" t="e">
        <f t="shared" si="12"/>
        <v>#N/A</v>
      </c>
      <c r="E172" s="2" t="e">
        <f t="shared" si="22"/>
        <v>#N/A</v>
      </c>
      <c r="F172" s="2">
        <v>1052124.5483870804</v>
      </c>
      <c r="G172" s="2">
        <f t="shared" si="23"/>
        <v>794425.14285714284</v>
      </c>
      <c r="H172" s="2">
        <f t="shared" si="13"/>
        <v>89878039.152879566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1055705.1889401078</v>
      </c>
      <c r="Q172" s="2">
        <f>IF(P172&gt;Graph!$G$1*1000,Graph!$G$1*1000,P172)</f>
        <v>800000</v>
      </c>
      <c r="R172" s="2">
        <f t="shared" si="16"/>
        <v>90899361.043203294</v>
      </c>
      <c r="S172" s="2">
        <f t="shared" si="17"/>
        <v>794425.14285714924</v>
      </c>
      <c r="T172" s="2">
        <f t="shared" si="18"/>
        <v>5574.8571428570431</v>
      </c>
      <c r="U172" s="2">
        <f t="shared" si="19"/>
        <v>800000</v>
      </c>
      <c r="V172" s="2">
        <f t="shared" si="28"/>
        <v>27025482.666128755</v>
      </c>
      <c r="W172" s="2">
        <f t="shared" si="20"/>
        <v>583609.44838708639</v>
      </c>
      <c r="X172" s="2">
        <f t="shared" si="6"/>
        <v>216390.55161291361</v>
      </c>
      <c r="Y172" s="2">
        <f t="shared" si="7"/>
        <v>63873878.377074532</v>
      </c>
      <c r="Z172" s="2" t="str">
        <f t="shared" si="8"/>
        <v>HERE</v>
      </c>
      <c r="AA172" s="2">
        <f>IF(Z172="HERE",Y172,AA171+Graph!$G$1*1000)</f>
        <v>63873878.377074532</v>
      </c>
      <c r="AB172" s="2">
        <f t="shared" si="21"/>
        <v>216390.55161291361</v>
      </c>
      <c r="AC172" s="2">
        <f t="shared" si="9"/>
        <v>27025482.666128755</v>
      </c>
      <c r="AD172" s="3">
        <f t="shared" si="10"/>
        <v>52800000</v>
      </c>
      <c r="AE172" s="2">
        <f>IF(AE170&gt;=52800000,52800000,IF(AB151=Graph!G$1*1000,AE171+Graph!G$1*1000,AC172))</f>
        <v>27025482.666128755</v>
      </c>
      <c r="AF172" s="3">
        <f t="shared" si="11"/>
        <v>27025482.666128755</v>
      </c>
      <c r="AG172" s="3">
        <f t="shared" si="26"/>
        <v>48317048.600000001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106</v>
      </c>
      <c r="C173" s="7"/>
      <c r="D173" s="2" t="e">
        <f t="shared" si="12"/>
        <v>#N/A</v>
      </c>
      <c r="E173" s="2" t="e">
        <f t="shared" si="22"/>
        <v>#N/A</v>
      </c>
      <c r="F173" s="2">
        <v>1057702.1091013551</v>
      </c>
      <c r="G173" s="2">
        <f t="shared" si="23"/>
        <v>794425.14285714284</v>
      </c>
      <c r="H173" s="2">
        <f t="shared" si="13"/>
        <v>90672464.295736715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1061284.1254608333</v>
      </c>
      <c r="Q173" s="2">
        <f>IF(P173&gt;Graph!$G$1*1000,Graph!$G$1*1000,P173)</f>
        <v>800000</v>
      </c>
      <c r="R173" s="2">
        <f t="shared" si="16"/>
        <v>91699361.043203294</v>
      </c>
      <c r="S173" s="2">
        <f t="shared" si="17"/>
        <v>794425.14285714924</v>
      </c>
      <c r="T173" s="2">
        <f t="shared" si="18"/>
        <v>5574.8571428570431</v>
      </c>
      <c r="U173" s="2">
        <f t="shared" si="19"/>
        <v>800000</v>
      </c>
      <c r="V173" s="2">
        <f t="shared" si="28"/>
        <v>27614669.675230116</v>
      </c>
      <c r="W173" s="2">
        <f t="shared" si="20"/>
        <v>589187.00910136104</v>
      </c>
      <c r="X173" s="2">
        <f t="shared" si="6"/>
        <v>210812.99089863896</v>
      </c>
      <c r="Y173" s="2">
        <f t="shared" si="7"/>
        <v>64084691.367973171</v>
      </c>
      <c r="Z173" s="2" t="str">
        <f t="shared" si="8"/>
        <v>HERE</v>
      </c>
      <c r="AA173" s="2">
        <f>IF(Z173="HERE",Y173,AA172+Graph!$G$1*1000)</f>
        <v>64084691.367973171</v>
      </c>
      <c r="AB173" s="2">
        <f t="shared" si="21"/>
        <v>210812.99089863896</v>
      </c>
      <c r="AC173" s="2">
        <f t="shared" si="9"/>
        <v>27614669.675230116</v>
      </c>
      <c r="AD173" s="3">
        <f t="shared" si="10"/>
        <v>52800000</v>
      </c>
      <c r="AE173" s="2">
        <f>IF(AE171&gt;=52800000,52800000,IF(AB152=Graph!G$1*1000,AE172+Graph!G$1*1000,AC173))</f>
        <v>27614669.675230116</v>
      </c>
      <c r="AF173" s="3">
        <f t="shared" si="11"/>
        <v>27614669.675230116</v>
      </c>
      <c r="AG173" s="3">
        <f t="shared" si="26"/>
        <v>48340651.511705071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107</v>
      </c>
      <c r="C174" s="7"/>
      <c r="D174" s="2" t="e">
        <f t="shared" si="12"/>
        <v>#N/A</v>
      </c>
      <c r="E174" s="2" t="e">
        <f t="shared" si="22"/>
        <v>#N/A</v>
      </c>
      <c r="F174" s="2">
        <v>1063279.6698156595</v>
      </c>
      <c r="G174" s="2">
        <f t="shared" si="23"/>
        <v>794425.14285714284</v>
      </c>
      <c r="H174" s="2">
        <f t="shared" si="13"/>
        <v>91466889.438593864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1066863.0619815886</v>
      </c>
      <c r="Q174" s="2">
        <f>IF(P174&gt;Graph!$G$1*1000,Graph!$G$1*1000,P174)</f>
        <v>800000</v>
      </c>
      <c r="R174" s="2">
        <f t="shared" si="16"/>
        <v>92499361.043203294</v>
      </c>
      <c r="S174" s="2">
        <f t="shared" si="17"/>
        <v>794425.14285714924</v>
      </c>
      <c r="T174" s="2">
        <f t="shared" si="18"/>
        <v>5574.8571428570431</v>
      </c>
      <c r="U174" s="2">
        <f t="shared" si="19"/>
        <v>800000</v>
      </c>
      <c r="V174" s="2">
        <f t="shared" si="28"/>
        <v>28209434.245045781</v>
      </c>
      <c r="W174" s="2">
        <f t="shared" si="20"/>
        <v>594764.56981566548</v>
      </c>
      <c r="X174" s="2">
        <f t="shared" si="6"/>
        <v>205235.43018433452</v>
      </c>
      <c r="Y174" s="2">
        <f t="shared" si="7"/>
        <v>64289926.798157506</v>
      </c>
      <c r="Z174" s="2" t="str">
        <f t="shared" si="8"/>
        <v>HERE</v>
      </c>
      <c r="AA174" s="2">
        <f>IF(Z174="HERE",Y174,AA173+Graph!$G$1*1000)</f>
        <v>64289926.798157506</v>
      </c>
      <c r="AB174" s="2">
        <f t="shared" si="21"/>
        <v>205235.43018433452</v>
      </c>
      <c r="AC174" s="2">
        <f t="shared" si="9"/>
        <v>28209434.245045781</v>
      </c>
      <c r="AD174" s="3">
        <f t="shared" si="10"/>
        <v>52800000</v>
      </c>
      <c r="AE174" s="2">
        <f>IF(AE172&gt;=52800000,52800000,IF(AB153=Graph!G$1*1000,AE173+Graph!G$1*1000,AC174))</f>
        <v>28209434.245045781</v>
      </c>
      <c r="AF174" s="3">
        <f t="shared" si="11"/>
        <v>28209434.245045781</v>
      </c>
      <c r="AG174" s="3">
        <f t="shared" si="26"/>
        <v>48364533.301445849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108</v>
      </c>
      <c r="C175" s="7"/>
      <c r="D175" s="2" t="e">
        <f t="shared" si="12"/>
        <v>#N/A</v>
      </c>
      <c r="E175" s="2" t="e">
        <f t="shared" si="22"/>
        <v>#N/A</v>
      </c>
      <c r="F175" s="2">
        <v>1068857.2305299342</v>
      </c>
      <c r="G175" s="2">
        <f t="shared" si="23"/>
        <v>794425.14285714284</v>
      </c>
      <c r="H175" s="2">
        <f t="shared" si="13"/>
        <v>92261314.581451014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1072441.9985023141</v>
      </c>
      <c r="Q175" s="2">
        <f>IF(P175&gt;Graph!$G$1*1000,Graph!$G$1*1000,P175)</f>
        <v>800000</v>
      </c>
      <c r="R175" s="2">
        <f t="shared" si="16"/>
        <v>93299361.043203294</v>
      </c>
      <c r="S175" s="2">
        <f t="shared" si="17"/>
        <v>794425.14285714924</v>
      </c>
      <c r="T175" s="2">
        <f t="shared" si="18"/>
        <v>5574.8571428570431</v>
      </c>
      <c r="U175" s="2">
        <f t="shared" si="19"/>
        <v>800000</v>
      </c>
      <c r="V175" s="2">
        <f t="shared" si="28"/>
        <v>28809776.375575721</v>
      </c>
      <c r="W175" s="2">
        <f t="shared" si="20"/>
        <v>600342.13052994013</v>
      </c>
      <c r="X175" s="2">
        <f t="shared" si="6"/>
        <v>199657.86947005987</v>
      </c>
      <c r="Y175" s="2">
        <f t="shared" si="7"/>
        <v>64489584.667627566</v>
      </c>
      <c r="Z175" s="2" t="str">
        <f t="shared" si="8"/>
        <v>HERE</v>
      </c>
      <c r="AA175" s="2">
        <f>IF(Z175="HERE",Y175,AA174+Graph!$G$1*1000)</f>
        <v>64489584.667627566</v>
      </c>
      <c r="AB175" s="2">
        <f t="shared" si="21"/>
        <v>199657.86947005987</v>
      </c>
      <c r="AC175" s="2">
        <f t="shared" si="9"/>
        <v>28809776.375575721</v>
      </c>
      <c r="AD175" s="3">
        <f t="shared" si="10"/>
        <v>52800000</v>
      </c>
      <c r="AE175" s="2">
        <f>IF(AE173&gt;=52800000,52800000,IF(AB154=Graph!G$1*1000,AE174+Graph!G$1*1000,AC175))</f>
        <v>28809776.375575721</v>
      </c>
      <c r="AF175" s="3">
        <f t="shared" si="11"/>
        <v>28809776.375575721</v>
      </c>
      <c r="AG175" s="3">
        <f t="shared" si="26"/>
        <v>48388693.969222344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109</v>
      </c>
      <c r="C176" s="7"/>
      <c r="D176" s="2" t="e">
        <f t="shared" si="12"/>
        <v>#N/A</v>
      </c>
      <c r="E176" s="2" t="e">
        <f t="shared" si="22"/>
        <v>#N/A</v>
      </c>
      <c r="F176" s="2">
        <v>1074434.7912442386</v>
      </c>
      <c r="G176" s="2">
        <f t="shared" si="23"/>
        <v>794425.14285714284</v>
      </c>
      <c r="H176" s="2">
        <f t="shared" si="13"/>
        <v>93055739.724308163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1078020.9350230396</v>
      </c>
      <c r="Q176" s="2">
        <f>IF(P176&gt;Graph!$G$1*1000,Graph!$G$1*1000,P176)</f>
        <v>800000</v>
      </c>
      <c r="R176" s="2">
        <f t="shared" si="16"/>
        <v>94099361.043203294</v>
      </c>
      <c r="S176" s="2">
        <f t="shared" si="17"/>
        <v>794425.14285714924</v>
      </c>
      <c r="T176" s="2">
        <f t="shared" si="18"/>
        <v>5574.8571428570431</v>
      </c>
      <c r="U176" s="2">
        <f t="shared" si="19"/>
        <v>800000</v>
      </c>
      <c r="V176" s="2">
        <f t="shared" si="28"/>
        <v>29415696.066819936</v>
      </c>
      <c r="W176" s="2">
        <f t="shared" si="20"/>
        <v>605919.69124421477</v>
      </c>
      <c r="X176" s="2">
        <f t="shared" si="6"/>
        <v>194080.30875578523</v>
      </c>
      <c r="Y176" s="2">
        <f t="shared" si="7"/>
        <v>64683664.976383351</v>
      </c>
      <c r="Z176" s="2" t="str">
        <f t="shared" si="8"/>
        <v>HERE</v>
      </c>
      <c r="AA176" s="2">
        <f>IF(Z176="HERE",Y176,AA175+Graph!$G$1*1000)</f>
        <v>64683664.976383351</v>
      </c>
      <c r="AB176" s="2">
        <f t="shared" si="21"/>
        <v>194080.30875578523</v>
      </c>
      <c r="AC176" s="2">
        <f t="shared" si="9"/>
        <v>29415696.066819936</v>
      </c>
      <c r="AD176" s="3">
        <f t="shared" si="10"/>
        <v>52800000</v>
      </c>
      <c r="AE176" s="2">
        <f>IF(AE174&gt;=52800000,52800000,IF(AB155=Graph!G$1*1000,AE175+Graph!G$1*1000,AC176))</f>
        <v>29415696.066819936</v>
      </c>
      <c r="AF176" s="3">
        <f t="shared" si="11"/>
        <v>29415696.066819936</v>
      </c>
      <c r="AG176" s="3">
        <f t="shared" si="26"/>
        <v>48413133.515034556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110</v>
      </c>
      <c r="C177" s="7"/>
      <c r="D177" s="2" t="e">
        <f t="shared" si="12"/>
        <v>#N/A</v>
      </c>
      <c r="E177" s="2" t="e">
        <f t="shared" si="22"/>
        <v>#N/A</v>
      </c>
      <c r="F177" s="2">
        <v>1080012.3519585133</v>
      </c>
      <c r="G177" s="2">
        <f t="shared" si="23"/>
        <v>794425.14285714284</v>
      </c>
      <c r="H177" s="2">
        <f t="shared" si="13"/>
        <v>93850164.867165312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1083599.8715437949</v>
      </c>
      <c r="Q177" s="2">
        <f>IF(P177&gt;Graph!$G$1*1000,Graph!$G$1*1000,P177)</f>
        <v>800000</v>
      </c>
      <c r="R177" s="2">
        <f t="shared" si="16"/>
        <v>94899361.043203294</v>
      </c>
      <c r="S177" s="2">
        <f t="shared" si="17"/>
        <v>794425.14285714924</v>
      </c>
      <c r="T177" s="2">
        <f t="shared" si="18"/>
        <v>5574.8571428570431</v>
      </c>
      <c r="U177" s="2">
        <f t="shared" si="19"/>
        <v>800000</v>
      </c>
      <c r="V177" s="2">
        <f t="shared" si="28"/>
        <v>30027193.318778455</v>
      </c>
      <c r="W177" s="2">
        <f t="shared" si="20"/>
        <v>611497.25195851922</v>
      </c>
      <c r="X177" s="2">
        <f t="shared" si="6"/>
        <v>188502.74804148078</v>
      </c>
      <c r="Y177" s="2">
        <f t="shared" si="7"/>
        <v>64872167.724424832</v>
      </c>
      <c r="Z177" s="2" t="str">
        <f t="shared" si="8"/>
        <v>HERE</v>
      </c>
      <c r="AA177" s="2">
        <f>IF(Z177="HERE",Y177,AA176+Graph!$G$1*1000)</f>
        <v>64872167.724424832</v>
      </c>
      <c r="AB177" s="2">
        <f t="shared" si="21"/>
        <v>188502.74804148078</v>
      </c>
      <c r="AC177" s="2">
        <f t="shared" si="9"/>
        <v>30027193.318778455</v>
      </c>
      <c r="AD177" s="3">
        <f t="shared" si="10"/>
        <v>52800000</v>
      </c>
      <c r="AE177" s="2">
        <f>IF(AE175&gt;=52800000,52800000,IF(AB156=Graph!G$1*1000,AE176+Graph!G$1*1000,AC177))</f>
        <v>30027193.318778455</v>
      </c>
      <c r="AF177" s="3">
        <f t="shared" si="11"/>
        <v>30027193.318778455</v>
      </c>
      <c r="AG177" s="3">
        <f t="shared" si="26"/>
        <v>48437851.938882485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111</v>
      </c>
      <c r="C178" s="7"/>
      <c r="D178" s="2" t="e">
        <f t="shared" si="12"/>
        <v>#N/A</v>
      </c>
      <c r="E178" s="2" t="e">
        <f t="shared" si="22"/>
        <v>#N/A</v>
      </c>
      <c r="F178" s="2">
        <v>1085589.9126727879</v>
      </c>
      <c r="G178" s="2">
        <f t="shared" si="23"/>
        <v>794425.14285714284</v>
      </c>
      <c r="H178" s="2">
        <f t="shared" si="13"/>
        <v>94644590.010022461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1089178.8080645204</v>
      </c>
      <c r="Q178" s="2">
        <f>IF(P178&gt;Graph!$G$1*1000,Graph!$G$1*1000,P178)</f>
        <v>800000</v>
      </c>
      <c r="R178" s="2">
        <f t="shared" si="16"/>
        <v>95699361.043203294</v>
      </c>
      <c r="S178" s="2">
        <f t="shared" si="17"/>
        <v>794425.14285714924</v>
      </c>
      <c r="T178" s="2">
        <f t="shared" si="18"/>
        <v>5574.8571428570431</v>
      </c>
      <c r="U178" s="2">
        <f t="shared" si="19"/>
        <v>800000</v>
      </c>
      <c r="V178" s="2">
        <f t="shared" si="28"/>
        <v>30644268.131451249</v>
      </c>
      <c r="W178" s="2">
        <f t="shared" si="20"/>
        <v>617074.81267279387</v>
      </c>
      <c r="X178" s="2">
        <f t="shared" si="6"/>
        <v>182925.18732720613</v>
      </c>
      <c r="Y178" s="2">
        <f t="shared" si="7"/>
        <v>65055092.911752038</v>
      </c>
      <c r="Z178" s="2" t="str">
        <f t="shared" si="8"/>
        <v>HERE</v>
      </c>
      <c r="AA178" s="2">
        <f>IF(Z178="HERE",Y178,AA177+Graph!$G$1*1000)</f>
        <v>65055092.911752038</v>
      </c>
      <c r="AB178" s="2">
        <f t="shared" si="21"/>
        <v>182925.18732720613</v>
      </c>
      <c r="AC178" s="2">
        <f t="shared" si="9"/>
        <v>30644268.131451249</v>
      </c>
      <c r="AD178" s="3">
        <f t="shared" si="10"/>
        <v>52800000</v>
      </c>
      <c r="AE178" s="2">
        <f>IF(AE176&gt;=52800000,52800000,IF(AB157=Graph!G$1*1000,AE177+Graph!G$1*1000,AC178))</f>
        <v>30644268.131451249</v>
      </c>
      <c r="AF178" s="3">
        <f t="shared" si="11"/>
        <v>30644268.131451249</v>
      </c>
      <c r="AG178" s="3">
        <f t="shared" si="26"/>
        <v>48462849.240766123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112</v>
      </c>
      <c r="C179" s="7"/>
      <c r="D179" s="2" t="e">
        <f t="shared" si="12"/>
        <v>#N/A</v>
      </c>
      <c r="E179" s="2" t="e">
        <f t="shared" si="22"/>
        <v>#N/A</v>
      </c>
      <c r="F179" s="2">
        <v>1091167.4733870924</v>
      </c>
      <c r="G179" s="2">
        <f t="shared" si="23"/>
        <v>794425.14285714284</v>
      </c>
      <c r="H179" s="2">
        <f t="shared" si="13"/>
        <v>95439015.152879611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1094757.7445852757</v>
      </c>
      <c r="Q179" s="2">
        <f>IF(P179&gt;Graph!$G$1*1000,Graph!$G$1*1000,P179)</f>
        <v>800000</v>
      </c>
      <c r="R179" s="2">
        <f t="shared" si="16"/>
        <v>96499361.043203294</v>
      </c>
      <c r="S179" s="2">
        <f t="shared" si="17"/>
        <v>794425.14285714924</v>
      </c>
      <c r="T179" s="2">
        <f t="shared" si="18"/>
        <v>5574.8571428570431</v>
      </c>
      <c r="U179" s="2">
        <f t="shared" si="19"/>
        <v>800000</v>
      </c>
      <c r="V179" s="2">
        <f t="shared" si="28"/>
        <v>31266920.504838318</v>
      </c>
      <c r="W179" s="2">
        <f t="shared" si="20"/>
        <v>622652.37338706851</v>
      </c>
      <c r="X179" s="2">
        <f t="shared" si="6"/>
        <v>177347.62661293149</v>
      </c>
      <c r="Y179" s="2">
        <f t="shared" si="7"/>
        <v>65232440.538364969</v>
      </c>
      <c r="Z179" s="2" t="str">
        <f t="shared" si="8"/>
        <v>HERE</v>
      </c>
      <c r="AA179" s="2">
        <f>IF(Z179="HERE",Y179,AA178+Graph!$G$1*1000)</f>
        <v>65232440.538364969</v>
      </c>
      <c r="AB179" s="2">
        <f t="shared" si="21"/>
        <v>177347.62661293149</v>
      </c>
      <c r="AC179" s="2">
        <f t="shared" si="9"/>
        <v>31266920.504838318</v>
      </c>
      <c r="AD179" s="3">
        <f t="shared" si="10"/>
        <v>52800000</v>
      </c>
      <c r="AE179" s="2">
        <f>IF(AE177&gt;=52800000,52800000,IF(AB158=Graph!G$1*1000,AE178+Graph!G$1*1000,AC179))</f>
        <v>31266920.504838318</v>
      </c>
      <c r="AF179" s="3">
        <f t="shared" si="11"/>
        <v>31266920.504838318</v>
      </c>
      <c r="AG179" s="3">
        <f t="shared" si="26"/>
        <v>48488125.420685478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113</v>
      </c>
      <c r="C180" s="7"/>
      <c r="D180" s="2" t="e">
        <f t="shared" si="12"/>
        <v>#N/A</v>
      </c>
      <c r="E180" s="2" t="e">
        <f t="shared" si="22"/>
        <v>#N/A</v>
      </c>
      <c r="F180" s="2">
        <v>1096745.034101367</v>
      </c>
      <c r="G180" s="2">
        <f t="shared" si="23"/>
        <v>794425.14285714284</v>
      </c>
      <c r="H180" s="2">
        <f t="shared" si="13"/>
        <v>96233440.29573676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1100336.6811060011</v>
      </c>
      <c r="Q180" s="2">
        <f>IF(P180&gt;Graph!$G$1*1000,Graph!$G$1*1000,P180)</f>
        <v>800000</v>
      </c>
      <c r="R180" s="2">
        <f t="shared" si="16"/>
        <v>97299361.043203294</v>
      </c>
      <c r="S180" s="2">
        <f t="shared" si="17"/>
        <v>794425.14285714924</v>
      </c>
      <c r="T180" s="2">
        <f t="shared" si="18"/>
        <v>5574.8571428570431</v>
      </c>
      <c r="U180" s="2">
        <f t="shared" si="19"/>
        <v>800000</v>
      </c>
      <c r="V180" s="2">
        <f t="shared" si="28"/>
        <v>31895150.438939691</v>
      </c>
      <c r="W180" s="2">
        <f t="shared" si="20"/>
        <v>628229.93410137296</v>
      </c>
      <c r="X180" s="2">
        <f t="shared" si="6"/>
        <v>171770.06589862704</v>
      </c>
      <c r="Y180" s="2">
        <f t="shared" si="7"/>
        <v>65404210.604263596</v>
      </c>
      <c r="Z180" s="2" t="str">
        <f t="shared" si="8"/>
        <v>HERE</v>
      </c>
      <c r="AA180" s="2">
        <f>IF(Z180="HERE",Y180,AA179+Graph!$G$1*1000)</f>
        <v>65404210.604263596</v>
      </c>
      <c r="AB180" s="2">
        <f t="shared" si="21"/>
        <v>171770.06589862704</v>
      </c>
      <c r="AC180" s="2">
        <f t="shared" si="9"/>
        <v>31895150.438939691</v>
      </c>
      <c r="AD180" s="3">
        <f t="shared" si="10"/>
        <v>52800000</v>
      </c>
      <c r="AE180" s="2">
        <f>IF(AE178&gt;=52800000,52800000,IF(AB159=Graph!G$1*1000,AE179+Graph!G$1*1000,AC180))</f>
        <v>31895150.438939691</v>
      </c>
      <c r="AF180" s="3">
        <f t="shared" si="11"/>
        <v>31895150.438939691</v>
      </c>
      <c r="AG180" s="3">
        <f t="shared" si="26"/>
        <v>48513680.478640549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114</v>
      </c>
      <c r="C181" s="7"/>
      <c r="D181" s="2" t="e">
        <f t="shared" si="12"/>
        <v>#N/A</v>
      </c>
      <c r="E181" s="2" t="e">
        <f t="shared" si="22"/>
        <v>#N/A</v>
      </c>
      <c r="F181" s="2">
        <v>1102322.5948156416</v>
      </c>
      <c r="G181" s="2">
        <f t="shared" si="23"/>
        <v>794425.14285714284</v>
      </c>
      <c r="H181" s="2">
        <f t="shared" si="13"/>
        <v>97027865.438593909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1105915.6176267266</v>
      </c>
      <c r="Q181" s="2">
        <f>IF(P181&gt;Graph!$G$1*1000,Graph!$G$1*1000,P181)</f>
        <v>800000</v>
      </c>
      <c r="R181" s="2">
        <f t="shared" si="16"/>
        <v>98099361.043203294</v>
      </c>
      <c r="S181" s="2">
        <f t="shared" si="17"/>
        <v>794425.14285714924</v>
      </c>
      <c r="T181" s="2">
        <f t="shared" si="18"/>
        <v>5574.8571428570431</v>
      </c>
      <c r="U181" s="2">
        <f t="shared" si="19"/>
        <v>800000</v>
      </c>
      <c r="V181" s="2">
        <f t="shared" si="28"/>
        <v>32528957.933755338</v>
      </c>
      <c r="W181" s="2">
        <f t="shared" si="20"/>
        <v>633807.4948156476</v>
      </c>
      <c r="X181" s="2">
        <f t="shared" si="6"/>
        <v>166192.5051843524</v>
      </c>
      <c r="Y181" s="2">
        <f t="shared" si="7"/>
        <v>65570403.109447949</v>
      </c>
      <c r="Z181" s="2" t="str">
        <f t="shared" si="8"/>
        <v>HERE</v>
      </c>
      <c r="AA181" s="2">
        <f>IF(Z181="HERE",Y181,AA180+Graph!$G$1*1000)</f>
        <v>65570403.109447949</v>
      </c>
      <c r="AB181" s="2">
        <f t="shared" si="21"/>
        <v>166192.5051843524</v>
      </c>
      <c r="AC181" s="2">
        <f t="shared" si="9"/>
        <v>32528957.933755338</v>
      </c>
      <c r="AD181" s="3">
        <f t="shared" si="10"/>
        <v>52800000</v>
      </c>
      <c r="AE181" s="2">
        <f>IF(AE179&gt;=52800000,52800000,IF(AB160=Graph!G$1*1000,AE180+Graph!G$1*1000,AC181))</f>
        <v>32528957.933755338</v>
      </c>
      <c r="AF181" s="3">
        <f t="shared" si="11"/>
        <v>32528957.933755338</v>
      </c>
      <c r="AG181" s="3">
        <f t="shared" si="26"/>
        <v>48539514.414631329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115</v>
      </c>
      <c r="C182" s="7"/>
      <c r="D182" s="2" t="e">
        <f t="shared" si="12"/>
        <v>#N/A</v>
      </c>
      <c r="E182" s="2" t="e">
        <f t="shared" si="22"/>
        <v>#N/A</v>
      </c>
      <c r="F182" s="2">
        <v>1107900.1555299461</v>
      </c>
      <c r="G182" s="2">
        <f t="shared" si="23"/>
        <v>794425.14285714284</v>
      </c>
      <c r="H182" s="2">
        <f t="shared" si="13"/>
        <v>97822290.581451058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1111494.5541474819</v>
      </c>
      <c r="Q182" s="2">
        <f>IF(P182&gt;Graph!$G$1*1000,Graph!$G$1*1000,P182)</f>
        <v>800000</v>
      </c>
      <c r="R182" s="2">
        <f t="shared" si="16"/>
        <v>98899361.043203294</v>
      </c>
      <c r="S182" s="2">
        <f t="shared" si="17"/>
        <v>794425.14285714924</v>
      </c>
      <c r="T182" s="2">
        <f t="shared" si="18"/>
        <v>5574.8571428570431</v>
      </c>
      <c r="U182" s="2">
        <f t="shared" si="19"/>
        <v>800000</v>
      </c>
      <c r="V182" s="2">
        <f t="shared" si="28"/>
        <v>33168342.98928529</v>
      </c>
      <c r="W182" s="2">
        <f t="shared" si="20"/>
        <v>639385.05552995205</v>
      </c>
      <c r="X182" s="2">
        <f t="shared" si="6"/>
        <v>160614.94447004795</v>
      </c>
      <c r="Y182" s="2">
        <f t="shared" si="7"/>
        <v>65731018.053917997</v>
      </c>
      <c r="Z182" s="2" t="str">
        <f t="shared" si="8"/>
        <v>HERE</v>
      </c>
      <c r="AA182" s="2">
        <f>IF(Z182="HERE",Y182,AA181+Graph!$G$1*1000)</f>
        <v>65731018.053917997</v>
      </c>
      <c r="AB182" s="2">
        <f t="shared" si="21"/>
        <v>160614.94447004795</v>
      </c>
      <c r="AC182" s="2">
        <f t="shared" si="9"/>
        <v>33168342.98928529</v>
      </c>
      <c r="AD182" s="3">
        <f t="shared" si="10"/>
        <v>52800000</v>
      </c>
      <c r="AE182" s="2">
        <f>IF(AE180&gt;=52800000,52800000,IF(AB161=Graph!G$1*1000,AE181+Graph!G$1*1000,AC182))</f>
        <v>33168342.98928529</v>
      </c>
      <c r="AF182" s="3">
        <f t="shared" si="11"/>
        <v>33168342.98928529</v>
      </c>
      <c r="AG182" s="3">
        <f t="shared" si="26"/>
        <v>48565627.228657827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116</v>
      </c>
      <c r="C183" s="7"/>
      <c r="D183" s="2" t="e">
        <f t="shared" si="12"/>
        <v>#N/A</v>
      </c>
      <c r="E183" s="2" t="e">
        <f t="shared" si="22"/>
        <v>#N/A</v>
      </c>
      <c r="F183" s="2">
        <v>1113477.7162442207</v>
      </c>
      <c r="G183" s="2">
        <f t="shared" si="23"/>
        <v>794425.14285714284</v>
      </c>
      <c r="H183" s="2">
        <f t="shared" si="13"/>
        <v>98616715.724308208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1117073.4906682074</v>
      </c>
      <c r="Q183" s="2">
        <f>IF(P183&gt;Graph!$G$1*1000,Graph!$G$1*1000,P183)</f>
        <v>800000</v>
      </c>
      <c r="R183" s="2">
        <f t="shared" si="16"/>
        <v>99699361.043203294</v>
      </c>
      <c r="S183" s="2">
        <f t="shared" si="17"/>
        <v>794425.14285714924</v>
      </c>
      <c r="T183" s="2">
        <f t="shared" si="18"/>
        <v>5574.8571428570431</v>
      </c>
      <c r="U183" s="2">
        <f t="shared" si="19"/>
        <v>800000</v>
      </c>
      <c r="V183" s="2">
        <f t="shared" si="28"/>
        <v>33813305.605529517</v>
      </c>
      <c r="W183" s="2">
        <f t="shared" si="20"/>
        <v>644962.61624422669</v>
      </c>
      <c r="X183" s="2">
        <f t="shared" si="6"/>
        <v>155037.38375577331</v>
      </c>
      <c r="Y183" s="2">
        <f t="shared" si="7"/>
        <v>65886055.43767377</v>
      </c>
      <c r="Z183" s="2" t="str">
        <f t="shared" si="8"/>
        <v>HERE</v>
      </c>
      <c r="AA183" s="2">
        <f>IF(Z183="HERE",Y183,AA182+Graph!$G$1*1000)</f>
        <v>65886055.43767377</v>
      </c>
      <c r="AB183" s="2">
        <f t="shared" si="21"/>
        <v>155037.38375577331</v>
      </c>
      <c r="AC183" s="2">
        <f t="shared" si="9"/>
        <v>33813305.605529517</v>
      </c>
      <c r="AD183" s="3">
        <f t="shared" si="10"/>
        <v>52800000</v>
      </c>
      <c r="AE183" s="2">
        <f>IF(AE181&gt;=52800000,52800000,IF(AB162=Graph!G$1*1000,AE182+Graph!G$1*1000,AC183))</f>
        <v>33813305.605529517</v>
      </c>
      <c r="AF183" s="3">
        <f t="shared" si="11"/>
        <v>33813305.605529517</v>
      </c>
      <c r="AG183" s="3">
        <f t="shared" si="26"/>
        <v>48592018.920720041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117</v>
      </c>
      <c r="C184" s="7"/>
      <c r="D184" s="2" t="e">
        <f t="shared" si="12"/>
        <v>#N/A</v>
      </c>
      <c r="E184" s="2" t="e">
        <f t="shared" si="22"/>
        <v>#N/A</v>
      </c>
      <c r="F184" s="2">
        <v>1119055.2769585252</v>
      </c>
      <c r="G184" s="2">
        <f t="shared" si="23"/>
        <v>794425.14285714284</v>
      </c>
      <c r="H184" s="2">
        <f t="shared" si="13"/>
        <v>99411140.867165357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1122652.4271889627</v>
      </c>
      <c r="Q184" s="2">
        <f>IF(P184&gt;Graph!$G$1*1000,Graph!$G$1*1000,P184)</f>
        <v>800000</v>
      </c>
      <c r="R184" s="2">
        <f t="shared" si="16"/>
        <v>100499361.04320329</v>
      </c>
      <c r="S184" s="2">
        <f t="shared" si="17"/>
        <v>794425.14285714924</v>
      </c>
      <c r="T184" s="2">
        <f t="shared" si="18"/>
        <v>5574.8571428570431</v>
      </c>
      <c r="U184" s="2">
        <f t="shared" si="19"/>
        <v>800000</v>
      </c>
      <c r="V184" s="2">
        <f t="shared" si="28"/>
        <v>34463845.782488018</v>
      </c>
      <c r="W184" s="2">
        <f t="shared" si="20"/>
        <v>650540.17695850134</v>
      </c>
      <c r="X184" s="2">
        <f t="shared" si="6"/>
        <v>149459.82304149866</v>
      </c>
      <c r="Y184" s="2">
        <f t="shared" si="7"/>
        <v>66035515.260715269</v>
      </c>
      <c r="Z184" s="2" t="str">
        <f t="shared" si="8"/>
        <v>HERE</v>
      </c>
      <c r="AA184" s="2">
        <f>IF(Z184="HERE",Y184,AA183+Graph!$G$1*1000)</f>
        <v>66035515.260715269</v>
      </c>
      <c r="AB184" s="2">
        <f t="shared" si="21"/>
        <v>149459.82304149866</v>
      </c>
      <c r="AC184" s="2">
        <f t="shared" si="9"/>
        <v>34463845.782488018</v>
      </c>
      <c r="AD184" s="3">
        <f t="shared" si="10"/>
        <v>52800000</v>
      </c>
      <c r="AE184" s="2">
        <f>IF(AE182&gt;=52800000,52800000,IF(AB163=Graph!G$1*1000,AE183+Graph!G$1*1000,AC184))</f>
        <v>34463845.782488018</v>
      </c>
      <c r="AF184" s="3">
        <f t="shared" si="11"/>
        <v>34463845.782488018</v>
      </c>
      <c r="AG184" s="3">
        <f t="shared" si="26"/>
        <v>48618689.490817964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118</v>
      </c>
      <c r="C185" s="7"/>
      <c r="D185" s="2" t="e">
        <f t="shared" si="12"/>
        <v>#N/A</v>
      </c>
      <c r="E185" s="2" t="e">
        <f t="shared" si="22"/>
        <v>#N/A</v>
      </c>
      <c r="F185" s="2">
        <v>1124632.8376727998</v>
      </c>
      <c r="G185" s="2">
        <f t="shared" si="23"/>
        <v>794425.14285714284</v>
      </c>
      <c r="H185" s="2">
        <f t="shared" si="13"/>
        <v>100205566.01002251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1128231.3637096882</v>
      </c>
      <c r="Q185" s="2">
        <f>IF(P185&gt;Graph!$G$1*1000,Graph!$G$1*1000,P185)</f>
        <v>800000</v>
      </c>
      <c r="R185" s="2">
        <f t="shared" si="16"/>
        <v>101299361.04320329</v>
      </c>
      <c r="S185" s="2">
        <f t="shared" si="17"/>
        <v>794425.14285714924</v>
      </c>
      <c r="T185" s="2">
        <f t="shared" si="18"/>
        <v>5574.8571428570431</v>
      </c>
      <c r="U185" s="2">
        <f t="shared" si="19"/>
        <v>800000</v>
      </c>
      <c r="V185" s="2">
        <f t="shared" si="28"/>
        <v>35119963.520160824</v>
      </c>
      <c r="W185" s="2">
        <f t="shared" si="20"/>
        <v>656117.73767280579</v>
      </c>
      <c r="X185" s="2">
        <f t="shared" si="6"/>
        <v>143882.26232719421</v>
      </c>
      <c r="Y185" s="2">
        <f t="shared" si="7"/>
        <v>66179397.523042463</v>
      </c>
      <c r="Z185" s="2" t="str">
        <f t="shared" si="8"/>
        <v>HERE</v>
      </c>
      <c r="AA185" s="2">
        <f>IF(Z185="HERE",Y185,AA184+Graph!$G$1*1000)</f>
        <v>66179397.523042463</v>
      </c>
      <c r="AB185" s="2">
        <f t="shared" si="21"/>
        <v>143882.26232719421</v>
      </c>
      <c r="AC185" s="2">
        <f t="shared" si="9"/>
        <v>35119963.520160824</v>
      </c>
      <c r="AD185" s="3">
        <f t="shared" si="10"/>
        <v>52800000</v>
      </c>
      <c r="AE185" s="2">
        <f>IF(AE183&gt;=52800000,52800000,IF(AB164=Graph!G$1*1000,AE184+Graph!G$1*1000,AC185))</f>
        <v>35119963.520160824</v>
      </c>
      <c r="AF185" s="3">
        <f t="shared" si="11"/>
        <v>35119963.520160824</v>
      </c>
      <c r="AG185" s="3">
        <f t="shared" si="26"/>
        <v>48645638.938951604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119</v>
      </c>
      <c r="C186" s="7"/>
      <c r="D186" s="2" t="e">
        <f t="shared" si="12"/>
        <v>#N/A</v>
      </c>
      <c r="E186" s="2" t="e">
        <f t="shared" si="22"/>
        <v>#N/A</v>
      </c>
      <c r="F186" s="2">
        <v>1130210.3983870745</v>
      </c>
      <c r="G186" s="2">
        <f t="shared" si="23"/>
        <v>794425.14285714284</v>
      </c>
      <c r="H186" s="2">
        <f t="shared" si="13"/>
        <v>100999991.15287966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1133810.3002304137</v>
      </c>
      <c r="Q186" s="2">
        <f>IF(P186&gt;Graph!$G$1*1000,Graph!$G$1*1000,P186)</f>
        <v>800000</v>
      </c>
      <c r="R186" s="2">
        <f t="shared" si="16"/>
        <v>102099361.04320329</v>
      </c>
      <c r="S186" s="2">
        <f t="shared" si="17"/>
        <v>794425.14285714924</v>
      </c>
      <c r="T186" s="2">
        <f t="shared" si="18"/>
        <v>5574.8571428570431</v>
      </c>
      <c r="U186" s="2">
        <f t="shared" si="19"/>
        <v>800000</v>
      </c>
      <c r="V186" s="2">
        <f t="shared" si="28"/>
        <v>35781658.818547904</v>
      </c>
      <c r="W186" s="2">
        <f t="shared" si="20"/>
        <v>661695.29838708043</v>
      </c>
      <c r="X186" s="2">
        <f t="shared" si="6"/>
        <v>138304.70161291957</v>
      </c>
      <c r="Y186" s="2">
        <f t="shared" si="7"/>
        <v>66317702.224655382</v>
      </c>
      <c r="Z186" s="2" t="str">
        <f t="shared" si="8"/>
        <v>HERE</v>
      </c>
      <c r="AA186" s="2">
        <f>IF(Z186="HERE",Y186,AA185+Graph!$G$1*1000)</f>
        <v>66317702.224655382</v>
      </c>
      <c r="AB186" s="2">
        <f t="shared" si="21"/>
        <v>138304.70161291957</v>
      </c>
      <c r="AC186" s="2">
        <f t="shared" si="9"/>
        <v>35781658.818547904</v>
      </c>
      <c r="AD186" s="3">
        <f t="shared" si="10"/>
        <v>52800000</v>
      </c>
      <c r="AE186" s="2">
        <f>IF(AE184&gt;=52800000,52800000,IF(AB165=Graph!G$1*1000,AE185+Graph!G$1*1000,AC186))</f>
        <v>35781658.818547904</v>
      </c>
      <c r="AF186" s="3">
        <f t="shared" si="11"/>
        <v>35781658.818547904</v>
      </c>
      <c r="AG186" s="3">
        <f t="shared" si="26"/>
        <v>48672867.265120961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120</v>
      </c>
      <c r="C187" s="7"/>
      <c r="D187" s="2" t="e">
        <f t="shared" si="12"/>
        <v>#N/A</v>
      </c>
      <c r="E187" s="2" t="e">
        <f t="shared" si="22"/>
        <v>#N/A</v>
      </c>
      <c r="F187" s="2">
        <v>1135787.9591013789</v>
      </c>
      <c r="G187" s="2">
        <f t="shared" si="23"/>
        <v>794425.14285714284</v>
      </c>
      <c r="H187" s="2">
        <f t="shared" si="13"/>
        <v>101794416.2957368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1139389.236751169</v>
      </c>
      <c r="Q187" s="2">
        <f>IF(P187&gt;Graph!$G$1*1000,Graph!$G$1*1000,P187)</f>
        <v>800000</v>
      </c>
      <c r="R187" s="2">
        <f t="shared" si="16"/>
        <v>102899361.04320329</v>
      </c>
      <c r="S187" s="2">
        <f t="shared" si="17"/>
        <v>794425.14285714924</v>
      </c>
      <c r="T187" s="2">
        <f t="shared" si="18"/>
        <v>5574.8571428570431</v>
      </c>
      <c r="U187" s="2">
        <f t="shared" si="19"/>
        <v>800000</v>
      </c>
      <c r="V187" s="2">
        <f t="shared" si="28"/>
        <v>36448931.67764926</v>
      </c>
      <c r="W187" s="2">
        <f t="shared" si="20"/>
        <v>667272.85910135508</v>
      </c>
      <c r="X187" s="2">
        <f t="shared" si="6"/>
        <v>132727.14089864492</v>
      </c>
      <c r="Y187" s="2">
        <f t="shared" si="7"/>
        <v>66450429.365554027</v>
      </c>
      <c r="Z187" s="2" t="str">
        <f t="shared" si="8"/>
        <v>HERE</v>
      </c>
      <c r="AA187" s="2">
        <f>IF(Z187="HERE",Y187,AA186+Graph!$G$1*1000)</f>
        <v>66450429.365554027</v>
      </c>
      <c r="AB187" s="2">
        <f t="shared" si="21"/>
        <v>132727.14089864492</v>
      </c>
      <c r="AC187" s="2">
        <f t="shared" si="9"/>
        <v>36448931.67764926</v>
      </c>
      <c r="AD187" s="3">
        <f t="shared" si="10"/>
        <v>52800000</v>
      </c>
      <c r="AE187" s="2">
        <f>IF(AE185&gt;=52800000,52800000,IF(AB166=Graph!G$1*1000,AE186+Graph!G$1*1000,AC187))</f>
        <v>36448931.67764926</v>
      </c>
      <c r="AF187" s="3">
        <f t="shared" si="11"/>
        <v>36448931.67764926</v>
      </c>
      <c r="AG187" s="3">
        <f t="shared" si="26"/>
        <v>48700374.469326027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121</v>
      </c>
      <c r="C188" s="7"/>
      <c r="D188" s="2" t="e">
        <f t="shared" si="12"/>
        <v>#N/A</v>
      </c>
      <c r="E188" s="2" t="e">
        <f t="shared" si="22"/>
        <v>#N/A</v>
      </c>
      <c r="F188" s="2">
        <v>1141365.5198156536</v>
      </c>
      <c r="G188" s="2">
        <f t="shared" si="23"/>
        <v>794425.14285714284</v>
      </c>
      <c r="H188" s="2">
        <f t="shared" si="13"/>
        <v>102588841.43859395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1144968.1732718945</v>
      </c>
      <c r="Q188" s="2">
        <f>IF(P188&gt;Graph!$G$1*1000,Graph!$G$1*1000,P188)</f>
        <v>800000</v>
      </c>
      <c r="R188" s="2">
        <f t="shared" si="16"/>
        <v>103699361.04320329</v>
      </c>
      <c r="S188" s="2">
        <f t="shared" si="17"/>
        <v>794425.14285714924</v>
      </c>
      <c r="T188" s="2">
        <f t="shared" si="18"/>
        <v>5574.8571428570431</v>
      </c>
      <c r="U188" s="2">
        <f t="shared" si="19"/>
        <v>800000</v>
      </c>
      <c r="V188" s="2">
        <f t="shared" si="28"/>
        <v>37121782.097464919</v>
      </c>
      <c r="W188" s="2">
        <f t="shared" si="20"/>
        <v>672850.41981565952</v>
      </c>
      <c r="X188" s="2">
        <f t="shared" si="6"/>
        <v>127149.58018434048</v>
      </c>
      <c r="Y188" s="2">
        <f t="shared" si="7"/>
        <v>66577578.945738368</v>
      </c>
      <c r="Z188" s="2" t="str">
        <f t="shared" si="8"/>
        <v>HERE</v>
      </c>
      <c r="AA188" s="2">
        <f>IF(Z188="HERE",Y188,AA187+Graph!$G$1*1000)</f>
        <v>66577578.945738368</v>
      </c>
      <c r="AB188" s="2">
        <f t="shared" si="21"/>
        <v>127149.58018434048</v>
      </c>
      <c r="AC188" s="2">
        <f t="shared" si="9"/>
        <v>37121782.097464919</v>
      </c>
      <c r="AD188" s="3">
        <f t="shared" si="10"/>
        <v>52800000</v>
      </c>
      <c r="AE188" s="2">
        <f>IF(AE186&gt;=52800000,52800000,IF(AB167=Graph!G$1*1000,AE187+Graph!G$1*1000,AC188))</f>
        <v>37121782.097464919</v>
      </c>
      <c r="AF188" s="3">
        <f t="shared" si="11"/>
        <v>37121782.097464919</v>
      </c>
      <c r="AG188" s="3">
        <f t="shared" si="26"/>
        <v>48728160.551566809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122</v>
      </c>
      <c r="C189" s="7"/>
      <c r="D189" s="2" t="e">
        <f t="shared" si="12"/>
        <v>#N/A</v>
      </c>
      <c r="E189" s="2" t="e">
        <f t="shared" si="22"/>
        <v>#N/A</v>
      </c>
      <c r="F189" s="2">
        <v>1146943.0805299282</v>
      </c>
      <c r="G189" s="2">
        <f t="shared" si="23"/>
        <v>794425.14285714284</v>
      </c>
      <c r="H189" s="2">
        <f t="shared" si="13"/>
        <v>103383266.5814511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1150547.1097926497</v>
      </c>
      <c r="Q189" s="2">
        <f>IF(P189&gt;Graph!$G$1*1000,Graph!$G$1*1000,P189)</f>
        <v>800000</v>
      </c>
      <c r="R189" s="2">
        <f t="shared" si="16"/>
        <v>104499361.04320329</v>
      </c>
      <c r="S189" s="2">
        <f t="shared" si="17"/>
        <v>794425.14285714924</v>
      </c>
      <c r="T189" s="2">
        <f t="shared" si="18"/>
        <v>5574.8571428570431</v>
      </c>
      <c r="U189" s="2">
        <f t="shared" si="19"/>
        <v>800000</v>
      </c>
      <c r="V189" s="2">
        <f t="shared" si="28"/>
        <v>37800210.077994853</v>
      </c>
      <c r="W189" s="2">
        <f t="shared" si="20"/>
        <v>678427.98052993417</v>
      </c>
      <c r="X189" s="2">
        <f t="shared" si="6"/>
        <v>121572.01947006583</v>
      </c>
      <c r="Y189" s="2">
        <f t="shared" si="7"/>
        <v>66699150.965208434</v>
      </c>
      <c r="Z189" s="2" t="str">
        <f t="shared" si="8"/>
        <v>HERE</v>
      </c>
      <c r="AA189" s="2">
        <f>IF(Z189="HERE",Y189,AA188+Graph!$G$1*1000)</f>
        <v>66699150.965208434</v>
      </c>
      <c r="AB189" s="2">
        <f t="shared" si="21"/>
        <v>121572.01947006583</v>
      </c>
      <c r="AC189" s="2">
        <f t="shared" si="9"/>
        <v>37800210.077994853</v>
      </c>
      <c r="AD189" s="3">
        <f t="shared" si="10"/>
        <v>52800000</v>
      </c>
      <c r="AE189" s="2">
        <f>IF(AE187&gt;=52800000,52800000,IF(AB168=Graph!G$1*1000,AE188+Graph!G$1*1000,AC189))</f>
        <v>37800210.077994853</v>
      </c>
      <c r="AF189" s="3">
        <f t="shared" si="11"/>
        <v>37800210.077994853</v>
      </c>
      <c r="AG189" s="3">
        <f t="shared" si="26"/>
        <v>48756225.511843309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123</v>
      </c>
      <c r="C190" s="7"/>
      <c r="D190" s="2" t="e">
        <f t="shared" si="12"/>
        <v>#N/A</v>
      </c>
      <c r="E190" s="2" t="e">
        <f t="shared" si="22"/>
        <v>#N/A</v>
      </c>
      <c r="F190" s="2">
        <v>1152520.6412442327</v>
      </c>
      <c r="G190" s="2">
        <f t="shared" si="23"/>
        <v>794425.14285714284</v>
      </c>
      <c r="H190" s="2">
        <f t="shared" si="13"/>
        <v>104177691.72430825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1156126.0463133752</v>
      </c>
      <c r="Q190" s="2">
        <f>IF(P190&gt;Graph!$G$1*1000,Graph!$G$1*1000,P190)</f>
        <v>800000</v>
      </c>
      <c r="R190" s="2">
        <f t="shared" si="16"/>
        <v>105299361.04320329</v>
      </c>
      <c r="S190" s="2">
        <f t="shared" si="17"/>
        <v>794425.14285714924</v>
      </c>
      <c r="T190" s="2">
        <f t="shared" si="18"/>
        <v>5574.8571428570431</v>
      </c>
      <c r="U190" s="2">
        <f t="shared" si="19"/>
        <v>800000</v>
      </c>
      <c r="V190" s="2">
        <f t="shared" si="28"/>
        <v>38484215.619239092</v>
      </c>
      <c r="W190" s="2">
        <f t="shared" si="20"/>
        <v>684005.54124423862</v>
      </c>
      <c r="X190" s="2">
        <f t="shared" si="6"/>
        <v>115994.45875576138</v>
      </c>
      <c r="Y190" s="2">
        <f t="shared" si="7"/>
        <v>66815145.423964195</v>
      </c>
      <c r="Z190" s="2" t="str">
        <f t="shared" si="8"/>
        <v>HERE</v>
      </c>
      <c r="AA190" s="2">
        <f>IF(Z190="HERE",Y190,AA189+Graph!$G$1*1000)</f>
        <v>66815145.423964195</v>
      </c>
      <c r="AB190" s="2">
        <f t="shared" si="21"/>
        <v>115994.45875576138</v>
      </c>
      <c r="AC190" s="2">
        <f t="shared" si="9"/>
        <v>38484215.619239092</v>
      </c>
      <c r="AD190" s="3">
        <f t="shared" si="10"/>
        <v>52800000</v>
      </c>
      <c r="AE190" s="2">
        <f>IF(AE188&gt;=52800000,52800000,IF(AB169=Graph!G$1*1000,AE189+Graph!G$1*1000,AC190))</f>
        <v>38484215.619239092</v>
      </c>
      <c r="AF190" s="3">
        <f t="shared" si="11"/>
        <v>38484215.619239092</v>
      </c>
      <c r="AG190" s="3">
        <f t="shared" si="26"/>
        <v>48784569.350155517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124</v>
      </c>
      <c r="C191" s="7"/>
      <c r="D191" s="2" t="e">
        <f t="shared" si="12"/>
        <v>#N/A</v>
      </c>
      <c r="E191" s="2" t="e">
        <f t="shared" si="22"/>
        <v>#N/A</v>
      </c>
      <c r="F191" s="2">
        <v>1158098.2019585073</v>
      </c>
      <c r="G191" s="2">
        <f t="shared" si="23"/>
        <v>794425.14285714284</v>
      </c>
      <c r="H191" s="2">
        <f t="shared" si="13"/>
        <v>104972116.8671654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1161704.9828341007</v>
      </c>
      <c r="Q191" s="2">
        <f>IF(P191&gt;Graph!$G$1*1000,Graph!$G$1*1000,P191)</f>
        <v>800000</v>
      </c>
      <c r="R191" s="2">
        <f t="shared" si="16"/>
        <v>106099361.04320329</v>
      </c>
      <c r="S191" s="2">
        <f t="shared" si="17"/>
        <v>794425.14285714924</v>
      </c>
      <c r="T191" s="2">
        <f t="shared" si="18"/>
        <v>5574.8571428570431</v>
      </c>
      <c r="U191" s="2">
        <f t="shared" si="19"/>
        <v>800000</v>
      </c>
      <c r="V191" s="2">
        <f t="shared" si="28"/>
        <v>39173798.721197605</v>
      </c>
      <c r="W191" s="2">
        <f t="shared" si="20"/>
        <v>689583.10195851326</v>
      </c>
      <c r="X191" s="2">
        <f t="shared" si="6"/>
        <v>110416.89804148674</v>
      </c>
      <c r="Y191" s="2">
        <f t="shared" si="7"/>
        <v>66925562.322005682</v>
      </c>
      <c r="Z191" s="2" t="str">
        <f t="shared" si="8"/>
        <v>HERE</v>
      </c>
      <c r="AA191" s="2">
        <f>IF(Z191="HERE",Y191,AA190+Graph!$G$1*1000)</f>
        <v>66925562.322005682</v>
      </c>
      <c r="AB191" s="2">
        <f t="shared" si="21"/>
        <v>110416.89804148674</v>
      </c>
      <c r="AC191" s="2">
        <f t="shared" si="9"/>
        <v>39173798.721197605</v>
      </c>
      <c r="AD191" s="3">
        <f t="shared" si="10"/>
        <v>52800000</v>
      </c>
      <c r="AE191" s="2">
        <f>IF(AE189&gt;=52800000,52800000,IF(AB170=Graph!G$1*1000,AE190+Graph!G$1*1000,AC191))</f>
        <v>39173798.721197605</v>
      </c>
      <c r="AF191" s="3">
        <f t="shared" si="11"/>
        <v>39173798.721197605</v>
      </c>
      <c r="AG191" s="3">
        <f t="shared" si="26"/>
        <v>48813192.066503443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125</v>
      </c>
      <c r="C192" s="7"/>
      <c r="D192" s="2" t="e">
        <f t="shared" si="12"/>
        <v>#N/A</v>
      </c>
      <c r="E192" s="2" t="e">
        <f t="shared" si="22"/>
        <v>#N/A</v>
      </c>
      <c r="F192" s="2">
        <v>1163675.7626728117</v>
      </c>
      <c r="G192" s="2">
        <f t="shared" si="23"/>
        <v>794425.14285714284</v>
      </c>
      <c r="H192" s="2">
        <f t="shared" si="13"/>
        <v>105766542.01002255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1167283.919354856</v>
      </c>
      <c r="Q192" s="2">
        <f>IF(P192&gt;Graph!$G$1*1000,Graph!$G$1*1000,P192)</f>
        <v>800000</v>
      </c>
      <c r="R192" s="2">
        <f t="shared" si="16"/>
        <v>106899361.04320329</v>
      </c>
      <c r="S192" s="2">
        <f t="shared" si="17"/>
        <v>794425.14285714924</v>
      </c>
      <c r="T192" s="2">
        <f t="shared" si="18"/>
        <v>5574.8571428570431</v>
      </c>
      <c r="U192" s="2">
        <f t="shared" si="19"/>
        <v>800000</v>
      </c>
      <c r="V192" s="2">
        <f t="shared" si="28"/>
        <v>39868959.383870393</v>
      </c>
      <c r="W192" s="2">
        <f t="shared" si="20"/>
        <v>695160.6626727879</v>
      </c>
      <c r="X192" s="2">
        <f t="shared" si="6"/>
        <v>104839.3373272121</v>
      </c>
      <c r="Y192" s="2">
        <f t="shared" si="7"/>
        <v>67030401.659332894</v>
      </c>
      <c r="Z192" s="2" t="str">
        <f t="shared" si="8"/>
        <v>HERE</v>
      </c>
      <c r="AA192" s="2">
        <f>IF(Z192="HERE",Y192,AA191+Graph!$G$1*1000)</f>
        <v>67030401.659332894</v>
      </c>
      <c r="AB192" s="2">
        <f t="shared" si="21"/>
        <v>104839.3373272121</v>
      </c>
      <c r="AC192" s="2">
        <f t="shared" si="9"/>
        <v>39868959.383870393</v>
      </c>
      <c r="AD192" s="3">
        <f t="shared" si="10"/>
        <v>52800000</v>
      </c>
      <c r="AE192" s="2">
        <f>IF(AE190&gt;=52800000,52800000,IF(AB171=Graph!G$1*1000,AE191+Graph!G$1*1000,AC192))</f>
        <v>39868959.383870393</v>
      </c>
      <c r="AF192" s="3">
        <f t="shared" si="11"/>
        <v>39868959.383870393</v>
      </c>
      <c r="AG192" s="3">
        <f t="shared" si="26"/>
        <v>48842093.660887085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126</v>
      </c>
      <c r="C193" s="7"/>
      <c r="D193" s="2" t="e">
        <f t="shared" si="12"/>
        <v>#N/A</v>
      </c>
      <c r="E193" s="2" t="e">
        <f t="shared" si="22"/>
        <v>#N/A</v>
      </c>
      <c r="F193" s="2">
        <v>1169253.3233870864</v>
      </c>
      <c r="G193" s="2">
        <f t="shared" si="23"/>
        <v>794425.14285714284</v>
      </c>
      <c r="H193" s="2">
        <f t="shared" si="13"/>
        <v>106560967.1528797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1172862.8558755815</v>
      </c>
      <c r="Q193" s="2">
        <f>IF(P193&gt;Graph!$G$1*1000,Graph!$G$1*1000,P193)</f>
        <v>800000</v>
      </c>
      <c r="R193" s="2">
        <f t="shared" si="16"/>
        <v>107699361.04320329</v>
      </c>
      <c r="S193" s="2">
        <f t="shared" si="17"/>
        <v>794425.14285714924</v>
      </c>
      <c r="T193" s="2">
        <f t="shared" si="18"/>
        <v>5574.8571428570431</v>
      </c>
      <c r="U193" s="2">
        <f t="shared" si="19"/>
        <v>800000</v>
      </c>
      <c r="V193" s="2">
        <f t="shared" si="28"/>
        <v>40569697.607257485</v>
      </c>
      <c r="W193" s="2">
        <f t="shared" si="20"/>
        <v>700738.22338709235</v>
      </c>
      <c r="X193" s="2">
        <f t="shared" si="6"/>
        <v>99261.776612907648</v>
      </c>
      <c r="Y193" s="2">
        <f t="shared" si="7"/>
        <v>67129663.435945809</v>
      </c>
      <c r="Z193" s="2" t="str">
        <f t="shared" si="8"/>
        <v>HERE</v>
      </c>
      <c r="AA193" s="2">
        <f>IF(Z193="HERE",Y193,AA192+Graph!$G$1*1000)</f>
        <v>67129663.435945809</v>
      </c>
      <c r="AB193" s="2">
        <f t="shared" si="21"/>
        <v>99261.776612915099</v>
      </c>
      <c r="AC193" s="2">
        <f t="shared" si="9"/>
        <v>40569697.607257485</v>
      </c>
      <c r="AD193" s="3">
        <f t="shared" si="10"/>
        <v>52800000</v>
      </c>
      <c r="AE193" s="2">
        <f>IF(AE191&gt;=52800000,52800000,IF(AB172=Graph!G$1*1000,AE192+Graph!G$1*1000,AC193))</f>
        <v>40569697.607257485</v>
      </c>
      <c r="AF193" s="3">
        <f t="shared" si="11"/>
        <v>40569697.607257485</v>
      </c>
      <c r="AG193" s="3">
        <f t="shared" si="26"/>
        <v>48871274.133306436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127</v>
      </c>
      <c r="C194" s="7"/>
      <c r="D194" s="2" t="e">
        <f t="shared" si="12"/>
        <v>#N/A</v>
      </c>
      <c r="E194" s="2" t="e">
        <f t="shared" si="22"/>
        <v>#N/A</v>
      </c>
      <c r="F194" s="2">
        <v>1174830.884101361</v>
      </c>
      <c r="G194" s="2">
        <f t="shared" si="23"/>
        <v>794425.14285714284</v>
      </c>
      <c r="H194" s="2">
        <f t="shared" si="13"/>
        <v>107355392.29573685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1178441.7923963368</v>
      </c>
      <c r="Q194" s="2">
        <f>IF(P194&gt;Graph!$G$1*1000,Graph!$G$1*1000,P194)</f>
        <v>800000</v>
      </c>
      <c r="R194" s="2">
        <f t="shared" si="16"/>
        <v>108499361.04320329</v>
      </c>
      <c r="S194" s="2">
        <f t="shared" si="17"/>
        <v>794425.14285714924</v>
      </c>
      <c r="T194" s="2">
        <f t="shared" si="18"/>
        <v>5574.8571428570431</v>
      </c>
      <c r="U194" s="2">
        <f t="shared" si="19"/>
        <v>800000</v>
      </c>
      <c r="V194" s="2">
        <f t="shared" si="28"/>
        <v>41276013.391358852</v>
      </c>
      <c r="W194" s="2">
        <f t="shared" si="20"/>
        <v>706315.784101367</v>
      </c>
      <c r="X194" s="2">
        <f t="shared" si="6"/>
        <v>93684.215898633003</v>
      </c>
      <c r="Y194" s="2">
        <f t="shared" si="7"/>
        <v>67223347.651844442</v>
      </c>
      <c r="Z194" s="2" t="str">
        <f t="shared" si="8"/>
        <v>HERE</v>
      </c>
      <c r="AA194" s="2">
        <f>IF(Z194="HERE",Y194,AA193+Graph!$G$1*1000)</f>
        <v>67223347.651844442</v>
      </c>
      <c r="AB194" s="2">
        <f t="shared" si="21"/>
        <v>93684.215898633003</v>
      </c>
      <c r="AC194" s="2">
        <f t="shared" si="9"/>
        <v>41276013.391358852</v>
      </c>
      <c r="AD194" s="3">
        <f t="shared" si="10"/>
        <v>52800000</v>
      </c>
      <c r="AE194" s="2">
        <f>IF(AE192&gt;=52800000,52800000,IF(AB173=Graph!G$1*1000,AE193+Graph!G$1*1000,AC194))</f>
        <v>41276013.391358852</v>
      </c>
      <c r="AF194" s="3">
        <f t="shared" si="11"/>
        <v>41276013.391358852</v>
      </c>
      <c r="AG194" s="3">
        <f t="shared" si="26"/>
        <v>48900733.483761504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128</v>
      </c>
      <c r="C195" s="7"/>
      <c r="D195" s="2" t="e">
        <f t="shared" si="12"/>
        <v>#N/A</v>
      </c>
      <c r="E195" s="2" t="e">
        <f t="shared" si="22"/>
        <v>#N/A</v>
      </c>
      <c r="F195" s="2">
        <v>1180408.4448156655</v>
      </c>
      <c r="G195" s="2">
        <f t="shared" si="23"/>
        <v>794425.14285714284</v>
      </c>
      <c r="H195" s="2">
        <f t="shared" si="13"/>
        <v>108149817.438594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1184020.7289170623</v>
      </c>
      <c r="Q195" s="2">
        <f>IF(P195&gt;Graph!$G$1*1000,Graph!$G$1*1000,P195)</f>
        <v>800000</v>
      </c>
      <c r="R195" s="2">
        <f t="shared" si="16"/>
        <v>109299361.04320329</v>
      </c>
      <c r="S195" s="2">
        <f t="shared" si="17"/>
        <v>794425.14285714924</v>
      </c>
      <c r="T195" s="2">
        <f t="shared" si="18"/>
        <v>5574.8571428570431</v>
      </c>
      <c r="U195" s="2">
        <f t="shared" si="19"/>
        <v>800000</v>
      </c>
      <c r="V195" s="2">
        <f t="shared" si="28"/>
        <v>41987906.736174494</v>
      </c>
      <c r="W195" s="2">
        <f t="shared" si="20"/>
        <v>711893.34481564164</v>
      </c>
      <c r="X195" s="2">
        <f t="shared" si="6"/>
        <v>88106.655184358358</v>
      </c>
      <c r="Y195" s="2">
        <f t="shared" si="7"/>
        <v>67311454.3070288</v>
      </c>
      <c r="Z195" s="2" t="str">
        <f t="shared" si="8"/>
        <v>HERE</v>
      </c>
      <c r="AA195" s="2">
        <f>IF(Z195="HERE",Y195,AA194+Graph!$G$1*1000)</f>
        <v>67311454.3070288</v>
      </c>
      <c r="AB195" s="2">
        <f t="shared" si="21"/>
        <v>88106.655184358358</v>
      </c>
      <c r="AC195" s="2">
        <f t="shared" si="9"/>
        <v>41987906.736174494</v>
      </c>
      <c r="AD195" s="3">
        <f t="shared" si="10"/>
        <v>52800000</v>
      </c>
      <c r="AE195" s="2">
        <f>IF(AE193&gt;=52800000,52800000,IF(AB174=Graph!G$1*1000,AE194+Graph!G$1*1000,AC195))</f>
        <v>41987906.736174494</v>
      </c>
      <c r="AF195" s="3">
        <f t="shared" si="11"/>
        <v>41987906.736174494</v>
      </c>
      <c r="AG195" s="3">
        <f t="shared" si="26"/>
        <v>48930471.712252289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129</v>
      </c>
      <c r="C196" s="7"/>
      <c r="D196" s="2" t="e">
        <f t="shared" si="12"/>
        <v>#N/A</v>
      </c>
      <c r="E196" s="2" t="e">
        <f t="shared" si="22"/>
        <v>#N/A</v>
      </c>
      <c r="F196" s="2">
        <v>1185986.0055299401</v>
      </c>
      <c r="G196" s="2">
        <f t="shared" si="23"/>
        <v>794425.14285714284</v>
      </c>
      <c r="H196" s="2">
        <f t="shared" si="13"/>
        <v>108944242.58145115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1189599.6654377878</v>
      </c>
      <c r="Q196" s="2">
        <f>IF(P196&gt;Graph!$G$1*1000,Graph!$G$1*1000,P196)</f>
        <v>800000</v>
      </c>
      <c r="R196" s="2">
        <f t="shared" si="16"/>
        <v>110099361.04320329</v>
      </c>
      <c r="S196" s="2">
        <f t="shared" si="17"/>
        <v>794425.14285714924</v>
      </c>
      <c r="T196" s="2">
        <f t="shared" si="18"/>
        <v>5574.8571428570431</v>
      </c>
      <c r="U196" s="2">
        <f t="shared" si="19"/>
        <v>800000</v>
      </c>
      <c r="V196" s="2">
        <f t="shared" si="28"/>
        <v>42705377.64170444</v>
      </c>
      <c r="W196" s="2">
        <f t="shared" si="20"/>
        <v>717470.90552994609</v>
      </c>
      <c r="X196" s="2">
        <f t="shared" si="6"/>
        <v>82529.094470053911</v>
      </c>
      <c r="Y196" s="2">
        <f t="shared" si="7"/>
        <v>67393983.401498854</v>
      </c>
      <c r="Z196" s="2" t="str">
        <f t="shared" si="8"/>
        <v>HERE</v>
      </c>
      <c r="AA196" s="2">
        <f>IF(Z196="HERE",Y196,AA195+Graph!$G$1*1000)</f>
        <v>67393983.401498854</v>
      </c>
      <c r="AB196" s="2">
        <f t="shared" si="21"/>
        <v>82529.094470053911</v>
      </c>
      <c r="AC196" s="2">
        <f t="shared" si="9"/>
        <v>42705377.64170444</v>
      </c>
      <c r="AD196" s="3">
        <f t="shared" si="10"/>
        <v>52800000</v>
      </c>
      <c r="AE196" s="2">
        <f>IF(AE194&gt;=52800000,52800000,IF(AB175=Graph!G$1*1000,AE195+Graph!G$1*1000,AC196))</f>
        <v>42705377.64170444</v>
      </c>
      <c r="AF196" s="3">
        <f t="shared" si="11"/>
        <v>42705377.64170444</v>
      </c>
      <c r="AG196" s="3">
        <f t="shared" si="26"/>
        <v>48960488.818778783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130</v>
      </c>
      <c r="C197" s="7"/>
      <c r="D197" s="2" t="e">
        <f t="shared" si="12"/>
        <v>#N/A</v>
      </c>
      <c r="E197" s="2" t="e">
        <f t="shared" si="22"/>
        <v>#N/A</v>
      </c>
      <c r="F197" s="2">
        <v>1191563.5662442148</v>
      </c>
      <c r="G197" s="2">
        <f t="shared" si="23"/>
        <v>794425.14285714284</v>
      </c>
      <c r="H197" s="2">
        <f t="shared" si="13"/>
        <v>109738667.7243083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1195178.6019585431</v>
      </c>
      <c r="Q197" s="2">
        <f>IF(P197&gt;Graph!$G$1*1000,Graph!$G$1*1000,P197)</f>
        <v>800000</v>
      </c>
      <c r="R197" s="2">
        <f t="shared" si="16"/>
        <v>110899361.04320329</v>
      </c>
      <c r="S197" s="2">
        <f t="shared" si="17"/>
        <v>794425.14285714924</v>
      </c>
      <c r="T197" s="2">
        <f t="shared" si="18"/>
        <v>5574.8571428570431</v>
      </c>
      <c r="U197" s="2">
        <f t="shared" si="19"/>
        <v>800000</v>
      </c>
      <c r="V197" s="2">
        <f t="shared" si="28"/>
        <v>43428426.107948661</v>
      </c>
      <c r="W197" s="2">
        <f t="shared" si="20"/>
        <v>723048.46624422073</v>
      </c>
      <c r="X197" s="2">
        <f t="shared" si="6"/>
        <v>76951.533755779266</v>
      </c>
      <c r="Y197" s="2">
        <f t="shared" si="7"/>
        <v>67470934.935254633</v>
      </c>
      <c r="Z197" s="2" t="str">
        <f t="shared" si="8"/>
        <v>HERE</v>
      </c>
      <c r="AA197" s="2">
        <f>IF(Z197="HERE",Y197,AA196+Graph!$G$1*1000)</f>
        <v>67470934.935254633</v>
      </c>
      <c r="AB197" s="2">
        <f t="shared" si="21"/>
        <v>76951.533755779266</v>
      </c>
      <c r="AC197" s="2">
        <f t="shared" si="9"/>
        <v>43428426.107948661</v>
      </c>
      <c r="AD197" s="3">
        <f t="shared" si="10"/>
        <v>52800000</v>
      </c>
      <c r="AE197" s="2">
        <f>IF(AE195&gt;=52800000,52800000,IF(AB176=Graph!G$1*1000,AE196+Graph!G$1*1000,AC197))</f>
        <v>43428426.107948661</v>
      </c>
      <c r="AF197" s="3">
        <f t="shared" si="11"/>
        <v>43428426.107948661</v>
      </c>
      <c r="AG197" s="3">
        <f t="shared" si="26"/>
        <v>48990784.803340994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131</v>
      </c>
      <c r="C198" s="7"/>
      <c r="D198" s="2" t="e">
        <f t="shared" si="12"/>
        <v>#N/A</v>
      </c>
      <c r="E198" s="2" t="e">
        <f t="shared" si="22"/>
        <v>#N/A</v>
      </c>
      <c r="F198" s="2">
        <v>1197141.1269585192</v>
      </c>
      <c r="G198" s="2">
        <f t="shared" si="23"/>
        <v>794425.14285714284</v>
      </c>
      <c r="H198" s="2">
        <f t="shared" si="13"/>
        <v>110533092.86716545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1200757.5384792686</v>
      </c>
      <c r="Q198" s="2">
        <f>IF(P198&gt;Graph!$G$1*1000,Graph!$G$1*1000,P198)</f>
        <v>800000</v>
      </c>
      <c r="R198" s="2">
        <f t="shared" si="16"/>
        <v>111699361.04320329</v>
      </c>
      <c r="S198" s="2">
        <f t="shared" si="17"/>
        <v>794425.14285714924</v>
      </c>
      <c r="T198" s="2">
        <f t="shared" si="18"/>
        <v>5574.8571428570431</v>
      </c>
      <c r="U198" s="2">
        <f t="shared" si="19"/>
        <v>800000</v>
      </c>
      <c r="V198" s="2">
        <f t="shared" si="28"/>
        <v>44157052.134907186</v>
      </c>
      <c r="W198" s="2">
        <f t="shared" si="20"/>
        <v>728626.02695852518</v>
      </c>
      <c r="X198" s="2">
        <f t="shared" si="6"/>
        <v>71373.973041474819</v>
      </c>
      <c r="Y198" s="2">
        <f t="shared" si="7"/>
        <v>67542308.908296108</v>
      </c>
      <c r="Z198" s="2" t="str">
        <f t="shared" si="8"/>
        <v>HERE</v>
      </c>
      <c r="AA198" s="2">
        <f>IF(Z198="HERE",Y198,AA197+Graph!$G$1*1000)</f>
        <v>67542308.908296108</v>
      </c>
      <c r="AB198" s="2">
        <f t="shared" si="21"/>
        <v>71373.973041474819</v>
      </c>
      <c r="AC198" s="2">
        <f t="shared" si="9"/>
        <v>44157052.134907186</v>
      </c>
      <c r="AD198" s="3">
        <f t="shared" si="10"/>
        <v>52800000</v>
      </c>
      <c r="AE198" s="2">
        <f>IF(AE196&gt;=52800000,52800000,IF(AB177=Graph!G$1*1000,AE197+Graph!G$1*1000,AC198))</f>
        <v>44157052.134907186</v>
      </c>
      <c r="AF198" s="3">
        <f t="shared" si="11"/>
        <v>44157052.134907186</v>
      </c>
      <c r="AG198" s="3">
        <f t="shared" si="26"/>
        <v>49021359.665938921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132</v>
      </c>
      <c r="C199" s="7"/>
      <c r="D199" s="2" t="e">
        <f t="shared" si="12"/>
        <v>#N/A</v>
      </c>
      <c r="E199" s="2" t="e">
        <f t="shared" si="22"/>
        <v>#N/A</v>
      </c>
      <c r="F199" s="2">
        <v>1202718.6876727939</v>
      </c>
      <c r="G199" s="2">
        <f t="shared" si="23"/>
        <v>794425.14285714284</v>
      </c>
      <c r="H199" s="2">
        <f t="shared" si="13"/>
        <v>111327518.0100226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1206336.474999994</v>
      </c>
      <c r="Q199" s="2">
        <f>IF(P199&gt;Graph!$G$1*1000,Graph!$G$1*1000,P199)</f>
        <v>800000</v>
      </c>
      <c r="R199" s="2">
        <f t="shared" si="16"/>
        <v>112499361.04320329</v>
      </c>
      <c r="S199" s="2">
        <f t="shared" si="17"/>
        <v>794425.14285714924</v>
      </c>
      <c r="T199" s="2">
        <f t="shared" si="18"/>
        <v>5574.8571428570431</v>
      </c>
      <c r="U199" s="2">
        <f t="shared" si="19"/>
        <v>800000</v>
      </c>
      <c r="V199" s="2">
        <f t="shared" si="28"/>
        <v>44891255.722579986</v>
      </c>
      <c r="W199" s="2">
        <f t="shared" si="20"/>
        <v>734203.58767279983</v>
      </c>
      <c r="X199" s="2">
        <f t="shared" si="6"/>
        <v>65796.412327200174</v>
      </c>
      <c r="Y199" s="2">
        <f t="shared" si="7"/>
        <v>67608105.320623308</v>
      </c>
      <c r="Z199" s="2" t="str">
        <f t="shared" si="8"/>
        <v>HERE</v>
      </c>
      <c r="AA199" s="2">
        <f>IF(Z199="HERE",Y199,AA198+Graph!$G$1*1000)</f>
        <v>67608105.320623308</v>
      </c>
      <c r="AB199" s="2">
        <f t="shared" si="21"/>
        <v>65796.412327200174</v>
      </c>
      <c r="AC199" s="2">
        <f t="shared" si="9"/>
        <v>44891255.722579986</v>
      </c>
      <c r="AD199" s="3">
        <f t="shared" si="10"/>
        <v>52800000</v>
      </c>
      <c r="AE199" s="2">
        <f>IF(AE197&gt;=52800000,52800000,IF(AB178=Graph!G$1*1000,AE198+Graph!G$1*1000,AC199))</f>
        <v>44891255.722579986</v>
      </c>
      <c r="AF199" s="3">
        <f t="shared" si="11"/>
        <v>44891255.722579986</v>
      </c>
      <c r="AG199" s="3">
        <f t="shared" si="26"/>
        <v>49052213.406572565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133</v>
      </c>
      <c r="C200" s="7"/>
      <c r="D200" s="2" t="e">
        <f t="shared" si="12"/>
        <v>#N/A</v>
      </c>
      <c r="E200" s="2" t="e">
        <f t="shared" si="22"/>
        <v>#N/A</v>
      </c>
      <c r="F200" s="2">
        <v>1208296.2483870685</v>
      </c>
      <c r="G200" s="2">
        <f t="shared" si="23"/>
        <v>794425.14285714284</v>
      </c>
      <c r="H200" s="2">
        <f t="shared" si="13"/>
        <v>112121943.15287974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1211915.4115207493</v>
      </c>
      <c r="Q200" s="2">
        <f>IF(P200&gt;Graph!$G$1*1000,Graph!$G$1*1000,P200)</f>
        <v>800000</v>
      </c>
      <c r="R200" s="2">
        <f t="shared" si="16"/>
        <v>113299361.04320329</v>
      </c>
      <c r="S200" s="2">
        <f t="shared" si="17"/>
        <v>794425.14285714924</v>
      </c>
      <c r="T200" s="2">
        <f t="shared" si="18"/>
        <v>5574.8571428570431</v>
      </c>
      <c r="U200" s="2">
        <f t="shared" si="19"/>
        <v>800000</v>
      </c>
      <c r="V200" s="2">
        <f t="shared" si="28"/>
        <v>45631036.87096706</v>
      </c>
      <c r="W200" s="2">
        <f t="shared" si="20"/>
        <v>739781.14838707447</v>
      </c>
      <c r="X200" s="2">
        <f t="shared" si="6"/>
        <v>60218.851612925529</v>
      </c>
      <c r="Y200" s="2">
        <f t="shared" si="7"/>
        <v>67668324.172236234</v>
      </c>
      <c r="Z200" s="2" t="str">
        <f t="shared" si="8"/>
        <v>HERE</v>
      </c>
      <c r="AA200" s="2">
        <f>IF(Z200="HERE",Y200,AA199+Graph!$G$1*1000)</f>
        <v>67668324.172236234</v>
      </c>
      <c r="AB200" s="2">
        <f t="shared" si="21"/>
        <v>60218.851612925529</v>
      </c>
      <c r="AC200" s="2">
        <f t="shared" si="9"/>
        <v>45631036.87096706</v>
      </c>
      <c r="AD200" s="3">
        <f t="shared" si="10"/>
        <v>52800000</v>
      </c>
      <c r="AE200" s="2">
        <f>IF(AE198&gt;=52800000,52800000,IF(AB179=Graph!G$1*1000,AE199+Graph!G$1*1000,AC200))</f>
        <v>45631036.87096706</v>
      </c>
      <c r="AF200" s="3">
        <f t="shared" si="11"/>
        <v>45631036.87096706</v>
      </c>
      <c r="AG200" s="3">
        <f t="shared" si="26"/>
        <v>49083346.025241919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134</v>
      </c>
      <c r="C201" s="7"/>
      <c r="D201" s="2" t="e">
        <f t="shared" si="12"/>
        <v>#N/A</v>
      </c>
      <c r="E201" s="2" t="e">
        <f t="shared" si="22"/>
        <v>#N/A</v>
      </c>
      <c r="F201" s="2">
        <v>1213873.809101373</v>
      </c>
      <c r="G201" s="2">
        <f t="shared" si="23"/>
        <v>794425.14285714284</v>
      </c>
      <c r="H201" s="2">
        <f t="shared" si="13"/>
        <v>112916368.29573689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1217494.3480414748</v>
      </c>
      <c r="Q201" s="2">
        <f>IF(P201&gt;Graph!$G$1*1000,Graph!$G$1*1000,P201)</f>
        <v>800000</v>
      </c>
      <c r="R201" s="2">
        <f t="shared" si="16"/>
        <v>114099361.04320329</v>
      </c>
      <c r="S201" s="2">
        <f t="shared" si="17"/>
        <v>794425.14285714924</v>
      </c>
      <c r="T201" s="2">
        <f t="shared" si="18"/>
        <v>5574.8571428570431</v>
      </c>
      <c r="U201" s="2">
        <f t="shared" si="19"/>
        <v>800000</v>
      </c>
      <c r="V201" s="2">
        <f t="shared" si="28"/>
        <v>46376395.580068439</v>
      </c>
      <c r="W201" s="2">
        <f t="shared" si="20"/>
        <v>745358.70910137892</v>
      </c>
      <c r="X201" s="2">
        <f t="shared" si="6"/>
        <v>54641.290898621082</v>
      </c>
      <c r="Y201" s="2">
        <f t="shared" si="7"/>
        <v>67722965.463134855</v>
      </c>
      <c r="Z201" s="2" t="str">
        <f t="shared" si="8"/>
        <v>HERE</v>
      </c>
      <c r="AA201" s="2">
        <f>IF(Z201="HERE",Y201,AA200+Graph!$G$1*1000)</f>
        <v>67722965.463134855</v>
      </c>
      <c r="AB201" s="2">
        <f t="shared" si="21"/>
        <v>54641.290898621082</v>
      </c>
      <c r="AC201" s="2">
        <f t="shared" si="9"/>
        <v>46376395.580068439</v>
      </c>
      <c r="AD201" s="3">
        <f t="shared" si="10"/>
        <v>52800000</v>
      </c>
      <c r="AE201" s="2">
        <f>IF(AE199&gt;=52800000,52800000,IF(AB180=Graph!G$1*1000,AE200+Graph!G$1*1000,AC201))</f>
        <v>46376395.580068439</v>
      </c>
      <c r="AF201" s="3">
        <f t="shared" si="11"/>
        <v>46376395.580068439</v>
      </c>
      <c r="AG201" s="3">
        <f t="shared" si="26"/>
        <v>49114757.521946982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135</v>
      </c>
      <c r="C202" s="7"/>
      <c r="D202" s="2" t="e">
        <f t="shared" si="12"/>
        <v>#N/A</v>
      </c>
      <c r="E202" s="2" t="e">
        <f t="shared" si="22"/>
        <v>#N/A</v>
      </c>
      <c r="F202" s="2">
        <v>1219451.3698156476</v>
      </c>
      <c r="G202" s="2">
        <f t="shared" si="23"/>
        <v>794425.14285714284</v>
      </c>
      <c r="H202" s="2">
        <f t="shared" si="13"/>
        <v>113710793.43859404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1223073.2845622301</v>
      </c>
      <c r="Q202" s="2">
        <f>IF(P202&gt;Graph!$G$1*1000,Graph!$G$1*1000,P202)</f>
        <v>800000</v>
      </c>
      <c r="R202" s="2">
        <f t="shared" si="16"/>
        <v>114899361.04320329</v>
      </c>
      <c r="S202" s="2">
        <f t="shared" si="17"/>
        <v>794425.14285714924</v>
      </c>
      <c r="T202" s="2">
        <f t="shared" si="18"/>
        <v>5574.8571428570431</v>
      </c>
      <c r="U202" s="2">
        <f t="shared" si="19"/>
        <v>800000</v>
      </c>
      <c r="V202" s="2">
        <f t="shared" si="28"/>
        <v>47127331.849884093</v>
      </c>
      <c r="W202" s="2">
        <f t="shared" si="20"/>
        <v>750936.26981565356</v>
      </c>
      <c r="X202" s="2">
        <f t="shared" si="6"/>
        <v>49063.730184346437</v>
      </c>
      <c r="Y202" s="2">
        <f t="shared" si="7"/>
        <v>67772029.193319201</v>
      </c>
      <c r="Z202" s="2" t="str">
        <f t="shared" si="8"/>
        <v>HERE</v>
      </c>
      <c r="AA202" s="2">
        <f>IF(Z202="HERE",Y202,AA201+Graph!$G$1*1000)</f>
        <v>67772029.193319201</v>
      </c>
      <c r="AB202" s="2">
        <f t="shared" si="21"/>
        <v>49063.730184346437</v>
      </c>
      <c r="AC202" s="2">
        <f t="shared" si="9"/>
        <v>47127331.849884093</v>
      </c>
      <c r="AD202" s="3">
        <f t="shared" si="10"/>
        <v>52800000</v>
      </c>
      <c r="AE202" s="2">
        <f>IF(AE200&gt;=52800000,52800000,IF(AB181=Graph!G$1*1000,AE201+Graph!G$1*1000,AC202))</f>
        <v>47127331.849884093</v>
      </c>
      <c r="AF202" s="3">
        <f t="shared" si="11"/>
        <v>47127331.849884093</v>
      </c>
      <c r="AG202" s="3">
        <f t="shared" si="26"/>
        <v>49146447.896687768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136</v>
      </c>
      <c r="C203" s="7"/>
      <c r="D203" s="2" t="e">
        <f t="shared" si="12"/>
        <v>#N/A</v>
      </c>
      <c r="E203" s="2" t="e">
        <f t="shared" si="22"/>
        <v>#N/A</v>
      </c>
      <c r="F203" s="2">
        <v>1225028.930529952</v>
      </c>
      <c r="G203" s="2">
        <f t="shared" si="23"/>
        <v>794425.14285714284</v>
      </c>
      <c r="H203" s="2">
        <f t="shared" si="13"/>
        <v>114505218.58145119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1228652.2210829556</v>
      </c>
      <c r="Q203" s="2">
        <f>IF(P203&gt;Graph!$G$1*1000,Graph!$G$1*1000,P203)</f>
        <v>800000</v>
      </c>
      <c r="R203" s="2">
        <f t="shared" si="16"/>
        <v>115699361.04320329</v>
      </c>
      <c r="S203" s="2">
        <f t="shared" si="17"/>
        <v>794425.14285714924</v>
      </c>
      <c r="T203" s="2">
        <f t="shared" si="18"/>
        <v>5574.8571428570431</v>
      </c>
      <c r="U203" s="2">
        <f t="shared" si="19"/>
        <v>800000</v>
      </c>
      <c r="V203" s="2">
        <f t="shared" si="28"/>
        <v>47883845.680414021</v>
      </c>
      <c r="W203" s="2">
        <f t="shared" si="20"/>
        <v>756513.83052992821</v>
      </c>
      <c r="X203" s="2">
        <f t="shared" si="6"/>
        <v>43486.169470071793</v>
      </c>
      <c r="Y203" s="2">
        <f t="shared" si="7"/>
        <v>67815515.362789273</v>
      </c>
      <c r="Z203" s="2" t="str">
        <f t="shared" si="8"/>
        <v>HERE</v>
      </c>
      <c r="AA203" s="2">
        <f>IF(Z203="HERE",Y203,AA202+Graph!$G$1*1000)</f>
        <v>67815515.362789273</v>
      </c>
      <c r="AB203" s="2">
        <f t="shared" si="21"/>
        <v>43486.169470071793</v>
      </c>
      <c r="AC203" s="2">
        <f t="shared" si="9"/>
        <v>47883845.680414021</v>
      </c>
      <c r="AD203" s="3">
        <f t="shared" si="10"/>
        <v>52800000</v>
      </c>
      <c r="AE203" s="2">
        <f>IF(AE201&gt;=52800000,52800000,IF(AB182=Graph!G$1*1000,AE202+Graph!G$1*1000,AC203))</f>
        <v>47883845.680414021</v>
      </c>
      <c r="AF203" s="3">
        <f t="shared" si="11"/>
        <v>47883845.680414021</v>
      </c>
      <c r="AG203" s="3">
        <f t="shared" si="26"/>
        <v>49178417.149464265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137</v>
      </c>
      <c r="C204" s="7"/>
      <c r="D204" s="2" t="e">
        <f t="shared" si="12"/>
        <v>#N/A</v>
      </c>
      <c r="E204" s="2" t="e">
        <f t="shared" si="22"/>
        <v>#N/A</v>
      </c>
      <c r="F204" s="2">
        <v>1230606.4912442267</v>
      </c>
      <c r="G204" s="2">
        <f t="shared" si="23"/>
        <v>794425.14285714284</v>
      </c>
      <c r="H204" s="2">
        <f t="shared" si="13"/>
        <v>115299643.72430834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1234231.1576036811</v>
      </c>
      <c r="Q204" s="2">
        <f>IF(P204&gt;Graph!$G$1*1000,Graph!$G$1*1000,P204)</f>
        <v>800000</v>
      </c>
      <c r="R204" s="2">
        <f t="shared" si="16"/>
        <v>116499361.04320329</v>
      </c>
      <c r="S204" s="2">
        <f t="shared" si="17"/>
        <v>794425.14285714924</v>
      </c>
      <c r="T204" s="2">
        <f t="shared" si="18"/>
        <v>5574.8571428570431</v>
      </c>
      <c r="U204" s="2">
        <f t="shared" si="19"/>
        <v>800000</v>
      </c>
      <c r="V204" s="2">
        <f t="shared" si="28"/>
        <v>48645937.071658254</v>
      </c>
      <c r="W204" s="2">
        <f t="shared" si="20"/>
        <v>762091.39124423265</v>
      </c>
      <c r="X204" s="2">
        <f t="shared" si="6"/>
        <v>37908.608755767345</v>
      </c>
      <c r="Y204" s="2">
        <f t="shared" si="7"/>
        <v>67853423.971545041</v>
      </c>
      <c r="Z204" s="2" t="str">
        <f t="shared" si="8"/>
        <v>HERE</v>
      </c>
      <c r="AA204" s="2">
        <f>IF(Z204="HERE",Y204,AA203+Graph!$G$1*1000)</f>
        <v>67853423.971545041</v>
      </c>
      <c r="AB204" s="2">
        <f t="shared" si="21"/>
        <v>37908.608755767345</v>
      </c>
      <c r="AC204" s="2">
        <f t="shared" si="9"/>
        <v>48645937.071658254</v>
      </c>
      <c r="AD204" s="3">
        <f t="shared" si="10"/>
        <v>52800000</v>
      </c>
      <c r="AE204" s="2">
        <f>IF(AE202&gt;=52800000,52800000,IF(AB183=Graph!G$1*1000,AE203+Graph!G$1*1000,AC204))</f>
        <v>48645937.071658254</v>
      </c>
      <c r="AF204" s="3">
        <f t="shared" si="11"/>
        <v>48645937.071658254</v>
      </c>
      <c r="AG204" s="3">
        <f t="shared" si="26"/>
        <v>49210665.280276477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138</v>
      </c>
      <c r="C205" s="7"/>
      <c r="D205" s="2" t="e">
        <f t="shared" si="12"/>
        <v>#N/A</v>
      </c>
      <c r="E205" s="2" t="e">
        <f t="shared" si="22"/>
        <v>#N/A</v>
      </c>
      <c r="F205" s="2">
        <v>1236184.0519585013</v>
      </c>
      <c r="G205" s="2">
        <f t="shared" si="23"/>
        <v>794425.14285714284</v>
      </c>
      <c r="H205" s="2">
        <f t="shared" si="13"/>
        <v>116094068.86716549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1239810.0941244364</v>
      </c>
      <c r="Q205" s="2">
        <f>IF(P205&gt;Graph!$G$1*1000,Graph!$G$1*1000,P205)</f>
        <v>800000</v>
      </c>
      <c r="R205" s="2">
        <f t="shared" si="16"/>
        <v>117299361.04320329</v>
      </c>
      <c r="S205" s="2">
        <f t="shared" si="17"/>
        <v>794425.14285714924</v>
      </c>
      <c r="T205" s="2">
        <f t="shared" si="18"/>
        <v>5574.8571428570431</v>
      </c>
      <c r="U205" s="2">
        <f t="shared" si="19"/>
        <v>800000</v>
      </c>
      <c r="V205" s="2">
        <f t="shared" si="28"/>
        <v>49413606.023616761</v>
      </c>
      <c r="W205" s="2">
        <f t="shared" si="20"/>
        <v>767668.9519585073</v>
      </c>
      <c r="X205" s="2">
        <f t="shared" si="6"/>
        <v>32331.048041492701</v>
      </c>
      <c r="Y205" s="2">
        <f t="shared" si="7"/>
        <v>67885755.019586533</v>
      </c>
      <c r="Z205" s="2" t="str">
        <f t="shared" si="8"/>
        <v>HERE</v>
      </c>
      <c r="AA205" s="2">
        <f>IF(Z205="HERE",Y205,AA204+Graph!$G$1*1000)</f>
        <v>67885755.019586533</v>
      </c>
      <c r="AB205" s="2">
        <f t="shared" si="21"/>
        <v>32331.048041492701</v>
      </c>
      <c r="AC205" s="2">
        <f t="shared" si="9"/>
        <v>49413606.023616761</v>
      </c>
      <c r="AD205" s="3">
        <f t="shared" si="10"/>
        <v>52800000</v>
      </c>
      <c r="AE205" s="2">
        <f>IF(AE203&gt;=52800000,52800000,IF(AB184=Graph!G$1*1000,AE204+Graph!G$1*1000,AC205))</f>
        <v>49413606.023616761</v>
      </c>
      <c r="AF205" s="3">
        <f t="shared" si="11"/>
        <v>49413606.023616761</v>
      </c>
      <c r="AG205" s="3">
        <f t="shared" si="26"/>
        <v>49243192.289124399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139</v>
      </c>
      <c r="C206" s="7"/>
      <c r="D206" s="2" t="e">
        <f t="shared" si="12"/>
        <v>#N/A</v>
      </c>
      <c r="E206" s="2" t="e">
        <f t="shared" si="22"/>
        <v>#N/A</v>
      </c>
      <c r="F206" s="2">
        <v>1241761.6126728058</v>
      </c>
      <c r="G206" s="2">
        <f t="shared" si="23"/>
        <v>794425.14285714284</v>
      </c>
      <c r="H206" s="2">
        <f t="shared" si="13"/>
        <v>116888494.01002264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1245389.0306451619</v>
      </c>
      <c r="Q206" s="2">
        <f>IF(P206&gt;Graph!$G$1*1000,Graph!$G$1*1000,P206)</f>
        <v>800000</v>
      </c>
      <c r="R206" s="2">
        <f t="shared" si="16"/>
        <v>118099361.04320329</v>
      </c>
      <c r="S206" s="2">
        <f t="shared" si="17"/>
        <v>794425.14285714924</v>
      </c>
      <c r="T206" s="2">
        <f t="shared" si="18"/>
        <v>5574.8571428570431</v>
      </c>
      <c r="U206" s="2">
        <f t="shared" si="19"/>
        <v>800000</v>
      </c>
      <c r="V206" s="2">
        <f t="shared" si="28"/>
        <v>50186852.536289573</v>
      </c>
      <c r="W206" s="2">
        <f t="shared" si="20"/>
        <v>773246.51267281175</v>
      </c>
      <c r="X206" s="2">
        <f t="shared" si="6"/>
        <v>26753.487327188253</v>
      </c>
      <c r="Y206" s="2">
        <f t="shared" si="7"/>
        <v>67912508.506913722</v>
      </c>
      <c r="Z206" s="2" t="str">
        <f t="shared" si="8"/>
        <v>HERE</v>
      </c>
      <c r="AA206" s="2">
        <f>IF(Z206="HERE",Y206,AA205+Graph!$G$1*1000)</f>
        <v>67912508.506913722</v>
      </c>
      <c r="AB206" s="2">
        <f t="shared" si="21"/>
        <v>26753.487327188253</v>
      </c>
      <c r="AC206" s="2">
        <f t="shared" si="9"/>
        <v>50186852.536289573</v>
      </c>
      <c r="AD206" s="3">
        <f t="shared" si="10"/>
        <v>52800000</v>
      </c>
      <c r="AE206" s="2">
        <f>IF(AE204&gt;=52800000,52800000,IF(AB185=Graph!G$1*1000,AE205+Graph!G$1*1000,AC206))</f>
        <v>50186852.536289573</v>
      </c>
      <c r="AF206" s="3">
        <f t="shared" si="11"/>
        <v>50186852.536289573</v>
      </c>
      <c r="AG206" s="3">
        <f t="shared" si="26"/>
        <v>49275998.176008038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140</v>
      </c>
      <c r="C207" s="7"/>
      <c r="D207" s="2" t="e">
        <f t="shared" si="12"/>
        <v>#N/A</v>
      </c>
      <c r="E207" s="2" t="e">
        <f t="shared" si="22"/>
        <v>#N/A</v>
      </c>
      <c r="F207" s="2">
        <v>1247339.1733870804</v>
      </c>
      <c r="G207" s="2">
        <f t="shared" si="23"/>
        <v>794425.14285714284</v>
      </c>
      <c r="H207" s="2">
        <f t="shared" si="13"/>
        <v>117682919.15287979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1250967.9671659172</v>
      </c>
      <c r="Q207" s="2">
        <f>IF(P207&gt;Graph!$G$1*1000,Graph!$G$1*1000,P207)</f>
        <v>800000</v>
      </c>
      <c r="R207" s="2">
        <f t="shared" si="16"/>
        <v>118899361.04320329</v>
      </c>
      <c r="S207" s="2">
        <f t="shared" si="17"/>
        <v>794425.14285714924</v>
      </c>
      <c r="T207" s="2">
        <f t="shared" si="18"/>
        <v>5574.8571428570431</v>
      </c>
      <c r="U207" s="2">
        <f t="shared" si="19"/>
        <v>800000</v>
      </c>
      <c r="V207" s="2">
        <f t="shared" si="28"/>
        <v>50965676.609676659</v>
      </c>
      <c r="W207" s="2">
        <f t="shared" si="20"/>
        <v>778824.07338708639</v>
      </c>
      <c r="X207" s="2">
        <f t="shared" si="6"/>
        <v>21175.926612913609</v>
      </c>
      <c r="Y207" s="2">
        <f t="shared" si="7"/>
        <v>67933684.433526635</v>
      </c>
      <c r="Z207" s="2" t="str">
        <f t="shared" si="8"/>
        <v>HERE</v>
      </c>
      <c r="AA207" s="2">
        <f>IF(Z207="HERE",Y207,AA206+Graph!$G$1*1000)</f>
        <v>67933684.433526635</v>
      </c>
      <c r="AB207" s="2">
        <f t="shared" si="21"/>
        <v>21175.926612913609</v>
      </c>
      <c r="AC207" s="2">
        <f t="shared" si="9"/>
        <v>50965676.609676659</v>
      </c>
      <c r="AD207" s="3">
        <f t="shared" si="10"/>
        <v>52800000</v>
      </c>
      <c r="AE207" s="2">
        <f>IF(AE205&gt;=52800000,52800000,IF(AB186=Graph!G$1*1000,AE206+Graph!G$1*1000,AC207))</f>
        <v>50965676.609676659</v>
      </c>
      <c r="AF207" s="3">
        <f t="shared" si="11"/>
        <v>50965676.609676659</v>
      </c>
      <c r="AG207" s="3">
        <f t="shared" si="26"/>
        <v>49309082.940927394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141</v>
      </c>
      <c r="C208" s="7"/>
      <c r="D208" s="2" t="e">
        <f t="shared" si="12"/>
        <v>#N/A</v>
      </c>
      <c r="E208" s="2" t="e">
        <f t="shared" si="22"/>
        <v>#N/A</v>
      </c>
      <c r="F208" s="2">
        <v>1252916.7341013551</v>
      </c>
      <c r="G208" s="2">
        <f t="shared" si="23"/>
        <v>794425.14285714284</v>
      </c>
      <c r="H208" s="2">
        <f t="shared" si="13"/>
        <v>118477344.29573694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1256546.9036866426</v>
      </c>
      <c r="Q208" s="2">
        <f>IF(P208&gt;Graph!$G$1*1000,Graph!$G$1*1000,P208)</f>
        <v>800000</v>
      </c>
      <c r="R208" s="2">
        <f t="shared" si="16"/>
        <v>119699361.04320329</v>
      </c>
      <c r="S208" s="2">
        <f t="shared" si="17"/>
        <v>794425.14285714924</v>
      </c>
      <c r="T208" s="2">
        <f t="shared" si="18"/>
        <v>5574.8571428570431</v>
      </c>
      <c r="U208" s="2">
        <f t="shared" si="19"/>
        <v>800000</v>
      </c>
      <c r="V208" s="2">
        <f t="shared" si="28"/>
        <v>51750078.24377802</v>
      </c>
      <c r="W208" s="2">
        <f t="shared" si="20"/>
        <v>784401.63410136104</v>
      </c>
      <c r="X208" s="2">
        <f t="shared" si="6"/>
        <v>15598.365898638964</v>
      </c>
      <c r="Y208" s="2">
        <f t="shared" si="7"/>
        <v>67949282.799425274</v>
      </c>
      <c r="Z208" s="2" t="str">
        <f t="shared" si="8"/>
        <v>HERE</v>
      </c>
      <c r="AA208" s="2">
        <f>IF(Z208="HERE",Y208,AA207+Graph!$G$1*1000)</f>
        <v>67949282.799425274</v>
      </c>
      <c r="AB208" s="2">
        <f t="shared" si="21"/>
        <v>15598.365898638964</v>
      </c>
      <c r="AC208" s="2">
        <f t="shared" si="9"/>
        <v>51750078.24377802</v>
      </c>
      <c r="AD208" s="3">
        <f t="shared" si="10"/>
        <v>52800000</v>
      </c>
      <c r="AE208" s="2">
        <f>IF(AE206&gt;=52800000,52800000,IF(AB187=Graph!G$1*1000,AE207+Graph!G$1*1000,AC208))</f>
        <v>51750078.24377802</v>
      </c>
      <c r="AF208" s="3">
        <f t="shared" si="11"/>
        <v>51750078.24377802</v>
      </c>
      <c r="AG208" s="3">
        <f t="shared" si="26"/>
        <v>49342446.583882466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142</v>
      </c>
      <c r="C209" s="7"/>
      <c r="D209" s="2" t="e">
        <f t="shared" si="12"/>
        <v>#N/A</v>
      </c>
      <c r="E209" s="2" t="e">
        <f t="shared" si="22"/>
        <v>#N/A</v>
      </c>
      <c r="F209" s="2">
        <v>1258494.2948156595</v>
      </c>
      <c r="G209" s="2">
        <f t="shared" si="23"/>
        <v>794425.14285714284</v>
      </c>
      <c r="H209" s="2">
        <f t="shared" si="13"/>
        <v>119271769.43859409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1262125.8402073681</v>
      </c>
      <c r="Q209" s="2">
        <f>IF(P209&gt;Graph!$G$1*1000,Graph!$G$1*1000,P209)</f>
        <v>800000</v>
      </c>
      <c r="R209" s="2">
        <f t="shared" si="16"/>
        <v>120499361.04320329</v>
      </c>
      <c r="S209" s="2">
        <f t="shared" si="17"/>
        <v>794425.14285714924</v>
      </c>
      <c r="T209" s="2">
        <f t="shared" si="18"/>
        <v>5574.8571428570431</v>
      </c>
      <c r="U209" s="2">
        <f t="shared" si="19"/>
        <v>800000</v>
      </c>
      <c r="V209" s="2">
        <f t="shared" si="28"/>
        <v>52540057.438593686</v>
      </c>
      <c r="W209" s="2">
        <f t="shared" si="20"/>
        <v>789979.19481566548</v>
      </c>
      <c r="X209" s="2">
        <f t="shared" si="6"/>
        <v>10020.805184334517</v>
      </c>
      <c r="Y209" s="2">
        <f t="shared" si="7"/>
        <v>67959303.604609609</v>
      </c>
      <c r="Z209" s="2" t="str">
        <f t="shared" si="8"/>
        <v>HERE</v>
      </c>
      <c r="AA209" s="2">
        <f>IF(Z209="HERE",Y209,AA208+Graph!$G$1*1000)</f>
        <v>67959303.604609609</v>
      </c>
      <c r="AB209" s="2">
        <f t="shared" si="21"/>
        <v>10020.805184334517</v>
      </c>
      <c r="AC209" s="2">
        <f t="shared" si="9"/>
        <v>52540057.438593686</v>
      </c>
      <c r="AD209" s="3">
        <f t="shared" si="10"/>
        <v>52800000</v>
      </c>
      <c r="AE209" s="2">
        <f>IF(AE207&gt;=52800000,52800000,IF(AB188=Graph!G$1*1000,AE208+Graph!G$1*1000,AC209))</f>
        <v>52540057.438593686</v>
      </c>
      <c r="AF209" s="3">
        <f t="shared" si="11"/>
        <v>52540057.438593686</v>
      </c>
      <c r="AG209" s="3">
        <f t="shared" si="26"/>
        <v>49376089.104873247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143</v>
      </c>
      <c r="C210" s="7"/>
      <c r="D210" s="2" t="e">
        <f t="shared" si="12"/>
        <v>#N/A</v>
      </c>
      <c r="E210" s="2" t="e">
        <f t="shared" si="22"/>
        <v>#N/A</v>
      </c>
      <c r="F210" s="2">
        <v>1264071.8555299342</v>
      </c>
      <c r="G210" s="2">
        <f t="shared" si="23"/>
        <v>794425.14285714284</v>
      </c>
      <c r="H210" s="2">
        <f t="shared" si="13"/>
        <v>120066194.58145124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1267704.7767281234</v>
      </c>
      <c r="Q210" s="2">
        <f>IF(P210&gt;Graph!$G$1*1000,Graph!$G$1*1000,P210)</f>
        <v>800000</v>
      </c>
      <c r="R210" s="2">
        <f t="shared" si="16"/>
        <v>121299361.04320329</v>
      </c>
      <c r="S210" s="2">
        <f t="shared" si="17"/>
        <v>794425.14285714924</v>
      </c>
      <c r="T210" s="2">
        <f t="shared" si="18"/>
        <v>5574.8571428570431</v>
      </c>
      <c r="U210" s="2">
        <f t="shared" si="19"/>
        <v>800000</v>
      </c>
      <c r="V210" s="2">
        <f t="shared" si="28"/>
        <v>53334482.581450827</v>
      </c>
      <c r="W210" s="2">
        <f t="shared" si="20"/>
        <v>794425.14285714179</v>
      </c>
      <c r="X210" s="2">
        <f t="shared" si="6"/>
        <v>5574.8571428582072</v>
      </c>
      <c r="Y210" s="2">
        <f t="shared" si="7"/>
        <v>67964878.461752474</v>
      </c>
      <c r="Z210" s="2" t="str">
        <f t="shared" si="8"/>
        <v>HERE</v>
      </c>
      <c r="AA210" s="2">
        <f>IF(Z210="HERE",Y210,AA209+Graph!$G$1*1000)</f>
        <v>67964878.461752474</v>
      </c>
      <c r="AB210" s="2">
        <f t="shared" si="21"/>
        <v>5574.8571428656578</v>
      </c>
      <c r="AC210" s="2">
        <f t="shared" si="9"/>
        <v>53334482.581450827</v>
      </c>
      <c r="AD210" s="3">
        <f t="shared" si="10"/>
        <v>52800000</v>
      </c>
      <c r="AE210" s="2">
        <f>IF(AE208&gt;=52800000,52800000,IF(AB189=Graph!G$1*1000,AE209+Graph!G$1*1000,AC210))</f>
        <v>53334482.581450827</v>
      </c>
      <c r="AF210" s="3">
        <f t="shared" si="11"/>
        <v>52800000</v>
      </c>
      <c r="AG210" s="3">
        <f t="shared" si="26"/>
        <v>49410010.503899746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144</v>
      </c>
      <c r="C211" s="7"/>
      <c r="D211" s="2" t="e">
        <f t="shared" si="12"/>
        <v>#N/A</v>
      </c>
      <c r="E211" s="2" t="e">
        <f t="shared" si="22"/>
        <v>#N/A</v>
      </c>
      <c r="F211" s="2">
        <v>1269649.4162442386</v>
      </c>
      <c r="G211" s="2">
        <f t="shared" si="23"/>
        <v>794425.14285714284</v>
      </c>
      <c r="H211" s="2">
        <f t="shared" si="13"/>
        <v>120860619.72430839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1273283.7132488489</v>
      </c>
      <c r="Q211" s="2">
        <f>IF(P211&gt;Graph!$G$1*1000,Graph!$G$1*1000,P211)</f>
        <v>800000</v>
      </c>
      <c r="R211" s="2">
        <f t="shared" si="16"/>
        <v>122099361.04320329</v>
      </c>
      <c r="S211" s="2">
        <f t="shared" si="17"/>
        <v>794425.14285714924</v>
      </c>
      <c r="T211" s="2">
        <f t="shared" si="18"/>
        <v>5574.8571428570431</v>
      </c>
      <c r="U211" s="2">
        <f t="shared" si="19"/>
        <v>800000</v>
      </c>
      <c r="V211" s="2">
        <f t="shared" si="28"/>
        <v>54128907.724307969</v>
      </c>
      <c r="W211" s="2">
        <f t="shared" si="20"/>
        <v>794425.14285714179</v>
      </c>
      <c r="X211" s="2">
        <f t="shared" si="6"/>
        <v>5574.8571428582072</v>
      </c>
      <c r="Y211" s="2">
        <f t="shared" si="7"/>
        <v>67970453.31889534</v>
      </c>
      <c r="Z211" s="2" t="str">
        <f t="shared" si="8"/>
        <v>HERE</v>
      </c>
      <c r="AA211" s="2">
        <f>IF(Z211="HERE",Y211,AA210+Graph!$G$1*1000)</f>
        <v>67970453.31889534</v>
      </c>
      <c r="AB211" s="2">
        <f t="shared" si="21"/>
        <v>5574.8571428656578</v>
      </c>
      <c r="AC211" s="2">
        <f t="shared" si="9"/>
        <v>54128907.724307969</v>
      </c>
      <c r="AD211" s="3">
        <f t="shared" si="10"/>
        <v>52800000</v>
      </c>
      <c r="AE211" s="2">
        <f>IF(AE209&gt;=52800000,52800000,IF(AB190=Graph!G$1*1000,AE210+Graph!G$1*1000,AC211))</f>
        <v>54128907.724307969</v>
      </c>
      <c r="AF211" s="3">
        <f t="shared" si="11"/>
        <v>52800000</v>
      </c>
      <c r="AG211" s="3">
        <f t="shared" si="26"/>
        <v>49444210.780961953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145</v>
      </c>
      <c r="C212" s="7"/>
      <c r="D212" s="2" t="e">
        <f t="shared" si="12"/>
        <v>#N/A</v>
      </c>
      <c r="E212" s="2" t="e">
        <f t="shared" si="22"/>
        <v>#N/A</v>
      </c>
      <c r="F212" s="2">
        <v>1275226.9769585133</v>
      </c>
      <c r="G212" s="2">
        <f t="shared" si="23"/>
        <v>794425.14285714284</v>
      </c>
      <c r="H212" s="2">
        <f t="shared" si="13"/>
        <v>121655044.86716554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1278862.6497696042</v>
      </c>
      <c r="Q212" s="2">
        <f>IF(P212&gt;Graph!$G$1*1000,Graph!$G$1*1000,P212)</f>
        <v>800000</v>
      </c>
      <c r="R212" s="2">
        <f t="shared" si="16"/>
        <v>122899361.04320329</v>
      </c>
      <c r="S212" s="2">
        <f t="shared" si="17"/>
        <v>794425.14285714924</v>
      </c>
      <c r="T212" s="2">
        <f t="shared" si="18"/>
        <v>5574.8571428570431</v>
      </c>
      <c r="U212" s="2">
        <f t="shared" si="19"/>
        <v>800000</v>
      </c>
      <c r="V212" s="2">
        <f t="shared" si="28"/>
        <v>54923332.867165111</v>
      </c>
      <c r="W212" s="2">
        <f t="shared" si="20"/>
        <v>794425.14285714179</v>
      </c>
      <c r="X212" s="2">
        <f t="shared" si="6"/>
        <v>5574.8571428582072</v>
      </c>
      <c r="Y212" s="2">
        <f t="shared" si="7"/>
        <v>67976028.176038206</v>
      </c>
      <c r="Z212" s="2" t="str">
        <f t="shared" si="8"/>
        <v>HERE</v>
      </c>
      <c r="AA212" s="2">
        <f>IF(Z212="HERE",Y212,AA211+Graph!$G$1*1000)</f>
        <v>67976028.176038206</v>
      </c>
      <c r="AB212" s="2">
        <f t="shared" si="21"/>
        <v>5574.8571428656578</v>
      </c>
      <c r="AC212" s="2">
        <f t="shared" si="9"/>
        <v>54923332.867165111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6"/>
        <v>49478689.936059877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146</v>
      </c>
      <c r="C213" s="7"/>
      <c r="D213" s="2" t="e">
        <f t="shared" si="12"/>
        <v>#N/A</v>
      </c>
      <c r="E213" s="2" t="e">
        <f t="shared" si="22"/>
        <v>#N/A</v>
      </c>
      <c r="F213" s="2">
        <v>1280804.5376727879</v>
      </c>
      <c r="G213" s="2">
        <f t="shared" si="23"/>
        <v>794425.14285714284</v>
      </c>
      <c r="H213" s="2">
        <f t="shared" si="13"/>
        <v>122449470.01002268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1284441.5862903297</v>
      </c>
      <c r="Q213" s="2">
        <f>IF(P213&gt;Graph!$G$1*1000,Graph!$G$1*1000,P213)</f>
        <v>800000</v>
      </c>
      <c r="R213" s="2">
        <f t="shared" si="16"/>
        <v>123699361.04320329</v>
      </c>
      <c r="S213" s="2">
        <f t="shared" si="17"/>
        <v>794425.14285714924</v>
      </c>
      <c r="T213" s="2">
        <f t="shared" si="18"/>
        <v>5574.8571428570431</v>
      </c>
      <c r="U213" s="2">
        <f t="shared" si="19"/>
        <v>800000</v>
      </c>
      <c r="V213" s="2">
        <f t="shared" si="28"/>
        <v>55717758.010022253</v>
      </c>
      <c r="W213" s="2">
        <f t="shared" si="20"/>
        <v>794425.14285714179</v>
      </c>
      <c r="X213" s="2">
        <f t="shared" si="6"/>
        <v>5574.8571428582072</v>
      </c>
      <c r="Y213" s="2">
        <f t="shared" si="7"/>
        <v>67981603.033181071</v>
      </c>
      <c r="Z213" s="2" t="str">
        <f t="shared" si="8"/>
        <v>HERE</v>
      </c>
      <c r="AA213" s="2">
        <f>IF(Z213="HERE",Y213,AA212+Graph!$G$1*1000)</f>
        <v>67981603.033181071</v>
      </c>
      <c r="AB213" s="2">
        <f t="shared" si="21"/>
        <v>5574.8571428656578</v>
      </c>
      <c r="AC213" s="2">
        <f t="shared" si="9"/>
        <v>55717758.010022253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6"/>
        <v>49513447.969193518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147</v>
      </c>
      <c r="C214" s="7"/>
      <c r="D214" s="2" t="e">
        <f t="shared" si="12"/>
        <v>#N/A</v>
      </c>
      <c r="E214" s="2" t="e">
        <f t="shared" si="22"/>
        <v>#N/A</v>
      </c>
      <c r="F214" s="2">
        <v>1286382.0983870924</v>
      </c>
      <c r="G214" s="2">
        <f t="shared" si="23"/>
        <v>794425.14285714284</v>
      </c>
      <c r="H214" s="2">
        <f t="shared" si="13"/>
        <v>123243895.15287983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1290020.5228110552</v>
      </c>
      <c r="Q214" s="2">
        <f>IF(P214&gt;Graph!$G$1*1000,Graph!$G$1*1000,P214)</f>
        <v>800000</v>
      </c>
      <c r="R214" s="2">
        <f t="shared" si="16"/>
        <v>124499361.04320329</v>
      </c>
      <c r="S214" s="2">
        <f t="shared" si="17"/>
        <v>794425.14285714924</v>
      </c>
      <c r="T214" s="2">
        <f t="shared" si="18"/>
        <v>5574.8571428570431</v>
      </c>
      <c r="U214" s="2">
        <f t="shared" si="19"/>
        <v>800000</v>
      </c>
      <c r="V214" s="2">
        <f t="shared" si="28"/>
        <v>56512183.152879395</v>
      </c>
      <c r="W214" s="2">
        <f t="shared" si="20"/>
        <v>794425.14285714179</v>
      </c>
      <c r="X214" s="2">
        <f t="shared" si="6"/>
        <v>5574.8571428582072</v>
      </c>
      <c r="Y214" s="2">
        <f t="shared" si="7"/>
        <v>67987177.890323937</v>
      </c>
      <c r="Z214" s="2" t="str">
        <f t="shared" si="8"/>
        <v>HERE</v>
      </c>
      <c r="AA214" s="2">
        <f>IF(Z214="HERE",Y214,AA213+Graph!$G$1*1000)</f>
        <v>67987177.890323937</v>
      </c>
      <c r="AB214" s="2">
        <f t="shared" si="21"/>
        <v>5574.8571428656578</v>
      </c>
      <c r="AC214" s="2">
        <f t="shared" si="9"/>
        <v>56512183.152879395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6"/>
        <v>49548484.880362876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148</v>
      </c>
      <c r="C215" s="7"/>
      <c r="D215" s="2" t="e">
        <f t="shared" si="12"/>
        <v>#N/A</v>
      </c>
      <c r="E215" s="2" t="e">
        <f t="shared" si="22"/>
        <v>#N/A</v>
      </c>
      <c r="F215" s="2">
        <v>1291959.659101367</v>
      </c>
      <c r="G215" s="2">
        <f t="shared" si="23"/>
        <v>794425.14285714284</v>
      </c>
      <c r="H215" s="2">
        <f t="shared" si="13"/>
        <v>124038320.29573698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1295599.4593318105</v>
      </c>
      <c r="Q215" s="2">
        <f>IF(P215&gt;Graph!$G$1*1000,Graph!$G$1*1000,P215)</f>
        <v>800000</v>
      </c>
      <c r="R215" s="2">
        <f t="shared" si="16"/>
        <v>125299361.04320329</v>
      </c>
      <c r="S215" s="2">
        <f t="shared" si="17"/>
        <v>794425.14285714924</v>
      </c>
      <c r="T215" s="2">
        <f t="shared" si="18"/>
        <v>5574.8571428570431</v>
      </c>
      <c r="U215" s="2">
        <f t="shared" si="19"/>
        <v>800000</v>
      </c>
      <c r="V215" s="2">
        <f t="shared" si="28"/>
        <v>57306608.295736536</v>
      </c>
      <c r="W215" s="2">
        <f t="shared" si="20"/>
        <v>794425.14285714179</v>
      </c>
      <c r="X215" s="2">
        <f t="shared" si="6"/>
        <v>5574.8571428582072</v>
      </c>
      <c r="Y215" s="2">
        <f t="shared" si="7"/>
        <v>67992752.747466803</v>
      </c>
      <c r="Z215" s="2" t="str">
        <f t="shared" si="8"/>
        <v>HERE</v>
      </c>
      <c r="AA215" s="2">
        <f>IF(Z215="HERE",Y215,AA214+Graph!$G$1*1000)</f>
        <v>67992752.747466803</v>
      </c>
      <c r="AB215" s="2">
        <f t="shared" si="21"/>
        <v>5574.8571428656578</v>
      </c>
      <c r="AC215" s="2">
        <f t="shared" si="9"/>
        <v>57306608.295736536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6"/>
        <v>49583800.669567943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149</v>
      </c>
      <c r="C216" s="7"/>
      <c r="D216" s="2" t="e">
        <f t="shared" si="12"/>
        <v>#N/A</v>
      </c>
      <c r="E216" s="2" t="e">
        <f t="shared" si="22"/>
        <v>#N/A</v>
      </c>
      <c r="F216" s="2">
        <v>1297537.2198156416</v>
      </c>
      <c r="G216" s="2">
        <f t="shared" si="23"/>
        <v>794425.14285714284</v>
      </c>
      <c r="H216" s="2">
        <f t="shared" si="13"/>
        <v>124832745.43859413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1301178.395852536</v>
      </c>
      <c r="Q216" s="2">
        <f>IF(P216&gt;Graph!$G$1*1000,Graph!$G$1*1000,P216)</f>
        <v>800000</v>
      </c>
      <c r="R216" s="2">
        <f t="shared" si="16"/>
        <v>126099361.04320329</v>
      </c>
      <c r="S216" s="2">
        <f t="shared" si="17"/>
        <v>794425.14285714924</v>
      </c>
      <c r="T216" s="2">
        <f t="shared" si="18"/>
        <v>5574.8571428570431</v>
      </c>
      <c r="U216" s="2">
        <f t="shared" si="19"/>
        <v>800000</v>
      </c>
      <c r="V216" s="2">
        <f t="shared" si="28"/>
        <v>58101033.438593678</v>
      </c>
      <c r="W216" s="2">
        <f t="shared" si="20"/>
        <v>794425.14285714179</v>
      </c>
      <c r="X216" s="2">
        <f t="shared" si="6"/>
        <v>5574.8571428582072</v>
      </c>
      <c r="Y216" s="2">
        <f t="shared" si="7"/>
        <v>67998327.604609668</v>
      </c>
      <c r="Z216" s="2" t="str">
        <f t="shared" si="8"/>
        <v>HERE</v>
      </c>
      <c r="AA216" s="2">
        <f>IF(Z216="HERE",Y216,AA215+Graph!$G$1*1000)</f>
        <v>67998327.604609668</v>
      </c>
      <c r="AB216" s="2">
        <f t="shared" si="21"/>
        <v>5574.8571428656578</v>
      </c>
      <c r="AC216" s="2">
        <f t="shared" si="9"/>
        <v>58101033.438593678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6"/>
        <v>49619395.336808726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150</v>
      </c>
      <c r="C217" s="7"/>
      <c r="D217" s="2" t="e">
        <f t="shared" si="12"/>
        <v>#N/A</v>
      </c>
      <c r="E217" s="2" t="e">
        <f t="shared" si="22"/>
        <v>#N/A</v>
      </c>
      <c r="F217" s="2">
        <v>1303114.7805299461</v>
      </c>
      <c r="G217" s="2">
        <f t="shared" si="23"/>
        <v>794425.14285714284</v>
      </c>
      <c r="H217" s="2">
        <f t="shared" si="13"/>
        <v>125627170.58145128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1306757.3323732913</v>
      </c>
      <c r="Q217" s="2">
        <f>IF(P217&gt;Graph!$G$1*1000,Graph!$G$1*1000,P217)</f>
        <v>800000</v>
      </c>
      <c r="R217" s="2">
        <f t="shared" si="16"/>
        <v>126899361.04320329</v>
      </c>
      <c r="S217" s="2">
        <f t="shared" si="17"/>
        <v>794425.14285714924</v>
      </c>
      <c r="T217" s="2">
        <f t="shared" si="18"/>
        <v>5574.8571428570431</v>
      </c>
      <c r="U217" s="2">
        <f t="shared" si="19"/>
        <v>800000</v>
      </c>
      <c r="V217" s="2">
        <f t="shared" si="28"/>
        <v>58895458.58145082</v>
      </c>
      <c r="W217" s="2">
        <f t="shared" si="20"/>
        <v>794425.14285714179</v>
      </c>
      <c r="X217" s="2">
        <f t="shared" si="6"/>
        <v>5574.8571428582072</v>
      </c>
      <c r="Y217" s="2">
        <f t="shared" si="7"/>
        <v>68003902.461752534</v>
      </c>
      <c r="Z217" s="2" t="str">
        <f t="shared" si="8"/>
        <v>HERE</v>
      </c>
      <c r="AA217" s="2">
        <f>IF(Z217="HERE",Y217,AA216+Graph!$G$1*1000)</f>
        <v>68003902.461752534</v>
      </c>
      <c r="AB217" s="2">
        <f t="shared" si="21"/>
        <v>5574.8571428656578</v>
      </c>
      <c r="AC217" s="2">
        <f t="shared" si="9"/>
        <v>58895458.58145082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6"/>
        <v>49655268.882085219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151</v>
      </c>
      <c r="C218" s="7"/>
      <c r="D218" s="2" t="e">
        <f t="shared" si="12"/>
        <v>#N/A</v>
      </c>
      <c r="E218" s="2" t="e">
        <f t="shared" si="22"/>
        <v>#N/A</v>
      </c>
      <c r="F218" s="2">
        <v>1308692.3412442207</v>
      </c>
      <c r="G218" s="2">
        <f t="shared" si="23"/>
        <v>794425.14285714284</v>
      </c>
      <c r="H218" s="2">
        <f t="shared" si="13"/>
        <v>126421595.72430843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1312336.2688940167</v>
      </c>
      <c r="Q218" s="2">
        <f>IF(P218&gt;Graph!$G$1*1000,Graph!$G$1*1000,P218)</f>
        <v>800000</v>
      </c>
      <c r="R218" s="2">
        <f t="shared" si="16"/>
        <v>127699361.04320329</v>
      </c>
      <c r="S218" s="2">
        <f t="shared" si="17"/>
        <v>794425.14285714924</v>
      </c>
      <c r="T218" s="2">
        <f t="shared" si="18"/>
        <v>5574.8571428570431</v>
      </c>
      <c r="U218" s="2">
        <f t="shared" si="19"/>
        <v>800000</v>
      </c>
      <c r="V218" s="2">
        <f t="shared" si="28"/>
        <v>59689883.724307962</v>
      </c>
      <c r="W218" s="2">
        <f t="shared" si="20"/>
        <v>794425.14285714179</v>
      </c>
      <c r="X218" s="2">
        <f t="shared" si="6"/>
        <v>5574.8571428582072</v>
      </c>
      <c r="Y218" s="2">
        <f t="shared" si="7"/>
        <v>68009477.3188954</v>
      </c>
      <c r="Z218" s="2" t="str">
        <f t="shared" si="8"/>
        <v>HERE</v>
      </c>
      <c r="AA218" s="2">
        <f>IF(Z218="HERE",Y218,AA217+Graph!$G$1*1000)</f>
        <v>68009477.3188954</v>
      </c>
      <c r="AB218" s="2">
        <f t="shared" si="21"/>
        <v>5574.8571428656578</v>
      </c>
      <c r="AC218" s="2">
        <f t="shared" si="9"/>
        <v>59689883.724307962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6"/>
        <v>49691421.305397436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152</v>
      </c>
      <c r="C219" s="7"/>
      <c r="D219" s="2" t="e">
        <f t="shared" si="12"/>
        <v>#N/A</v>
      </c>
      <c r="E219" s="2" t="e">
        <f t="shared" si="22"/>
        <v>#N/A</v>
      </c>
      <c r="F219" s="2">
        <v>1314269.9019585252</v>
      </c>
      <c r="G219" s="2">
        <f t="shared" si="23"/>
        <v>794425.14285714284</v>
      </c>
      <c r="H219" s="2">
        <f t="shared" si="13"/>
        <v>127216020.86716558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1317915.2054147422</v>
      </c>
      <c r="Q219" s="2">
        <f>IF(P219&gt;Graph!$G$1*1000,Graph!$G$1*1000,P219)</f>
        <v>800000</v>
      </c>
      <c r="R219" s="2">
        <f t="shared" si="16"/>
        <v>128499361.04320329</v>
      </c>
      <c r="S219" s="2">
        <f t="shared" si="17"/>
        <v>794425.14285714924</v>
      </c>
      <c r="T219" s="2">
        <f t="shared" si="18"/>
        <v>5574.8571428570431</v>
      </c>
      <c r="U219" s="2">
        <f t="shared" si="19"/>
        <v>800000</v>
      </c>
      <c r="V219" s="2">
        <f t="shared" si="28"/>
        <v>60484308.867165104</v>
      </c>
      <c r="W219" s="2">
        <f t="shared" si="20"/>
        <v>794425.14285714179</v>
      </c>
      <c r="X219" s="2">
        <f t="shared" si="6"/>
        <v>5574.8571428582072</v>
      </c>
      <c r="Y219" s="2">
        <f t="shared" si="7"/>
        <v>68015052.176038265</v>
      </c>
      <c r="Z219" s="2" t="str">
        <f t="shared" si="8"/>
        <v>HERE</v>
      </c>
      <c r="AA219" s="2">
        <f>IF(Z219="HERE",Y219,AA218+Graph!$G$1*1000)</f>
        <v>68015052.176038265</v>
      </c>
      <c r="AB219" s="2">
        <f t="shared" si="21"/>
        <v>5574.8571428656578</v>
      </c>
      <c r="AC219" s="2">
        <f t="shared" si="9"/>
        <v>60484308.867165104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6"/>
        <v>49727852.606745362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153</v>
      </c>
      <c r="C220" s="7"/>
      <c r="D220" s="2" t="e">
        <f t="shared" si="12"/>
        <v>#N/A</v>
      </c>
      <c r="E220" s="2" t="e">
        <f t="shared" si="22"/>
        <v>#N/A</v>
      </c>
      <c r="F220" s="2">
        <v>1319847.4626727998</v>
      </c>
      <c r="G220" s="2">
        <f t="shared" si="23"/>
        <v>794425.14285714284</v>
      </c>
      <c r="H220" s="2">
        <f t="shared" si="13"/>
        <v>128010446.01002273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1323494.1419354975</v>
      </c>
      <c r="Q220" s="2">
        <f>IF(P220&gt;Graph!$G$1*1000,Graph!$G$1*1000,P220)</f>
        <v>800000</v>
      </c>
      <c r="R220" s="2">
        <f t="shared" si="16"/>
        <v>129299361.04320329</v>
      </c>
      <c r="S220" s="2">
        <f t="shared" si="17"/>
        <v>794425.14285714924</v>
      </c>
      <c r="T220" s="2">
        <f t="shared" si="18"/>
        <v>5574.8571428570431</v>
      </c>
      <c r="U220" s="2">
        <f t="shared" si="19"/>
        <v>800000</v>
      </c>
      <c r="V220" s="2">
        <f t="shared" si="28"/>
        <v>61278734.010022245</v>
      </c>
      <c r="W220" s="2">
        <f t="shared" si="20"/>
        <v>794425.14285714179</v>
      </c>
      <c r="X220" s="2">
        <f t="shared" si="6"/>
        <v>5574.8571428582072</v>
      </c>
      <c r="Y220" s="2">
        <f t="shared" si="7"/>
        <v>68020627.033181131</v>
      </c>
      <c r="Z220" s="2" t="str">
        <f t="shared" si="8"/>
        <v>HERE</v>
      </c>
      <c r="AA220" s="2">
        <f>IF(Z220="HERE",Y220,AA219+Graph!$G$1*1000)</f>
        <v>68020627.033181131</v>
      </c>
      <c r="AB220" s="2">
        <f t="shared" si="21"/>
        <v>5574.8571428656578</v>
      </c>
      <c r="AC220" s="2">
        <f t="shared" si="9"/>
        <v>61278734.010022245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6"/>
        <v>49764562.786128998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154</v>
      </c>
      <c r="C221" s="7"/>
      <c r="D221" s="2" t="e">
        <f t="shared" si="12"/>
        <v>#N/A</v>
      </c>
      <c r="E221" s="2" t="e">
        <f t="shared" si="22"/>
        <v>#N/A</v>
      </c>
      <c r="F221" s="2">
        <v>1325425.0233870745</v>
      </c>
      <c r="G221" s="2">
        <f t="shared" si="23"/>
        <v>794425.14285714284</v>
      </c>
      <c r="H221" s="2">
        <f t="shared" si="13"/>
        <v>128804871.15287988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1329073.078456223</v>
      </c>
      <c r="Q221" s="2">
        <f>IF(P221&gt;Graph!$G$1*1000,Graph!$G$1*1000,P221)</f>
        <v>800000</v>
      </c>
      <c r="R221" s="2">
        <f t="shared" si="16"/>
        <v>130099361.04320329</v>
      </c>
      <c r="S221" s="2">
        <f t="shared" si="17"/>
        <v>794425.14285714924</v>
      </c>
      <c r="T221" s="2">
        <f t="shared" si="18"/>
        <v>5574.8571428570431</v>
      </c>
      <c r="U221" s="2">
        <f t="shared" si="19"/>
        <v>800000</v>
      </c>
      <c r="V221" s="2">
        <f t="shared" si="28"/>
        <v>62073159.152879387</v>
      </c>
      <c r="W221" s="2">
        <f t="shared" si="20"/>
        <v>794425.14285714179</v>
      </c>
      <c r="X221" s="2">
        <f t="shared" si="6"/>
        <v>5574.8571428582072</v>
      </c>
      <c r="Y221" s="2">
        <f t="shared" si="7"/>
        <v>68026201.890323997</v>
      </c>
      <c r="Z221" s="2" t="str">
        <f t="shared" si="8"/>
        <v>HERE</v>
      </c>
      <c r="AA221" s="2">
        <f>IF(Z221="HERE",Y221,AA220+Graph!$G$1*1000)</f>
        <v>68026201.890323997</v>
      </c>
      <c r="AB221" s="2">
        <f t="shared" si="21"/>
        <v>5574.8571428656578</v>
      </c>
      <c r="AC221" s="2">
        <f t="shared" si="9"/>
        <v>62073159.152879387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6"/>
        <v>49801551.84354835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155</v>
      </c>
      <c r="C222" s="7"/>
      <c r="D222" s="2" t="e">
        <f t="shared" si="12"/>
        <v>#N/A</v>
      </c>
      <c r="E222" s="2" t="e">
        <f t="shared" si="22"/>
        <v>#N/A</v>
      </c>
      <c r="F222" s="2">
        <v>1331002.5841013789</v>
      </c>
      <c r="G222" s="2">
        <f t="shared" si="23"/>
        <v>794425.14285714284</v>
      </c>
      <c r="H222" s="2">
        <f t="shared" si="13"/>
        <v>129599296.29573703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1334652.0149769783</v>
      </c>
      <c r="Q222" s="2">
        <f>IF(P222&gt;Graph!$G$1*1000,Graph!$G$1*1000,P222)</f>
        <v>800000</v>
      </c>
      <c r="R222" s="2">
        <f t="shared" si="16"/>
        <v>130899361.04320329</v>
      </c>
      <c r="S222" s="2">
        <f t="shared" si="17"/>
        <v>794425.14285714924</v>
      </c>
      <c r="T222" s="2">
        <f t="shared" si="18"/>
        <v>5574.8571428570431</v>
      </c>
      <c r="U222" s="2">
        <f t="shared" si="19"/>
        <v>800000</v>
      </c>
      <c r="V222" s="2">
        <f t="shared" si="28"/>
        <v>62867584.295736529</v>
      </c>
      <c r="W222" s="2">
        <f t="shared" si="20"/>
        <v>794425.14285714179</v>
      </c>
      <c r="X222" s="2">
        <f t="shared" si="6"/>
        <v>5574.8571428582072</v>
      </c>
      <c r="Y222" s="2">
        <f t="shared" si="7"/>
        <v>68031776.747466862</v>
      </c>
      <c r="Z222" s="2" t="str">
        <f t="shared" si="8"/>
        <v>HERE</v>
      </c>
      <c r="AA222" s="2">
        <f>IF(Z222="HERE",Y222,AA221+Graph!$G$1*1000)</f>
        <v>68031776.747466862</v>
      </c>
      <c r="AB222" s="2">
        <f t="shared" si="21"/>
        <v>5574.8571428656578</v>
      </c>
      <c r="AC222" s="2">
        <f t="shared" si="9"/>
        <v>62867584.295736529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6"/>
        <v>49838819.779003419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156</v>
      </c>
      <c r="C223" s="7"/>
      <c r="D223" s="2" t="e">
        <f t="shared" si="12"/>
        <v>#N/A</v>
      </c>
      <c r="E223" s="2" t="e">
        <f t="shared" si="22"/>
        <v>#N/A</v>
      </c>
      <c r="F223" s="2">
        <v>1336580.1448156536</v>
      </c>
      <c r="G223" s="2">
        <f t="shared" si="23"/>
        <v>794425.14285714284</v>
      </c>
      <c r="H223" s="2">
        <f t="shared" si="13"/>
        <v>130393721.43859418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1340230.9514977038</v>
      </c>
      <c r="Q223" s="2">
        <f>IF(P223&gt;Graph!$G$1*1000,Graph!$G$1*1000,P223)</f>
        <v>800000</v>
      </c>
      <c r="R223" s="2">
        <f t="shared" si="16"/>
        <v>131699361.04320329</v>
      </c>
      <c r="S223" s="2">
        <f t="shared" si="17"/>
        <v>794425.14285714924</v>
      </c>
      <c r="T223" s="2">
        <f t="shared" si="18"/>
        <v>5574.8571428570431</v>
      </c>
      <c r="U223" s="2">
        <f t="shared" si="19"/>
        <v>800000</v>
      </c>
      <c r="V223" s="2">
        <f t="shared" si="28"/>
        <v>63662009.438593671</v>
      </c>
      <c r="W223" s="2">
        <f t="shared" si="20"/>
        <v>794425.14285714179</v>
      </c>
      <c r="X223" s="2">
        <f t="shared" si="6"/>
        <v>5574.8571428582072</v>
      </c>
      <c r="Y223" s="2">
        <f t="shared" si="7"/>
        <v>68037351.604609728</v>
      </c>
      <c r="Z223" s="2" t="str">
        <f t="shared" si="8"/>
        <v>HERE</v>
      </c>
      <c r="AA223" s="2">
        <f>IF(Z223="HERE",Y223,AA222+Graph!$G$1*1000)</f>
        <v>68037351.604609728</v>
      </c>
      <c r="AB223" s="2">
        <f t="shared" si="21"/>
        <v>5574.8571428656578</v>
      </c>
      <c r="AC223" s="2">
        <f t="shared" si="9"/>
        <v>63662009.438593671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6"/>
        <v>49876366.592494205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157</v>
      </c>
      <c r="C224" s="7"/>
      <c r="D224" s="2" t="e">
        <f t="shared" si="12"/>
        <v>#N/A</v>
      </c>
      <c r="E224" s="2" t="e">
        <f t="shared" si="22"/>
        <v>#N/A</v>
      </c>
      <c r="F224" s="2">
        <v>1342157.7055299282</v>
      </c>
      <c r="G224" s="2">
        <f t="shared" si="23"/>
        <v>794425.14285714284</v>
      </c>
      <c r="H224" s="2">
        <f t="shared" si="13"/>
        <v>131188146.58145133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1345809.8880184293</v>
      </c>
      <c r="Q224" s="2">
        <f>IF(P224&gt;Graph!$G$1*1000,Graph!$G$1*1000,P224)</f>
        <v>800000</v>
      </c>
      <c r="R224" s="2">
        <f t="shared" si="16"/>
        <v>132499361.04320329</v>
      </c>
      <c r="S224" s="2">
        <f t="shared" si="17"/>
        <v>794425.14285714924</v>
      </c>
      <c r="T224" s="2">
        <f t="shared" si="18"/>
        <v>5574.8571428570431</v>
      </c>
      <c r="U224" s="2">
        <f t="shared" si="19"/>
        <v>800000</v>
      </c>
      <c r="V224" s="2">
        <f t="shared" si="28"/>
        <v>64456434.581450813</v>
      </c>
      <c r="W224" s="2">
        <f t="shared" si="20"/>
        <v>794425.14285714179</v>
      </c>
      <c r="X224" s="2">
        <f t="shared" si="6"/>
        <v>5574.8571428582072</v>
      </c>
      <c r="Y224" s="2">
        <f t="shared" si="7"/>
        <v>68042926.461752594</v>
      </c>
      <c r="Z224" s="2" t="str">
        <f t="shared" si="8"/>
        <v>HERE</v>
      </c>
      <c r="AA224" s="2">
        <f>IF(Z224="HERE",Y224,AA223+Graph!$G$1*1000)</f>
        <v>68042926.461752594</v>
      </c>
      <c r="AB224" s="2">
        <f t="shared" si="21"/>
        <v>5574.8571428656578</v>
      </c>
      <c r="AC224" s="2">
        <f t="shared" si="9"/>
        <v>64456434.581450813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6"/>
        <v>49914192.2840207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158</v>
      </c>
      <c r="C225" s="7"/>
      <c r="D225" s="2" t="e">
        <f t="shared" si="12"/>
        <v>#N/A</v>
      </c>
      <c r="E225" s="2" t="e">
        <f t="shared" si="22"/>
        <v>#N/A</v>
      </c>
      <c r="F225" s="2">
        <v>1347735.2662442327</v>
      </c>
      <c r="G225" s="2">
        <f t="shared" si="23"/>
        <v>794425.14285714284</v>
      </c>
      <c r="H225" s="2">
        <f t="shared" si="13"/>
        <v>131982571.72430848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1351388.8245391846</v>
      </c>
      <c r="Q225" s="2">
        <f>IF(P225&gt;Graph!$G$1*1000,Graph!$G$1*1000,P225)</f>
        <v>800000</v>
      </c>
      <c r="R225" s="2">
        <f t="shared" si="16"/>
        <v>133299361.04320329</v>
      </c>
      <c r="S225" s="2">
        <f t="shared" si="17"/>
        <v>794425.14285714924</v>
      </c>
      <c r="T225" s="2">
        <f t="shared" si="18"/>
        <v>5574.8571428570431</v>
      </c>
      <c r="U225" s="2">
        <f t="shared" si="19"/>
        <v>800000</v>
      </c>
      <c r="V225" s="2">
        <f t="shared" si="28"/>
        <v>65250859.724307954</v>
      </c>
      <c r="W225" s="2">
        <f t="shared" si="20"/>
        <v>794425.14285714179</v>
      </c>
      <c r="X225" s="2">
        <f t="shared" si="6"/>
        <v>5574.8571428582072</v>
      </c>
      <c r="Y225" s="2">
        <f t="shared" si="7"/>
        <v>68048501.318895459</v>
      </c>
      <c r="Z225" s="2" t="str">
        <f t="shared" si="8"/>
        <v>HERE</v>
      </c>
      <c r="AA225" s="2">
        <f>IF(Z225="HERE",Y225,AA224+Graph!$G$1*1000)</f>
        <v>68048501.318895459</v>
      </c>
      <c r="AB225" s="2">
        <f t="shared" si="21"/>
        <v>5574.8571428656578</v>
      </c>
      <c r="AC225" s="2">
        <f t="shared" si="9"/>
        <v>65250859.724307954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6"/>
        <v>49952296.853582911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159</v>
      </c>
      <c r="C226" s="7"/>
      <c r="D226" s="2" t="e">
        <f t="shared" si="12"/>
        <v>#N/A</v>
      </c>
      <c r="E226" s="2" t="e">
        <f t="shared" si="22"/>
        <v>#N/A</v>
      </c>
      <c r="F226" s="2">
        <v>1353312.8269585073</v>
      </c>
      <c r="G226" s="2">
        <f t="shared" si="23"/>
        <v>794425.14285714284</v>
      </c>
      <c r="H226" s="2">
        <f t="shared" si="13"/>
        <v>132776996.86716563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1356967.7610599101</v>
      </c>
      <c r="Q226" s="2">
        <f>IF(P226&gt;Graph!$G$1*1000,Graph!$G$1*1000,P226)</f>
        <v>800000</v>
      </c>
      <c r="R226" s="2">
        <f t="shared" si="16"/>
        <v>134099361.04320329</v>
      </c>
      <c r="S226" s="2">
        <f t="shared" si="17"/>
        <v>794425.14285714924</v>
      </c>
      <c r="T226" s="2">
        <f t="shared" si="18"/>
        <v>5574.8571428570431</v>
      </c>
      <c r="U226" s="2">
        <f t="shared" si="19"/>
        <v>800000</v>
      </c>
      <c r="V226" s="2">
        <f t="shared" si="28"/>
        <v>66045284.867165096</v>
      </c>
      <c r="W226" s="2">
        <f t="shared" si="20"/>
        <v>794425.14285714179</v>
      </c>
      <c r="X226" s="2">
        <f t="shared" si="6"/>
        <v>5574.8571428582072</v>
      </c>
      <c r="Y226" s="2">
        <f t="shared" si="7"/>
        <v>68054076.176038325</v>
      </c>
      <c r="Z226" s="2" t="str">
        <f t="shared" si="8"/>
        <v>HERE</v>
      </c>
      <c r="AA226" s="2">
        <f>IF(Z226="HERE",Y226,AA225+Graph!$G$1*1000)</f>
        <v>68054076.176038325</v>
      </c>
      <c r="AB226" s="2">
        <f t="shared" si="21"/>
        <v>5574.8571428656578</v>
      </c>
      <c r="AC226" s="2">
        <f t="shared" si="9"/>
        <v>66045284.867165096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6"/>
        <v>49990680.30118084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160</v>
      </c>
      <c r="C227" s="7"/>
      <c r="D227" s="2" t="e">
        <f t="shared" si="12"/>
        <v>#N/A</v>
      </c>
      <c r="E227" s="2" t="e">
        <f t="shared" si="22"/>
        <v>#N/A</v>
      </c>
      <c r="F227" s="2">
        <v>1358890.3876728117</v>
      </c>
      <c r="G227" s="2">
        <f t="shared" si="23"/>
        <v>794425.14285714284</v>
      </c>
      <c r="H227" s="2">
        <f t="shared" si="13"/>
        <v>133571422.01002277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1362546.6975806653</v>
      </c>
      <c r="Q227" s="2">
        <f>IF(P227&gt;Graph!$G$1*1000,Graph!$G$1*1000,P227)</f>
        <v>800000</v>
      </c>
      <c r="R227" s="2">
        <f t="shared" si="16"/>
        <v>134899361.04320329</v>
      </c>
      <c r="S227" s="2">
        <f t="shared" si="17"/>
        <v>794425.14285714924</v>
      </c>
      <c r="T227" s="2">
        <f t="shared" si="18"/>
        <v>5574.8571428570431</v>
      </c>
      <c r="U227" s="2">
        <f t="shared" si="19"/>
        <v>800000</v>
      </c>
      <c r="V227" s="2">
        <f t="shared" si="28"/>
        <v>66839710.010022238</v>
      </c>
      <c r="W227" s="2">
        <f t="shared" si="20"/>
        <v>794425.14285714179</v>
      </c>
      <c r="X227" s="2">
        <f t="shared" si="6"/>
        <v>5574.8571428582072</v>
      </c>
      <c r="Y227" s="2">
        <f t="shared" si="7"/>
        <v>68059651.03318119</v>
      </c>
      <c r="Z227" s="2" t="str">
        <f t="shared" si="8"/>
        <v>HERE</v>
      </c>
      <c r="AA227" s="2">
        <f>IF(Z227="HERE",Y227,AA226+Graph!$G$1*1000)</f>
        <v>68059651.03318119</v>
      </c>
      <c r="AB227" s="2">
        <f t="shared" si="21"/>
        <v>5574.8571428656578</v>
      </c>
      <c r="AC227" s="2">
        <f t="shared" si="9"/>
        <v>66839710.010022238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6"/>
        <v>50029342.626814477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161</v>
      </c>
      <c r="C228" s="7"/>
      <c r="D228" s="2" t="e">
        <f t="shared" si="12"/>
        <v>#N/A</v>
      </c>
      <c r="E228" s="2" t="e">
        <f t="shared" si="22"/>
        <v>#N/A</v>
      </c>
      <c r="F228" s="2">
        <v>1364467.9483870864</v>
      </c>
      <c r="G228" s="2">
        <f t="shared" si="23"/>
        <v>794425.14285714284</v>
      </c>
      <c r="H228" s="2">
        <f t="shared" si="13"/>
        <v>134365847.15287992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1368125.6341013908</v>
      </c>
      <c r="Q228" s="2">
        <f>IF(P228&gt;Graph!$G$1*1000,Graph!$G$1*1000,P228)</f>
        <v>800000</v>
      </c>
      <c r="R228" s="2">
        <f t="shared" si="16"/>
        <v>135699361.04320329</v>
      </c>
      <c r="S228" s="2">
        <f t="shared" si="17"/>
        <v>794425.14285714924</v>
      </c>
      <c r="T228" s="2">
        <f t="shared" si="18"/>
        <v>5574.8571428570431</v>
      </c>
      <c r="U228" s="2">
        <f t="shared" si="19"/>
        <v>800000</v>
      </c>
      <c r="V228" s="2">
        <f t="shared" si="28"/>
        <v>67634135.152879387</v>
      </c>
      <c r="W228" s="2">
        <f t="shared" si="20"/>
        <v>794425.14285714924</v>
      </c>
      <c r="X228" s="2">
        <f t="shared" si="6"/>
        <v>5574.8571428507566</v>
      </c>
      <c r="Y228" s="2">
        <f t="shared" si="7"/>
        <v>68065225.890324041</v>
      </c>
      <c r="Z228" s="2" t="str">
        <f t="shared" si="8"/>
        <v>HERE</v>
      </c>
      <c r="AA228" s="2">
        <f>IF(Z228="HERE",Y228,AA227+Graph!$G$1*1000)</f>
        <v>68065225.890324041</v>
      </c>
      <c r="AB228" s="2">
        <f t="shared" si="21"/>
        <v>5574.8571428507566</v>
      </c>
      <c r="AC228" s="2">
        <f t="shared" si="9"/>
        <v>66839710.010022238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6"/>
        <v>50068283.830483831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162</v>
      </c>
      <c r="C229" s="7"/>
      <c r="D229" s="2" t="e">
        <f t="shared" si="12"/>
        <v>#N/A</v>
      </c>
      <c r="E229" s="2" t="e">
        <f t="shared" si="22"/>
        <v>#N/A</v>
      </c>
      <c r="F229" s="2">
        <v>1370045.509101361</v>
      </c>
      <c r="G229" s="2">
        <f t="shared" si="23"/>
        <v>794425.14285714284</v>
      </c>
      <c r="H229" s="2">
        <f t="shared" si="13"/>
        <v>135160272.29573706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1373704.5706221163</v>
      </c>
      <c r="Q229" s="2">
        <f>IF(P229&gt;Graph!$G$1*1000,Graph!$G$1*1000,P229)</f>
        <v>800000</v>
      </c>
      <c r="R229" s="2">
        <f t="shared" si="16"/>
        <v>136499361.04320329</v>
      </c>
      <c r="S229" s="2">
        <f t="shared" si="17"/>
        <v>794425.14285713434</v>
      </c>
      <c r="T229" s="2">
        <f t="shared" si="18"/>
        <v>5574.8571428570431</v>
      </c>
      <c r="U229" s="2">
        <f t="shared" si="19"/>
        <v>800000</v>
      </c>
      <c r="V229" s="2">
        <f t="shared" si="28"/>
        <v>68428560.295736536</v>
      </c>
      <c r="W229" s="2">
        <f t="shared" si="20"/>
        <v>794425.14285714924</v>
      </c>
      <c r="X229" s="2">
        <f t="shared" si="6"/>
        <v>5574.8571428507566</v>
      </c>
      <c r="Y229" s="2">
        <f t="shared" si="7"/>
        <v>68070800.747466892</v>
      </c>
      <c r="Z229" s="2" t="str">
        <f t="shared" si="8"/>
        <v>MEEP</v>
      </c>
      <c r="AA229" s="2">
        <f>IF(Z229="HERE",Y229,AA228+Graph!$G$1*1000)</f>
        <v>68865225.890324041</v>
      </c>
      <c r="AB229" s="2">
        <f t="shared" si="21"/>
        <v>800000</v>
      </c>
      <c r="AC229" s="2">
        <f t="shared" si="9"/>
        <v>66839710.010022238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6"/>
        <v>50107503.912188902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163</v>
      </c>
      <c r="C230" s="7"/>
      <c r="D230" s="2" t="e">
        <f t="shared" si="12"/>
        <v>#N/A</v>
      </c>
      <c r="E230" s="2" t="e">
        <f t="shared" si="22"/>
        <v>#N/A</v>
      </c>
      <c r="F230" s="2">
        <v>1375623.0698156655</v>
      </c>
      <c r="G230" s="2">
        <f t="shared" si="23"/>
        <v>794425.14285714284</v>
      </c>
      <c r="H230" s="2">
        <f t="shared" si="13"/>
        <v>135954697.43859419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1379283.5071428716</v>
      </c>
      <c r="Q230" s="2">
        <f>IF(P230&gt;Graph!$G$1*1000,Graph!$G$1*1000,P230)</f>
        <v>800000</v>
      </c>
      <c r="R230" s="2">
        <f t="shared" si="16"/>
        <v>137299361.04320329</v>
      </c>
      <c r="S230" s="2">
        <f t="shared" si="17"/>
        <v>794425.14285713434</v>
      </c>
      <c r="T230" s="2">
        <f t="shared" si="18"/>
        <v>5574.8571428570431</v>
      </c>
      <c r="U230" s="2">
        <f t="shared" si="19"/>
        <v>800000</v>
      </c>
      <c r="V230" s="2">
        <f t="shared" si="28"/>
        <v>69222985.438593686</v>
      </c>
      <c r="W230" s="2">
        <f t="shared" si="20"/>
        <v>794425.14285714924</v>
      </c>
      <c r="X230" s="2">
        <f t="shared" si="6"/>
        <v>5574.8571428507566</v>
      </c>
      <c r="Y230" s="2">
        <f t="shared" si="7"/>
        <v>68076375.604609743</v>
      </c>
      <c r="Z230" s="2" t="str">
        <f t="shared" si="8"/>
        <v>MEEP</v>
      </c>
      <c r="AA230" s="2">
        <f>IF(Z230="HERE",Y230,AA229+Graph!$G$1*1000)</f>
        <v>69665225.890324041</v>
      </c>
      <c r="AB230" s="2">
        <f t="shared" si="21"/>
        <v>800000</v>
      </c>
      <c r="AC230" s="2">
        <f t="shared" si="9"/>
        <v>66839710.010022238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6"/>
        <v>50147002.871929683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164</v>
      </c>
      <c r="C231" s="7"/>
      <c r="D231" s="2" t="e">
        <f t="shared" si="12"/>
        <v>#N/A</v>
      </c>
      <c r="E231" s="2" t="e">
        <f t="shared" si="22"/>
        <v>#N/A</v>
      </c>
      <c r="F231" s="2">
        <v>1381200.6305299401</v>
      </c>
      <c r="G231" s="2">
        <f t="shared" si="23"/>
        <v>794425.14285714284</v>
      </c>
      <c r="H231" s="2">
        <f t="shared" si="13"/>
        <v>136749122.58145133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1384862.4436635971</v>
      </c>
      <c r="Q231" s="2">
        <f>IF(P231&gt;Graph!$G$1*1000,Graph!$G$1*1000,P231)</f>
        <v>800000</v>
      </c>
      <c r="R231" s="2">
        <f t="shared" si="16"/>
        <v>138099361.04320329</v>
      </c>
      <c r="S231" s="2">
        <f t="shared" si="17"/>
        <v>794425.14285713434</v>
      </c>
      <c r="T231" s="2">
        <f t="shared" si="18"/>
        <v>5574.8571428570431</v>
      </c>
      <c r="U231" s="2">
        <f t="shared" si="19"/>
        <v>800000</v>
      </c>
      <c r="V231" s="2">
        <f t="shared" si="28"/>
        <v>70017410.581450835</v>
      </c>
      <c r="W231" s="2">
        <f t="shared" si="20"/>
        <v>794425.14285714924</v>
      </c>
      <c r="X231" s="2">
        <f t="shared" si="6"/>
        <v>5574.8571428507566</v>
      </c>
      <c r="Y231" s="2">
        <f t="shared" si="7"/>
        <v>68081950.461752594</v>
      </c>
      <c r="Z231" s="2" t="str">
        <f t="shared" si="8"/>
        <v>MEEP</v>
      </c>
      <c r="AA231" s="2">
        <f>IF(Z231="HERE",Y231,AA230+Graph!$G$1*1000)</f>
        <v>70465225.890324041</v>
      </c>
      <c r="AB231" s="2">
        <f t="shared" si="21"/>
        <v>800000</v>
      </c>
      <c r="AC231" s="2">
        <f t="shared" si="9"/>
        <v>66839710.010022238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6"/>
        <v>50160000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165</v>
      </c>
      <c r="C232" s="7"/>
      <c r="D232" s="2" t="e">
        <f t="shared" si="12"/>
        <v>#N/A</v>
      </c>
      <c r="E232" s="2" t="e">
        <f t="shared" si="22"/>
        <v>#N/A</v>
      </c>
      <c r="F232" s="2">
        <v>1386778.1912442148</v>
      </c>
      <c r="G232" s="2">
        <f t="shared" si="23"/>
        <v>794425.14285714284</v>
      </c>
      <c r="H232" s="2">
        <f t="shared" si="13"/>
        <v>137543547.72430846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1390441.3801843524</v>
      </c>
      <c r="Q232" s="2">
        <f>IF(P232&gt;Graph!$G$1*1000,Graph!$G$1*1000,P232)</f>
        <v>800000</v>
      </c>
      <c r="R232" s="2">
        <f t="shared" si="16"/>
        <v>138899361.04320329</v>
      </c>
      <c r="S232" s="2">
        <f t="shared" si="17"/>
        <v>794425.14285713434</v>
      </c>
      <c r="T232" s="2">
        <f t="shared" si="18"/>
        <v>5574.8571428570431</v>
      </c>
      <c r="U232" s="2">
        <f t="shared" si="19"/>
        <v>800000</v>
      </c>
      <c r="V232" s="2">
        <f t="shared" si="28"/>
        <v>70811835.724307984</v>
      </c>
      <c r="W232" s="2">
        <f t="shared" si="20"/>
        <v>794425.14285714924</v>
      </c>
      <c r="X232" s="2">
        <f t="shared" si="6"/>
        <v>5574.8571428507566</v>
      </c>
      <c r="Y232" s="2">
        <f t="shared" si="7"/>
        <v>68087525.318895444</v>
      </c>
      <c r="Z232" s="2" t="str">
        <f t="shared" si="8"/>
        <v>MEEP</v>
      </c>
      <c r="AA232" s="2">
        <f>IF(Z232="HERE",Y232,AA231+Graph!$G$1*1000)</f>
        <v>71265225.890324041</v>
      </c>
      <c r="AB232" s="2">
        <f t="shared" si="21"/>
        <v>800000</v>
      </c>
      <c r="AC232" s="2">
        <f t="shared" si="9"/>
        <v>66839710.010022238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6"/>
        <v>50160000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166</v>
      </c>
      <c r="C233" s="7"/>
      <c r="D233" s="2" t="e">
        <f t="shared" si="12"/>
        <v>#N/A</v>
      </c>
      <c r="E233" s="2" t="e">
        <f t="shared" si="22"/>
        <v>#N/A</v>
      </c>
      <c r="F233" s="2">
        <v>1392355.7519585192</v>
      </c>
      <c r="G233" s="2">
        <f t="shared" si="23"/>
        <v>794425.14285714284</v>
      </c>
      <c r="H233" s="2">
        <f t="shared" si="13"/>
        <v>138337972.8671656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1396020.3167050779</v>
      </c>
      <c r="Q233" s="2">
        <f>IF(P233&gt;Graph!$G$1*1000,Graph!$G$1*1000,P233)</f>
        <v>800000</v>
      </c>
      <c r="R233" s="2">
        <f t="shared" si="16"/>
        <v>139699361.04320329</v>
      </c>
      <c r="S233" s="2">
        <f t="shared" si="17"/>
        <v>794425.14285713434</v>
      </c>
      <c r="T233" s="2">
        <f t="shared" si="18"/>
        <v>5574.8571428570431</v>
      </c>
      <c r="U233" s="2">
        <f t="shared" si="19"/>
        <v>800000</v>
      </c>
      <c r="V233" s="2">
        <f t="shared" si="28"/>
        <v>71606260.867165133</v>
      </c>
      <c r="W233" s="2">
        <f t="shared" si="20"/>
        <v>794425.14285714924</v>
      </c>
      <c r="X233" s="2">
        <f t="shared" si="6"/>
        <v>5574.8571428507566</v>
      </c>
      <c r="Y233" s="2">
        <f t="shared" si="7"/>
        <v>68093100.176038295</v>
      </c>
      <c r="Z233" s="2" t="str">
        <f t="shared" si="8"/>
        <v>MEEP</v>
      </c>
      <c r="AA233" s="2">
        <f>IF(Z233="HERE",Y233,AA232+Graph!$G$1*1000)</f>
        <v>72065225.890324041</v>
      </c>
      <c r="AB233" s="2">
        <f t="shared" si="21"/>
        <v>800000</v>
      </c>
      <c r="AC233" s="2">
        <f t="shared" si="9"/>
        <v>66839710.010022238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6"/>
        <v>50160000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167</v>
      </c>
      <c r="C234" s="7"/>
      <c r="D234" s="2" t="e">
        <f t="shared" si="12"/>
        <v>#N/A</v>
      </c>
      <c r="E234" s="2" t="e">
        <f t="shared" si="22"/>
        <v>#N/A</v>
      </c>
      <c r="F234" s="2">
        <v>1397933.3126727939</v>
      </c>
      <c r="G234" s="2">
        <f t="shared" si="23"/>
        <v>794425.14285714284</v>
      </c>
      <c r="H234" s="2">
        <f t="shared" si="13"/>
        <v>139132398.01002273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1401599.2532258034</v>
      </c>
      <c r="Q234" s="2">
        <f>IF(P234&gt;Graph!$G$1*1000,Graph!$G$1*1000,P234)</f>
        <v>800000</v>
      </c>
      <c r="R234" s="2">
        <f t="shared" si="16"/>
        <v>140499361.04320329</v>
      </c>
      <c r="S234" s="2">
        <f t="shared" si="17"/>
        <v>794425.14285713434</v>
      </c>
      <c r="T234" s="2">
        <f t="shared" si="18"/>
        <v>5574.8571428570431</v>
      </c>
      <c r="U234" s="2">
        <f t="shared" si="19"/>
        <v>800000</v>
      </c>
      <c r="V234" s="2">
        <f t="shared" si="28"/>
        <v>72400686.010022283</v>
      </c>
      <c r="W234" s="2">
        <f t="shared" si="20"/>
        <v>794425.14285714924</v>
      </c>
      <c r="X234" s="2">
        <f t="shared" si="6"/>
        <v>5574.8571428507566</v>
      </c>
      <c r="Y234" s="2">
        <f t="shared" si="7"/>
        <v>68098675.033181146</v>
      </c>
      <c r="Z234" s="2" t="str">
        <f t="shared" si="8"/>
        <v>MEEP</v>
      </c>
      <c r="AA234" s="2">
        <f>IF(Z234="HERE",Y234,AA233+Graph!$G$1*1000)</f>
        <v>72865225.890324041</v>
      </c>
      <c r="AB234" s="2">
        <f t="shared" si="21"/>
        <v>800000</v>
      </c>
      <c r="AC234" s="2">
        <f t="shared" si="9"/>
        <v>66839710.010022238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6"/>
        <v>50160000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168</v>
      </c>
      <c r="C235" s="7"/>
      <c r="D235" s="2" t="e">
        <f t="shared" si="12"/>
        <v>#N/A</v>
      </c>
      <c r="E235" s="2" t="e">
        <f t="shared" si="22"/>
        <v>#N/A</v>
      </c>
      <c r="F235" s="2">
        <v>1403510.8733870685</v>
      </c>
      <c r="G235" s="2">
        <f t="shared" si="23"/>
        <v>794425.14285714284</v>
      </c>
      <c r="H235" s="2">
        <f t="shared" si="13"/>
        <v>139926823.15287986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1407178.1897465587</v>
      </c>
      <c r="Q235" s="2">
        <f>IF(P235&gt;Graph!$G$1*1000,Graph!$G$1*1000,P235)</f>
        <v>800000</v>
      </c>
      <c r="R235" s="2">
        <f t="shared" si="16"/>
        <v>141299361.04320329</v>
      </c>
      <c r="S235" s="2">
        <f t="shared" si="17"/>
        <v>794425.14285713434</v>
      </c>
      <c r="T235" s="2">
        <f t="shared" si="18"/>
        <v>5574.8571428570431</v>
      </c>
      <c r="U235" s="2">
        <f t="shared" si="19"/>
        <v>800000</v>
      </c>
      <c r="V235" s="2">
        <f t="shared" si="28"/>
        <v>73195111.152879432</v>
      </c>
      <c r="W235" s="2">
        <f t="shared" si="20"/>
        <v>794425.14285714924</v>
      </c>
      <c r="X235" s="2">
        <f t="shared" si="6"/>
        <v>5574.8571428507566</v>
      </c>
      <c r="Y235" s="2">
        <f t="shared" si="7"/>
        <v>68104249.890323997</v>
      </c>
      <c r="Z235" s="2" t="str">
        <f t="shared" si="8"/>
        <v>MEEP</v>
      </c>
      <c r="AA235" s="2">
        <f>IF(Z235="HERE",Y235,AA234+Graph!$G$1*1000)</f>
        <v>73665225.890324041</v>
      </c>
      <c r="AB235" s="2">
        <f t="shared" si="21"/>
        <v>800000</v>
      </c>
      <c r="AC235" s="2">
        <f t="shared" si="9"/>
        <v>66839710.010022238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6"/>
        <v>50160000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169</v>
      </c>
      <c r="C236" s="7"/>
      <c r="D236" s="2" t="e">
        <f t="shared" si="12"/>
        <v>#N/A</v>
      </c>
      <c r="E236" s="2" t="e">
        <f t="shared" si="22"/>
        <v>#N/A</v>
      </c>
      <c r="F236" s="2">
        <v>1409088.434101373</v>
      </c>
      <c r="G236" s="2">
        <f t="shared" si="23"/>
        <v>794425.14285714284</v>
      </c>
      <c r="H236" s="2">
        <f t="shared" si="13"/>
        <v>140721248.295737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1412757.1262672842</v>
      </c>
      <c r="Q236" s="2">
        <f>IF(P236&gt;Graph!$G$1*1000,Graph!$G$1*1000,P236)</f>
        <v>800000</v>
      </c>
      <c r="R236" s="2">
        <f t="shared" si="16"/>
        <v>142099361.04320329</v>
      </c>
      <c r="S236" s="2">
        <f t="shared" si="17"/>
        <v>794425.14285713434</v>
      </c>
      <c r="T236" s="2">
        <f t="shared" si="18"/>
        <v>5574.8571428570431</v>
      </c>
      <c r="U236" s="2">
        <f t="shared" si="19"/>
        <v>800000</v>
      </c>
      <c r="V236" s="2">
        <f t="shared" si="28"/>
        <v>73989536.295736581</v>
      </c>
      <c r="W236" s="2">
        <f t="shared" si="20"/>
        <v>794425.14285714924</v>
      </c>
      <c r="X236" s="2">
        <f t="shared" si="6"/>
        <v>5574.8571428507566</v>
      </c>
      <c r="Y236" s="2">
        <f t="shared" si="7"/>
        <v>68109824.747466847</v>
      </c>
      <c r="Z236" s="2" t="str">
        <f t="shared" si="8"/>
        <v>MEEP</v>
      </c>
      <c r="AA236" s="2">
        <f>IF(Z236="HERE",Y236,AA235+Graph!$G$1*1000)</f>
        <v>74465225.890324041</v>
      </c>
      <c r="AB236" s="2">
        <f t="shared" si="21"/>
        <v>800000</v>
      </c>
      <c r="AC236" s="2">
        <f t="shared" si="9"/>
        <v>66839710.010022238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6"/>
        <v>50160000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170</v>
      </c>
      <c r="C237" s="7"/>
      <c r="D237" s="2" t="e">
        <f t="shared" si="12"/>
        <v>#N/A</v>
      </c>
      <c r="E237" s="2" t="e">
        <f t="shared" si="22"/>
        <v>#N/A</v>
      </c>
      <c r="F237" s="2">
        <v>1414665.9948156476</v>
      </c>
      <c r="G237" s="2">
        <f t="shared" si="23"/>
        <v>794425.14285714284</v>
      </c>
      <c r="H237" s="2">
        <f t="shared" si="13"/>
        <v>141515673.43859413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1418336.0627880394</v>
      </c>
      <c r="Q237" s="2">
        <f>IF(P237&gt;Graph!$G$1*1000,Graph!$G$1*1000,P237)</f>
        <v>800000</v>
      </c>
      <c r="R237" s="2">
        <f t="shared" si="16"/>
        <v>142899361.04320329</v>
      </c>
      <c r="S237" s="2">
        <f t="shared" si="17"/>
        <v>794425.14285713434</v>
      </c>
      <c r="T237" s="2">
        <f t="shared" si="18"/>
        <v>5574.8571428570431</v>
      </c>
      <c r="U237" s="2">
        <f t="shared" si="19"/>
        <v>800000</v>
      </c>
      <c r="V237" s="2">
        <f t="shared" si="28"/>
        <v>74783961.43859373</v>
      </c>
      <c r="W237" s="2">
        <f t="shared" si="20"/>
        <v>794425.14285714924</v>
      </c>
      <c r="X237" s="2">
        <f t="shared" si="6"/>
        <v>5574.8571428507566</v>
      </c>
      <c r="Y237" s="2">
        <f t="shared" si="7"/>
        <v>68115399.604609698</v>
      </c>
      <c r="Z237" s="2" t="str">
        <f t="shared" si="8"/>
        <v>MEEP</v>
      </c>
      <c r="AA237" s="2">
        <f>IF(Z237="HERE",Y237,AA236+Graph!$G$1*1000)</f>
        <v>75265225.890324041</v>
      </c>
      <c r="AB237" s="2">
        <f t="shared" si="21"/>
        <v>800000</v>
      </c>
      <c r="AC237" s="2">
        <f t="shared" si="9"/>
        <v>66839710.010022238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6"/>
        <v>50160000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171</v>
      </c>
      <c r="C238" s="7"/>
      <c r="D238" s="2" t="e">
        <f t="shared" si="12"/>
        <v>#N/A</v>
      </c>
      <c r="E238" s="2" t="e">
        <f t="shared" si="22"/>
        <v>#N/A</v>
      </c>
      <c r="F238" s="2">
        <v>1420243.555529952</v>
      </c>
      <c r="G238" s="2">
        <f t="shared" si="23"/>
        <v>794425.14285714284</v>
      </c>
      <c r="H238" s="2">
        <f t="shared" si="13"/>
        <v>142310098.58145127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1423914.9993087649</v>
      </c>
      <c r="Q238" s="2">
        <f>IF(P238&gt;Graph!$G$1*1000,Graph!$G$1*1000,P238)</f>
        <v>800000</v>
      </c>
      <c r="R238" s="2">
        <f t="shared" si="16"/>
        <v>143699361.04320329</v>
      </c>
      <c r="S238" s="2">
        <f t="shared" si="17"/>
        <v>794425.14285713434</v>
      </c>
      <c r="T238" s="2">
        <f t="shared" si="18"/>
        <v>5574.8571428570431</v>
      </c>
      <c r="U238" s="2">
        <f t="shared" si="19"/>
        <v>800000</v>
      </c>
      <c r="V238" s="2">
        <f t="shared" si="28"/>
        <v>75578386.58145088</v>
      </c>
      <c r="W238" s="2">
        <f t="shared" si="20"/>
        <v>794425.14285714924</v>
      </c>
      <c r="X238" s="2">
        <f t="shared" si="6"/>
        <v>5574.8571428507566</v>
      </c>
      <c r="Y238" s="2">
        <f t="shared" si="7"/>
        <v>68120974.461752549</v>
      </c>
      <c r="Z238" s="2" t="str">
        <f t="shared" si="8"/>
        <v>MEEP</v>
      </c>
      <c r="AA238" s="2">
        <f>IF(Z238="HERE",Y238,AA237+Graph!$G$1*1000)</f>
        <v>76065225.890324041</v>
      </c>
      <c r="AB238" s="2">
        <f t="shared" si="21"/>
        <v>800000</v>
      </c>
      <c r="AC238" s="2">
        <f t="shared" si="9"/>
        <v>66839710.010022238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6"/>
        <v>50160000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172</v>
      </c>
      <c r="C239" s="7"/>
      <c r="D239" s="2" t="e">
        <f t="shared" si="12"/>
        <v>#N/A</v>
      </c>
      <c r="E239" s="2" t="e">
        <f t="shared" si="22"/>
        <v>#N/A</v>
      </c>
      <c r="F239" s="2">
        <v>1425821.1162442267</v>
      </c>
      <c r="G239" s="2">
        <f t="shared" si="23"/>
        <v>794425.14285714284</v>
      </c>
      <c r="H239" s="2">
        <f t="shared" si="13"/>
        <v>143104523.7243084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1429493.9358294904</v>
      </c>
      <c r="Q239" s="2">
        <f>IF(P239&gt;Graph!$G$1*1000,Graph!$G$1*1000,P239)</f>
        <v>800000</v>
      </c>
      <c r="R239" s="2">
        <f t="shared" si="16"/>
        <v>144499361.04320329</v>
      </c>
      <c r="S239" s="2">
        <f t="shared" si="17"/>
        <v>794425.14285713434</v>
      </c>
      <c r="T239" s="2">
        <f t="shared" si="18"/>
        <v>5574.8571428570431</v>
      </c>
      <c r="U239" s="2">
        <f t="shared" si="19"/>
        <v>800000</v>
      </c>
      <c r="V239" s="2">
        <f t="shared" si="28"/>
        <v>76372811.724308029</v>
      </c>
      <c r="W239" s="2">
        <f t="shared" si="20"/>
        <v>794425.14285714924</v>
      </c>
      <c r="X239" s="2">
        <f t="shared" si="6"/>
        <v>5574.8571428507566</v>
      </c>
      <c r="Y239" s="2">
        <f t="shared" si="7"/>
        <v>68126549.3188954</v>
      </c>
      <c r="Z239" s="2" t="str">
        <f t="shared" si="8"/>
        <v>MEEP</v>
      </c>
      <c r="AA239" s="2">
        <f>IF(Z239="HERE",Y239,AA238+Graph!$G$1*1000)</f>
        <v>76865225.890324041</v>
      </c>
      <c r="AB239" s="2">
        <f t="shared" si="21"/>
        <v>800000</v>
      </c>
      <c r="AC239" s="2">
        <f t="shared" si="9"/>
        <v>66839710.010022238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6"/>
        <v>50160000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173</v>
      </c>
      <c r="C240" s="7"/>
      <c r="D240" s="2" t="e">
        <f t="shared" si="12"/>
        <v>#N/A</v>
      </c>
      <c r="E240" s="2" t="e">
        <f t="shared" si="22"/>
        <v>#N/A</v>
      </c>
      <c r="F240" s="2">
        <v>1431398.6769585013</v>
      </c>
      <c r="G240" s="2">
        <f t="shared" si="23"/>
        <v>794425.14285714284</v>
      </c>
      <c r="H240" s="2">
        <f t="shared" si="13"/>
        <v>143898948.86716554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1435072.8723502457</v>
      </c>
      <c r="Q240" s="2">
        <f>IF(P240&gt;Graph!$G$1*1000,Graph!$G$1*1000,P240)</f>
        <v>800000</v>
      </c>
      <c r="R240" s="2">
        <f t="shared" si="16"/>
        <v>145299361.04320329</v>
      </c>
      <c r="S240" s="2">
        <f t="shared" si="17"/>
        <v>794425.14285713434</v>
      </c>
      <c r="T240" s="2">
        <f t="shared" si="18"/>
        <v>5574.8571428570431</v>
      </c>
      <c r="U240" s="2">
        <f t="shared" si="19"/>
        <v>800000</v>
      </c>
      <c r="V240" s="2">
        <f t="shared" si="28"/>
        <v>77167236.867165178</v>
      </c>
      <c r="W240" s="2">
        <f t="shared" si="20"/>
        <v>794425.14285714924</v>
      </c>
      <c r="X240" s="2">
        <f t="shared" si="6"/>
        <v>5574.8571428507566</v>
      </c>
      <c r="Y240" s="2">
        <f t="shared" si="7"/>
        <v>68132124.17603825</v>
      </c>
      <c r="Z240" s="2" t="str">
        <f t="shared" si="8"/>
        <v>MEEP</v>
      </c>
      <c r="AA240" s="2">
        <f>IF(Z240="HERE",Y240,AA239+Graph!$G$1*1000)</f>
        <v>77665225.890324041</v>
      </c>
      <c r="AB240" s="2">
        <f t="shared" si="21"/>
        <v>800000</v>
      </c>
      <c r="AC240" s="2">
        <f t="shared" si="9"/>
        <v>66839710.010022238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6"/>
        <v>50160000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174</v>
      </c>
      <c r="C241" s="7"/>
      <c r="D241" s="2" t="e">
        <f t="shared" si="12"/>
        <v>#N/A</v>
      </c>
      <c r="E241" s="2" t="e">
        <f t="shared" si="22"/>
        <v>#N/A</v>
      </c>
      <c r="F241" s="2">
        <v>1436976.2376728058</v>
      </c>
      <c r="G241" s="2">
        <f t="shared" si="23"/>
        <v>794425.14285714284</v>
      </c>
      <c r="H241" s="2">
        <f t="shared" si="13"/>
        <v>144693374.01002267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1440651.8088709712</v>
      </c>
      <c r="Q241" s="2">
        <f>IF(P241&gt;Graph!$G$1*1000,Graph!$G$1*1000,P241)</f>
        <v>800000</v>
      </c>
      <c r="R241" s="2">
        <f t="shared" si="16"/>
        <v>146099361.04320329</v>
      </c>
      <c r="S241" s="2">
        <f t="shared" si="17"/>
        <v>794425.14285713434</v>
      </c>
      <c r="T241" s="2">
        <f t="shared" si="18"/>
        <v>5574.8571428570431</v>
      </c>
      <c r="U241" s="2">
        <f t="shared" si="19"/>
        <v>800000</v>
      </c>
      <c r="V241" s="2">
        <f t="shared" si="28"/>
        <v>77961662.010022327</v>
      </c>
      <c r="W241" s="2">
        <f t="shared" si="20"/>
        <v>794425.14285714924</v>
      </c>
      <c r="X241" s="2">
        <f t="shared" si="6"/>
        <v>5574.8571428507566</v>
      </c>
      <c r="Y241" s="2">
        <f t="shared" si="7"/>
        <v>68137699.033181101</v>
      </c>
      <c r="Z241" s="2" t="str">
        <f t="shared" si="8"/>
        <v>MEEP</v>
      </c>
      <c r="AA241" s="2">
        <f>IF(Z241="HERE",Y241,AA240+Graph!$G$1*1000)</f>
        <v>78465225.890324041</v>
      </c>
      <c r="AB241" s="2">
        <f t="shared" si="21"/>
        <v>800000</v>
      </c>
      <c r="AC241" s="2">
        <f t="shared" si="9"/>
        <v>66839710.010022238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6"/>
        <v>50160000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175</v>
      </c>
      <c r="C242" s="7"/>
      <c r="D242" s="2" t="e">
        <f t="shared" si="12"/>
        <v>#N/A</v>
      </c>
      <c r="E242" s="2" t="e">
        <f t="shared" si="22"/>
        <v>#N/A</v>
      </c>
      <c r="F242" s="2">
        <v>1442553.7983870804</v>
      </c>
      <c r="G242" s="2">
        <f t="shared" si="23"/>
        <v>794425.14285714284</v>
      </c>
      <c r="H242" s="2">
        <f t="shared" si="13"/>
        <v>145487799.1528798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1446230.7453917265</v>
      </c>
      <c r="Q242" s="2">
        <f>IF(P242&gt;Graph!$G$1*1000,Graph!$G$1*1000,P242)</f>
        <v>800000</v>
      </c>
      <c r="R242" s="2">
        <f t="shared" si="16"/>
        <v>146899361.04320329</v>
      </c>
      <c r="S242" s="2">
        <f t="shared" si="17"/>
        <v>794425.14285713434</v>
      </c>
      <c r="T242" s="2">
        <f t="shared" si="18"/>
        <v>5574.8571428570431</v>
      </c>
      <c r="U242" s="2">
        <f t="shared" si="19"/>
        <v>800000</v>
      </c>
      <c r="V242" s="2">
        <f t="shared" si="28"/>
        <v>78756087.152879477</v>
      </c>
      <c r="W242" s="2">
        <f t="shared" si="20"/>
        <v>794425.14285714924</v>
      </c>
      <c r="X242" s="2">
        <f t="shared" si="6"/>
        <v>5574.8571428507566</v>
      </c>
      <c r="Y242" s="2">
        <f t="shared" si="7"/>
        <v>68143273.890323952</v>
      </c>
      <c r="Z242" s="2" t="str">
        <f t="shared" si="8"/>
        <v>MEEP</v>
      </c>
      <c r="AA242" s="2">
        <f>IF(Z242="HERE",Y242,AA241+Graph!$G$1*1000)</f>
        <v>79265225.890324041</v>
      </c>
      <c r="AB242" s="2">
        <f t="shared" si="21"/>
        <v>800000</v>
      </c>
      <c r="AC242" s="2">
        <f t="shared" si="9"/>
        <v>66839710.010022238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6"/>
        <v>50160000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176</v>
      </c>
      <c r="C243" s="7"/>
      <c r="D243" s="2" t="e">
        <f t="shared" si="12"/>
        <v>#N/A</v>
      </c>
      <c r="E243" s="2" t="e">
        <f t="shared" si="22"/>
        <v>#N/A</v>
      </c>
      <c r="F243" s="2">
        <v>1448131.3591013551</v>
      </c>
      <c r="G243" s="2">
        <f t="shared" si="23"/>
        <v>794425.14285714284</v>
      </c>
      <c r="H243" s="2">
        <f t="shared" si="13"/>
        <v>146282224.29573694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1451809.681912452</v>
      </c>
      <c r="Q243" s="2">
        <f>IF(P243&gt;Graph!$G$1*1000,Graph!$G$1*1000,P243)</f>
        <v>800000</v>
      </c>
      <c r="R243" s="2">
        <f t="shared" si="16"/>
        <v>147699361.04320329</v>
      </c>
      <c r="S243" s="2">
        <f t="shared" si="17"/>
        <v>794425.14285713434</v>
      </c>
      <c r="T243" s="2">
        <f t="shared" si="18"/>
        <v>5574.8571428570431</v>
      </c>
      <c r="U243" s="2">
        <f t="shared" si="19"/>
        <v>800000</v>
      </c>
      <c r="V243" s="2">
        <f t="shared" si="28"/>
        <v>79550512.295736626</v>
      </c>
      <c r="W243" s="2">
        <f t="shared" si="20"/>
        <v>794425.14285714924</v>
      </c>
      <c r="X243" s="2">
        <f t="shared" si="6"/>
        <v>5574.8571428507566</v>
      </c>
      <c r="Y243" s="2">
        <f t="shared" si="7"/>
        <v>68148848.747466803</v>
      </c>
      <c r="Z243" s="2" t="str">
        <f t="shared" si="8"/>
        <v>MEEP</v>
      </c>
      <c r="AA243" s="2">
        <f>IF(Z243="HERE",Y243,AA242+Graph!$G$1*1000)</f>
        <v>80065225.890324041</v>
      </c>
      <c r="AB243" s="2">
        <f t="shared" si="21"/>
        <v>800000</v>
      </c>
      <c r="AC243" s="2">
        <f t="shared" si="9"/>
        <v>66839710.010022238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6"/>
        <v>50160000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177</v>
      </c>
      <c r="C244" s="7"/>
      <c r="D244" s="2" t="e">
        <f t="shared" si="12"/>
        <v>#N/A</v>
      </c>
      <c r="E244" s="2" t="e">
        <f t="shared" si="22"/>
        <v>#N/A</v>
      </c>
      <c r="F244" s="2">
        <v>1453708.9198156595</v>
      </c>
      <c r="G244" s="2">
        <f t="shared" si="23"/>
        <v>794425.14285714284</v>
      </c>
      <c r="H244" s="2">
        <f t="shared" si="13"/>
        <v>147076649.43859407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1457388.6184331775</v>
      </c>
      <c r="Q244" s="2">
        <f>IF(P244&gt;Graph!$G$1*1000,Graph!$G$1*1000,P244)</f>
        <v>800000</v>
      </c>
      <c r="R244" s="2">
        <f t="shared" si="16"/>
        <v>148499361.04320329</v>
      </c>
      <c r="S244" s="2">
        <f t="shared" si="17"/>
        <v>794425.14285713434</v>
      </c>
      <c r="T244" s="2">
        <f t="shared" si="18"/>
        <v>5574.8571428570431</v>
      </c>
      <c r="U244" s="2">
        <f t="shared" si="19"/>
        <v>800000</v>
      </c>
      <c r="V244" s="2">
        <f t="shared" si="28"/>
        <v>80344937.438593775</v>
      </c>
      <c r="W244" s="2">
        <f t="shared" si="20"/>
        <v>794425.14285714924</v>
      </c>
      <c r="X244" s="2">
        <f t="shared" si="6"/>
        <v>5574.8571428507566</v>
      </c>
      <c r="Y244" s="2">
        <f t="shared" si="7"/>
        <v>68154423.604609653</v>
      </c>
      <c r="Z244" s="2" t="str">
        <f t="shared" si="8"/>
        <v>MEEP</v>
      </c>
      <c r="AA244" s="2">
        <f>IF(Z244="HERE",Y244,AA243+Graph!$G$1*1000)</f>
        <v>80865225.890324041</v>
      </c>
      <c r="AB244" s="2">
        <f t="shared" si="21"/>
        <v>800000</v>
      </c>
      <c r="AC244" s="2">
        <f t="shared" si="9"/>
        <v>66839710.010022238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6"/>
        <v>50160000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178</v>
      </c>
      <c r="C245" s="7"/>
      <c r="D245" s="2" t="e">
        <f t="shared" si="12"/>
        <v>#N/A</v>
      </c>
      <c r="E245" s="2" t="e">
        <f t="shared" si="22"/>
        <v>#N/A</v>
      </c>
      <c r="F245" s="2">
        <v>1459286.4805299342</v>
      </c>
      <c r="G245" s="2">
        <f t="shared" si="23"/>
        <v>794425.14285714284</v>
      </c>
      <c r="H245" s="2">
        <f t="shared" si="13"/>
        <v>147871074.58145121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1462967.5549539328</v>
      </c>
      <c r="Q245" s="2">
        <f>IF(P245&gt;Graph!$G$1*1000,Graph!$G$1*1000,P245)</f>
        <v>800000</v>
      </c>
      <c r="R245" s="2">
        <f t="shared" si="16"/>
        <v>149299361.04320329</v>
      </c>
      <c r="S245" s="2">
        <f t="shared" si="17"/>
        <v>794425.14285713434</v>
      </c>
      <c r="T245" s="2">
        <f t="shared" si="18"/>
        <v>5574.8571428570431</v>
      </c>
      <c r="U245" s="2">
        <f t="shared" si="19"/>
        <v>800000</v>
      </c>
      <c r="V245" s="2">
        <f t="shared" si="28"/>
        <v>81139362.581450924</v>
      </c>
      <c r="W245" s="2">
        <f t="shared" si="20"/>
        <v>794425.14285714924</v>
      </c>
      <c r="X245" s="2">
        <f t="shared" si="6"/>
        <v>5574.8571428507566</v>
      </c>
      <c r="Y245" s="2">
        <f t="shared" si="7"/>
        <v>68159998.461752504</v>
      </c>
      <c r="Z245" s="2" t="str">
        <f t="shared" si="8"/>
        <v>MEEP</v>
      </c>
      <c r="AA245" s="2">
        <f>IF(Z245="HERE",Y245,AA244+Graph!$G$1*1000)</f>
        <v>81665225.890324041</v>
      </c>
      <c r="AB245" s="2">
        <f t="shared" si="21"/>
        <v>800000</v>
      </c>
      <c r="AC245" s="2">
        <f t="shared" si="9"/>
        <v>66839710.010022238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6"/>
        <v>50160000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179</v>
      </c>
      <c r="C246" s="7"/>
      <c r="D246" s="2" t="e">
        <f t="shared" si="12"/>
        <v>#N/A</v>
      </c>
      <c r="E246" s="2" t="e">
        <f t="shared" si="22"/>
        <v>#N/A</v>
      </c>
      <c r="F246" s="2">
        <v>1464864.0412442386</v>
      </c>
      <c r="G246" s="2">
        <f t="shared" si="23"/>
        <v>794425.14285714284</v>
      </c>
      <c r="H246" s="2">
        <f t="shared" si="13"/>
        <v>148665499.72430834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1468546.4914746583</v>
      </c>
      <c r="Q246" s="2">
        <f>IF(P246&gt;Graph!$G$1*1000,Graph!$G$1*1000,P246)</f>
        <v>800000</v>
      </c>
      <c r="R246" s="2">
        <f t="shared" si="16"/>
        <v>150099361.04320329</v>
      </c>
      <c r="S246" s="2">
        <f t="shared" si="17"/>
        <v>794425.14285713434</v>
      </c>
      <c r="T246" s="2">
        <f t="shared" si="18"/>
        <v>5574.8571428570431</v>
      </c>
      <c r="U246" s="2">
        <f t="shared" si="19"/>
        <v>800000</v>
      </c>
      <c r="V246" s="2">
        <f t="shared" si="28"/>
        <v>81933787.724308074</v>
      </c>
      <c r="W246" s="2">
        <f t="shared" si="20"/>
        <v>794425.14285714924</v>
      </c>
      <c r="X246" s="2">
        <f t="shared" si="6"/>
        <v>5574.8571428507566</v>
      </c>
      <c r="Y246" s="2">
        <f t="shared" si="7"/>
        <v>68165573.318895355</v>
      </c>
      <c r="Z246" s="2" t="str">
        <f t="shared" si="8"/>
        <v>MEEP</v>
      </c>
      <c r="AA246" s="2">
        <f>IF(Z246="HERE",Y246,AA245+Graph!$G$1*1000)</f>
        <v>82465225.890324041</v>
      </c>
      <c r="AB246" s="2">
        <f t="shared" si="21"/>
        <v>800000</v>
      </c>
      <c r="AC246" s="2">
        <f t="shared" si="9"/>
        <v>66839710.010022238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6"/>
        <v>50160000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180</v>
      </c>
      <c r="C247" s="7"/>
      <c r="D247" s="2" t="e">
        <f t="shared" si="12"/>
        <v>#N/A</v>
      </c>
      <c r="E247" s="2" t="e">
        <f t="shared" si="22"/>
        <v>#N/A</v>
      </c>
      <c r="F247" s="2">
        <v>1470441.6019585133</v>
      </c>
      <c r="G247" s="2">
        <f t="shared" si="23"/>
        <v>794425.14285714284</v>
      </c>
      <c r="H247" s="2">
        <f t="shared" si="13"/>
        <v>149459924.86716548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1474125.4279954135</v>
      </c>
      <c r="Q247" s="2">
        <f>IF(P247&gt;Graph!$G$1*1000,Graph!$G$1*1000,P247)</f>
        <v>800000</v>
      </c>
      <c r="R247" s="2">
        <f t="shared" si="16"/>
        <v>150899361.04320329</v>
      </c>
      <c r="S247" s="2">
        <f t="shared" si="17"/>
        <v>794425.14285713434</v>
      </c>
      <c r="T247" s="2">
        <f t="shared" si="18"/>
        <v>5574.8571428570431</v>
      </c>
      <c r="U247" s="2">
        <f t="shared" si="19"/>
        <v>800000</v>
      </c>
      <c r="V247" s="2">
        <f t="shared" si="28"/>
        <v>82728212.867165223</v>
      </c>
      <c r="W247" s="2">
        <f t="shared" si="20"/>
        <v>794425.14285714924</v>
      </c>
      <c r="X247" s="2">
        <f t="shared" si="6"/>
        <v>5574.8571428507566</v>
      </c>
      <c r="Y247" s="2">
        <f t="shared" si="7"/>
        <v>68171148.176038206</v>
      </c>
      <c r="Z247" s="2" t="str">
        <f t="shared" si="8"/>
        <v>MEEP</v>
      </c>
      <c r="AA247" s="2">
        <f>IF(Z247="HERE",Y247,AA246+Graph!$G$1*1000)</f>
        <v>83265225.890324041</v>
      </c>
      <c r="AB247" s="2">
        <f t="shared" si="21"/>
        <v>800000</v>
      </c>
      <c r="AC247" s="2">
        <f t="shared" si="9"/>
        <v>66839710.010022238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6"/>
        <v>50160000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181</v>
      </c>
      <c r="C248" s="7"/>
      <c r="D248" s="2" t="e">
        <f t="shared" si="12"/>
        <v>#N/A</v>
      </c>
      <c r="E248" s="2" t="e">
        <f t="shared" si="22"/>
        <v>#N/A</v>
      </c>
      <c r="F248" s="2">
        <v>1476019.1626727879</v>
      </c>
      <c r="G248" s="2">
        <f t="shared" si="23"/>
        <v>794425.14285714284</v>
      </c>
      <c r="H248" s="2">
        <f t="shared" si="13"/>
        <v>150254350.01002261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1479704.364516139</v>
      </c>
      <c r="Q248" s="2">
        <f>IF(P248&gt;Graph!$G$1*1000,Graph!$G$1*1000,P248)</f>
        <v>800000</v>
      </c>
      <c r="R248" s="2">
        <f t="shared" si="16"/>
        <v>151699361.04320329</v>
      </c>
      <c r="S248" s="2">
        <f t="shared" si="17"/>
        <v>794425.14285713434</v>
      </c>
      <c r="T248" s="2">
        <f t="shared" si="18"/>
        <v>5574.8571428570431</v>
      </c>
      <c r="U248" s="2">
        <f t="shared" si="19"/>
        <v>800000</v>
      </c>
      <c r="V248" s="2">
        <f t="shared" si="28"/>
        <v>83522638.010022372</v>
      </c>
      <c r="W248" s="2">
        <f t="shared" si="20"/>
        <v>794425.14285714924</v>
      </c>
      <c r="X248" s="2">
        <f t="shared" si="6"/>
        <v>5574.8571428507566</v>
      </c>
      <c r="Y248" s="2">
        <f t="shared" si="7"/>
        <v>68176723.033181056</v>
      </c>
      <c r="Z248" s="2" t="str">
        <f t="shared" si="8"/>
        <v>MEEP</v>
      </c>
      <c r="AA248" s="2">
        <f>IF(Z248="HERE",Y248,AA247+Graph!$G$1*1000)</f>
        <v>84065225.890324041</v>
      </c>
      <c r="AB248" s="2">
        <f t="shared" si="21"/>
        <v>800000</v>
      </c>
      <c r="AC248" s="2">
        <f t="shared" si="9"/>
        <v>66839710.010022238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6"/>
        <v>50160000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182</v>
      </c>
      <c r="C249" s="7"/>
      <c r="D249" s="2" t="e">
        <f t="shared" si="12"/>
        <v>#N/A</v>
      </c>
      <c r="E249" s="2" t="e">
        <f t="shared" si="22"/>
        <v>#N/A</v>
      </c>
      <c r="F249" s="2">
        <v>1481596.7233870924</v>
      </c>
      <c r="G249" s="2">
        <f t="shared" si="23"/>
        <v>794425.14285714284</v>
      </c>
      <c r="H249" s="2">
        <f t="shared" si="13"/>
        <v>151048775.15287974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1485283.3010368645</v>
      </c>
      <c r="Q249" s="2">
        <f>IF(P249&gt;Graph!$G$1*1000,Graph!$G$1*1000,P249)</f>
        <v>800000</v>
      </c>
      <c r="R249" s="2">
        <f t="shared" si="16"/>
        <v>152499361.04320329</v>
      </c>
      <c r="S249" s="2">
        <f t="shared" si="17"/>
        <v>794425.14285713434</v>
      </c>
      <c r="T249" s="2">
        <f t="shared" si="18"/>
        <v>5574.8571428570431</v>
      </c>
      <c r="U249" s="2">
        <f t="shared" si="19"/>
        <v>800000</v>
      </c>
      <c r="V249" s="2">
        <f t="shared" si="28"/>
        <v>84317063.152879521</v>
      </c>
      <c r="W249" s="2">
        <f t="shared" si="20"/>
        <v>794425.14285714924</v>
      </c>
      <c r="X249" s="2">
        <f t="shared" si="6"/>
        <v>5574.8571428507566</v>
      </c>
      <c r="Y249" s="2">
        <f t="shared" si="7"/>
        <v>68182297.890323907</v>
      </c>
      <c r="Z249" s="2" t="str">
        <f t="shared" si="8"/>
        <v>MEEP</v>
      </c>
      <c r="AA249" s="2">
        <f>IF(Z249="HERE",Y249,AA248+Graph!$G$1*1000)</f>
        <v>84865225.890324041</v>
      </c>
      <c r="AB249" s="2">
        <f t="shared" si="21"/>
        <v>800000</v>
      </c>
      <c r="AC249" s="2">
        <f t="shared" si="9"/>
        <v>66839710.010022238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6"/>
        <v>50160000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183</v>
      </c>
      <c r="C250" s="7"/>
      <c r="D250" s="2" t="e">
        <f t="shared" si="12"/>
        <v>#N/A</v>
      </c>
      <c r="E250" s="2" t="e">
        <f t="shared" si="22"/>
        <v>#N/A</v>
      </c>
      <c r="F250" s="2">
        <v>1487174.284101367</v>
      </c>
      <c r="G250" s="2">
        <f t="shared" si="23"/>
        <v>794425.14285714284</v>
      </c>
      <c r="H250" s="2">
        <f t="shared" si="13"/>
        <v>151843200.29573688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1490862.2375576198</v>
      </c>
      <c r="Q250" s="2">
        <f>IF(P250&gt;Graph!$G$1*1000,Graph!$G$1*1000,P250)</f>
        <v>800000</v>
      </c>
      <c r="R250" s="2">
        <f t="shared" si="16"/>
        <v>153299361.04320329</v>
      </c>
      <c r="S250" s="2">
        <f t="shared" si="17"/>
        <v>794425.14285713434</v>
      </c>
      <c r="T250" s="2">
        <f t="shared" si="18"/>
        <v>5574.8571428570431</v>
      </c>
      <c r="U250" s="2">
        <f t="shared" si="19"/>
        <v>800000</v>
      </c>
      <c r="V250" s="2">
        <f t="shared" si="28"/>
        <v>85111488.29573667</v>
      </c>
      <c r="W250" s="2">
        <f t="shared" si="20"/>
        <v>794425.14285714924</v>
      </c>
      <c r="X250" s="2">
        <f t="shared" si="6"/>
        <v>5574.8571428507566</v>
      </c>
      <c r="Y250" s="2">
        <f t="shared" si="7"/>
        <v>68187872.747466758</v>
      </c>
      <c r="Z250" s="2" t="str">
        <f t="shared" si="8"/>
        <v>MEEP</v>
      </c>
      <c r="AA250" s="2">
        <f>IF(Z250="HERE",Y250,AA249+Graph!$G$1*1000)</f>
        <v>85665225.890324041</v>
      </c>
      <c r="AB250" s="2">
        <f t="shared" si="21"/>
        <v>800000</v>
      </c>
      <c r="AC250" s="2">
        <f t="shared" si="9"/>
        <v>66839710.010022238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6"/>
        <v>50160000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184</v>
      </c>
      <c r="C251" s="7"/>
      <c r="D251" s="2" t="e">
        <f t="shared" si="12"/>
        <v>#N/A</v>
      </c>
      <c r="E251" s="2" t="e">
        <f t="shared" si="22"/>
        <v>#N/A</v>
      </c>
      <c r="F251" s="2">
        <v>1492751.8448156416</v>
      </c>
      <c r="G251" s="2">
        <f t="shared" si="23"/>
        <v>794425.14285714284</v>
      </c>
      <c r="H251" s="2">
        <f t="shared" si="13"/>
        <v>152637625.43859401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1496441.1740783453</v>
      </c>
      <c r="Q251" s="2">
        <f>IF(P251&gt;Graph!$G$1*1000,Graph!$G$1*1000,P251)</f>
        <v>800000</v>
      </c>
      <c r="R251" s="2">
        <f t="shared" si="16"/>
        <v>154099361.04320329</v>
      </c>
      <c r="S251" s="2">
        <f t="shared" si="17"/>
        <v>794425.14285713434</v>
      </c>
      <c r="T251" s="2">
        <f t="shared" si="18"/>
        <v>5574.8571428570431</v>
      </c>
      <c r="U251" s="2">
        <f t="shared" si="19"/>
        <v>800000</v>
      </c>
      <c r="V251" s="2">
        <f t="shared" si="28"/>
        <v>85905913.43859382</v>
      </c>
      <c r="W251" s="2">
        <f t="shared" si="20"/>
        <v>794425.14285714924</v>
      </c>
      <c r="X251" s="2">
        <f t="shared" si="6"/>
        <v>5574.8571428507566</v>
      </c>
      <c r="Y251" s="2">
        <f t="shared" si="7"/>
        <v>68193447.604609609</v>
      </c>
      <c r="Z251" s="2" t="str">
        <f t="shared" si="8"/>
        <v>MEEP</v>
      </c>
      <c r="AA251" s="2">
        <f>IF(Z251="HERE",Y251,AA250+Graph!$G$1*1000)</f>
        <v>86465225.890324041</v>
      </c>
      <c r="AB251" s="2">
        <f t="shared" si="21"/>
        <v>800000</v>
      </c>
      <c r="AC251" s="2">
        <f t="shared" si="9"/>
        <v>66839710.010022238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6"/>
        <v>50160000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185</v>
      </c>
      <c r="C252" s="7"/>
      <c r="D252" s="2" t="e">
        <f t="shared" si="12"/>
        <v>#N/A</v>
      </c>
      <c r="E252" s="2" t="e">
        <f t="shared" si="22"/>
        <v>#N/A</v>
      </c>
      <c r="F252" s="2">
        <v>1498329.4055299461</v>
      </c>
      <c r="G252" s="2">
        <f t="shared" si="23"/>
        <v>794425.14285714284</v>
      </c>
      <c r="H252" s="2">
        <f t="shared" si="13"/>
        <v>153432050.58145115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1502020.1105991006</v>
      </c>
      <c r="Q252" s="2">
        <f>IF(P252&gt;Graph!$G$1*1000,Graph!$G$1*1000,P252)</f>
        <v>800000</v>
      </c>
      <c r="R252" s="2">
        <f t="shared" si="16"/>
        <v>154899361.04320329</v>
      </c>
      <c r="S252" s="2">
        <f t="shared" si="17"/>
        <v>794425.14285713434</v>
      </c>
      <c r="T252" s="2">
        <f t="shared" si="18"/>
        <v>5574.8571428570431</v>
      </c>
      <c r="U252" s="2">
        <f t="shared" si="19"/>
        <v>800000</v>
      </c>
      <c r="V252" s="2">
        <f t="shared" si="28"/>
        <v>86700338.581450969</v>
      </c>
      <c r="W252" s="2">
        <f t="shared" si="20"/>
        <v>794425.14285714924</v>
      </c>
      <c r="X252" s="2">
        <f t="shared" si="6"/>
        <v>5574.8571428507566</v>
      </c>
      <c r="Y252" s="2">
        <f t="shared" si="7"/>
        <v>68199022.461752459</v>
      </c>
      <c r="Z252" s="2" t="str">
        <f t="shared" si="8"/>
        <v>MEEP</v>
      </c>
      <c r="AA252" s="2">
        <f>IF(Z252="HERE",Y252,AA251+Graph!$G$1*1000)</f>
        <v>87265225.890324041</v>
      </c>
      <c r="AB252" s="2">
        <f t="shared" si="21"/>
        <v>800000</v>
      </c>
      <c r="AC252" s="2">
        <f t="shared" si="9"/>
        <v>66839710.010022238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6"/>
        <v>50160000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186</v>
      </c>
      <c r="C253" s="7"/>
      <c r="D253" s="2" t="e">
        <f t="shared" si="12"/>
        <v>#N/A</v>
      </c>
      <c r="E253" s="2" t="e">
        <f t="shared" si="22"/>
        <v>#N/A</v>
      </c>
      <c r="F253" s="2">
        <v>1503906.9662442207</v>
      </c>
      <c r="G253" s="2">
        <f t="shared" si="23"/>
        <v>794425.14285714284</v>
      </c>
      <c r="H253" s="2">
        <f t="shared" si="13"/>
        <v>154226475.72430828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1507599.0471198261</v>
      </c>
      <c r="Q253" s="2">
        <f>IF(P253&gt;Graph!$G$1*1000,Graph!$G$1*1000,P253)</f>
        <v>800000</v>
      </c>
      <c r="R253" s="2">
        <f t="shared" si="16"/>
        <v>155699361.04320329</v>
      </c>
      <c r="S253" s="2">
        <f t="shared" si="17"/>
        <v>794425.14285713434</v>
      </c>
      <c r="T253" s="2">
        <f t="shared" si="18"/>
        <v>5574.8571428570431</v>
      </c>
      <c r="U253" s="2">
        <f t="shared" si="19"/>
        <v>800000</v>
      </c>
      <c r="V253" s="2">
        <f t="shared" si="28"/>
        <v>87494763.724308118</v>
      </c>
      <c r="W253" s="2">
        <f t="shared" si="20"/>
        <v>794425.14285714924</v>
      </c>
      <c r="X253" s="2">
        <f t="shared" si="6"/>
        <v>5574.8571428507566</v>
      </c>
      <c r="Y253" s="2">
        <f t="shared" si="7"/>
        <v>68204597.31889531</v>
      </c>
      <c r="Z253" s="2" t="str">
        <f t="shared" si="8"/>
        <v>MEEP</v>
      </c>
      <c r="AA253" s="2">
        <f>IF(Z253="HERE",Y253,AA252+Graph!$G$1*1000)</f>
        <v>88065225.890324041</v>
      </c>
      <c r="AB253" s="2">
        <f t="shared" si="21"/>
        <v>800000</v>
      </c>
      <c r="AC253" s="2">
        <f t="shared" si="9"/>
        <v>66839710.010022238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6"/>
        <v>50160000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187</v>
      </c>
      <c r="C254" s="7"/>
      <c r="D254" s="2" t="e">
        <f t="shared" si="12"/>
        <v>#N/A</v>
      </c>
      <c r="E254" s="2" t="e">
        <f t="shared" si="22"/>
        <v>#N/A</v>
      </c>
      <c r="F254" s="2">
        <v>1509484.5269585252</v>
      </c>
      <c r="G254" s="2">
        <f t="shared" si="23"/>
        <v>794425.14285714284</v>
      </c>
      <c r="H254" s="2">
        <f t="shared" si="13"/>
        <v>155020900.86716542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1513177.9836405516</v>
      </c>
      <c r="Q254" s="2">
        <f>IF(P254&gt;Graph!$G$1*1000,Graph!$G$1*1000,P254)</f>
        <v>800000</v>
      </c>
      <c r="R254" s="2">
        <f t="shared" si="16"/>
        <v>156499361.04320329</v>
      </c>
      <c r="S254" s="2">
        <f t="shared" si="17"/>
        <v>794425.14285713434</v>
      </c>
      <c r="T254" s="2">
        <f t="shared" si="18"/>
        <v>5574.8571428570431</v>
      </c>
      <c r="U254" s="2">
        <f t="shared" si="19"/>
        <v>800000</v>
      </c>
      <c r="V254" s="2">
        <f t="shared" si="28"/>
        <v>88289188.867165267</v>
      </c>
      <c r="W254" s="2">
        <f t="shared" si="20"/>
        <v>794425.14285714924</v>
      </c>
      <c r="X254" s="2">
        <f t="shared" si="6"/>
        <v>5574.8571428507566</v>
      </c>
      <c r="Y254" s="2">
        <f t="shared" si="7"/>
        <v>68210172.176038161</v>
      </c>
      <c r="Z254" s="2" t="str">
        <f t="shared" si="8"/>
        <v>MEEP</v>
      </c>
      <c r="AA254" s="2">
        <f>IF(Z254="HERE",Y254,AA253+Graph!$G$1*1000)</f>
        <v>88865225.890324041</v>
      </c>
      <c r="AB254" s="2">
        <f t="shared" si="21"/>
        <v>800000</v>
      </c>
      <c r="AC254" s="2">
        <f t="shared" si="9"/>
        <v>66839710.010022238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6"/>
        <v>50160000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188</v>
      </c>
      <c r="C255" s="7"/>
      <c r="D255" s="2" t="e">
        <f t="shared" si="12"/>
        <v>#N/A</v>
      </c>
      <c r="E255" s="2" t="e">
        <f t="shared" si="22"/>
        <v>#N/A</v>
      </c>
      <c r="F255" s="2">
        <v>1515062.0876727998</v>
      </c>
      <c r="G255" s="2">
        <f t="shared" si="23"/>
        <v>794425.14285714284</v>
      </c>
      <c r="H255" s="2">
        <f t="shared" si="13"/>
        <v>155815326.01002255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1518756.9201613069</v>
      </c>
      <c r="Q255" s="2">
        <f>IF(P255&gt;Graph!$G$1*1000,Graph!$G$1*1000,P255)</f>
        <v>800000</v>
      </c>
      <c r="R255" s="2">
        <f t="shared" si="16"/>
        <v>157299361.04320329</v>
      </c>
      <c r="S255" s="2">
        <f t="shared" si="17"/>
        <v>794425.14285713434</v>
      </c>
      <c r="T255" s="2">
        <f t="shared" si="18"/>
        <v>5574.8571428570431</v>
      </c>
      <c r="U255" s="2">
        <f t="shared" si="19"/>
        <v>800000</v>
      </c>
      <c r="V255" s="2">
        <f t="shared" si="28"/>
        <v>89083614.010022417</v>
      </c>
      <c r="W255" s="2">
        <f t="shared" si="20"/>
        <v>794425.14285714924</v>
      </c>
      <c r="X255" s="2">
        <f t="shared" si="6"/>
        <v>5574.8571428507566</v>
      </c>
      <c r="Y255" s="2">
        <f t="shared" si="7"/>
        <v>68215747.033181012</v>
      </c>
      <c r="Z255" s="2" t="str">
        <f t="shared" si="8"/>
        <v>MEEP</v>
      </c>
      <c r="AA255" s="2">
        <f>IF(Z255="HERE",Y255,AA254+Graph!$G$1*1000)</f>
        <v>89665225.890324041</v>
      </c>
      <c r="AB255" s="2">
        <f t="shared" si="21"/>
        <v>800000</v>
      </c>
      <c r="AC255" s="2">
        <f t="shared" si="9"/>
        <v>66839710.010022238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6"/>
        <v>50160000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189</v>
      </c>
      <c r="C256" s="7"/>
      <c r="D256" s="2" t="e">
        <f t="shared" si="12"/>
        <v>#N/A</v>
      </c>
      <c r="E256" s="2" t="e">
        <f t="shared" si="22"/>
        <v>#N/A</v>
      </c>
      <c r="F256" s="2">
        <v>1520639.6483870745</v>
      </c>
      <c r="G256" s="2">
        <f t="shared" si="23"/>
        <v>794425.14285714284</v>
      </c>
      <c r="H256" s="2">
        <f t="shared" si="13"/>
        <v>156609751.15287969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1524335.8566820323</v>
      </c>
      <c r="Q256" s="2">
        <f>IF(P256&gt;Graph!$G$1*1000,Graph!$G$1*1000,P256)</f>
        <v>800000</v>
      </c>
      <c r="R256" s="2">
        <f t="shared" si="16"/>
        <v>158099361.04320329</v>
      </c>
      <c r="S256" s="2">
        <f t="shared" si="17"/>
        <v>794425.14285713434</v>
      </c>
      <c r="T256" s="2">
        <f t="shared" si="18"/>
        <v>5574.8571428570431</v>
      </c>
      <c r="U256" s="2">
        <f t="shared" si="19"/>
        <v>800000</v>
      </c>
      <c r="V256" s="2">
        <f t="shared" si="28"/>
        <v>89878039.152879566</v>
      </c>
      <c r="W256" s="2">
        <f t="shared" si="20"/>
        <v>794425.14285714924</v>
      </c>
      <c r="X256" s="2">
        <f t="shared" si="6"/>
        <v>5574.8571428507566</v>
      </c>
      <c r="Y256" s="2">
        <f t="shared" si="7"/>
        <v>68221321.890323862</v>
      </c>
      <c r="Z256" s="2" t="str">
        <f t="shared" si="8"/>
        <v>MEEP</v>
      </c>
      <c r="AA256" s="2">
        <f>IF(Z256="HERE",Y256,AA255+Graph!$G$1*1000)</f>
        <v>90465225.890324041</v>
      </c>
      <c r="AB256" s="2">
        <f t="shared" si="21"/>
        <v>800000</v>
      </c>
      <c r="AC256" s="2">
        <f t="shared" si="9"/>
        <v>66839710.010022238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6"/>
        <v>50160000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190</v>
      </c>
      <c r="C257" s="7"/>
      <c r="D257" s="2" t="e">
        <f t="shared" si="12"/>
        <v>#N/A</v>
      </c>
      <c r="E257" s="2" t="e">
        <f t="shared" si="22"/>
        <v>#N/A</v>
      </c>
      <c r="F257" s="2">
        <v>1526217.2091013789</v>
      </c>
      <c r="G257" s="2">
        <f t="shared" si="23"/>
        <v>794425.14285714284</v>
      </c>
      <c r="H257" s="2">
        <f t="shared" si="13"/>
        <v>157404176.29573682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1529914.7932027876</v>
      </c>
      <c r="Q257" s="2">
        <f>IF(P257&gt;Graph!$G$1*1000,Graph!$G$1*1000,P257)</f>
        <v>800000</v>
      </c>
      <c r="R257" s="2">
        <f t="shared" si="16"/>
        <v>158899361.04320329</v>
      </c>
      <c r="S257" s="2">
        <f t="shared" si="17"/>
        <v>794425.14285713434</v>
      </c>
      <c r="T257" s="2">
        <f t="shared" si="18"/>
        <v>5574.8571428570431</v>
      </c>
      <c r="U257" s="2">
        <f t="shared" si="19"/>
        <v>800000</v>
      </c>
      <c r="V257" s="2">
        <f t="shared" si="28"/>
        <v>90672464.295736715</v>
      </c>
      <c r="W257" s="2">
        <f t="shared" si="20"/>
        <v>794425.14285714924</v>
      </c>
      <c r="X257" s="2">
        <f t="shared" si="6"/>
        <v>5574.8571428507566</v>
      </c>
      <c r="Y257" s="2">
        <f t="shared" si="7"/>
        <v>68226896.747466713</v>
      </c>
      <c r="Z257" s="2" t="str">
        <f t="shared" si="8"/>
        <v>MEEP</v>
      </c>
      <c r="AA257" s="2">
        <f>IF(Z257="HERE",Y257,AA256+Graph!$G$1*1000)</f>
        <v>91265225.890324041</v>
      </c>
      <c r="AB257" s="2">
        <f t="shared" si="21"/>
        <v>800000</v>
      </c>
      <c r="AC257" s="2">
        <f t="shared" si="9"/>
        <v>66839710.010022238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6"/>
        <v>50160000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191</v>
      </c>
      <c r="C258" s="7"/>
      <c r="D258" s="2" t="e">
        <f t="shared" si="12"/>
        <v>#N/A</v>
      </c>
      <c r="E258" s="2" t="e">
        <f t="shared" si="22"/>
        <v>#N/A</v>
      </c>
      <c r="F258" s="2">
        <v>1531794.7698156536</v>
      </c>
      <c r="G258" s="2">
        <f t="shared" si="23"/>
        <v>794425.14285714284</v>
      </c>
      <c r="H258" s="2">
        <f t="shared" si="13"/>
        <v>158198601.43859395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1535493.7297235131</v>
      </c>
      <c r="Q258" s="2">
        <f>IF(P258&gt;Graph!$G$1*1000,Graph!$G$1*1000,P258)</f>
        <v>800000</v>
      </c>
      <c r="R258" s="2">
        <f t="shared" si="16"/>
        <v>159699361.04320329</v>
      </c>
      <c r="S258" s="2">
        <f t="shared" si="17"/>
        <v>794425.14285713434</v>
      </c>
      <c r="T258" s="2">
        <f t="shared" si="18"/>
        <v>5574.8571428570431</v>
      </c>
      <c r="U258" s="2">
        <f t="shared" si="19"/>
        <v>800000</v>
      </c>
      <c r="V258" s="2">
        <f t="shared" si="28"/>
        <v>91466889.438593864</v>
      </c>
      <c r="W258" s="2">
        <f t="shared" si="20"/>
        <v>794425.14285714924</v>
      </c>
      <c r="X258" s="2">
        <f t="shared" si="6"/>
        <v>5574.8571428507566</v>
      </c>
      <c r="Y258" s="2">
        <f t="shared" si="7"/>
        <v>68232471.604609564</v>
      </c>
      <c r="Z258" s="2" t="str">
        <f t="shared" si="8"/>
        <v>MEEP</v>
      </c>
      <c r="AA258" s="2">
        <f>IF(Z258="HERE",Y258,AA257+Graph!$G$1*1000)</f>
        <v>92065225.890324041</v>
      </c>
      <c r="AB258" s="2">
        <f t="shared" si="21"/>
        <v>800000</v>
      </c>
      <c r="AC258" s="2">
        <f t="shared" si="9"/>
        <v>66839710.010022238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6"/>
        <v>50160000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192</v>
      </c>
      <c r="C259" s="7"/>
      <c r="D259" s="2" t="e">
        <f t="shared" si="12"/>
        <v>#N/A</v>
      </c>
      <c r="E259" s="2" t="e">
        <f t="shared" si="22"/>
        <v>#N/A</v>
      </c>
      <c r="F259" s="2">
        <v>1537372.3305299282</v>
      </c>
      <c r="G259" s="2">
        <f t="shared" si="23"/>
        <v>794425.14285714284</v>
      </c>
      <c r="H259" s="2">
        <f t="shared" si="13"/>
        <v>158993026.58145109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1541072.6662442386</v>
      </c>
      <c r="Q259" s="2">
        <f>IF(P259&gt;Graph!$G$1*1000,Graph!$G$1*1000,P259)</f>
        <v>800000</v>
      </c>
      <c r="R259" s="2">
        <f t="shared" si="16"/>
        <v>160499361.04320329</v>
      </c>
      <c r="S259" s="2">
        <f t="shared" si="17"/>
        <v>794425.14285713434</v>
      </c>
      <c r="T259" s="2">
        <f t="shared" si="18"/>
        <v>5574.8571428570431</v>
      </c>
      <c r="U259" s="2">
        <f t="shared" si="19"/>
        <v>800000</v>
      </c>
      <c r="V259" s="2">
        <f t="shared" si="28"/>
        <v>92261314.581451014</v>
      </c>
      <c r="W259" s="2">
        <f t="shared" si="20"/>
        <v>794425.14285714924</v>
      </c>
      <c r="X259" s="2">
        <f t="shared" si="6"/>
        <v>5574.8571428507566</v>
      </c>
      <c r="Y259" s="2">
        <f t="shared" si="7"/>
        <v>68238046.461752415</v>
      </c>
      <c r="Z259" s="2" t="str">
        <f t="shared" si="8"/>
        <v>MEEP</v>
      </c>
      <c r="AA259" s="2">
        <f>IF(Z259="HERE",Y259,AA258+Graph!$G$1*1000)</f>
        <v>92865225.890324041</v>
      </c>
      <c r="AB259" s="2">
        <f t="shared" si="21"/>
        <v>800000</v>
      </c>
      <c r="AC259" s="2">
        <f t="shared" si="9"/>
        <v>66839710.010022238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6"/>
        <v>50160000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193</v>
      </c>
      <c r="C260" s="7"/>
      <c r="D260" s="2" t="e">
        <f t="shared" si="12"/>
        <v>#N/A</v>
      </c>
      <c r="E260" s="2" t="e">
        <f t="shared" si="22"/>
        <v>#N/A</v>
      </c>
      <c r="F260" s="2">
        <v>1542949.8912442327</v>
      </c>
      <c r="G260" s="2">
        <f t="shared" si="23"/>
        <v>794425.14285714284</v>
      </c>
      <c r="H260" s="2">
        <f t="shared" si="13"/>
        <v>159787451.72430822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1546651.6027649939</v>
      </c>
      <c r="Q260" s="2">
        <f>IF(P260&gt;Graph!$G$1*1000,Graph!$G$1*1000,P260)</f>
        <v>800000</v>
      </c>
      <c r="R260" s="2">
        <f t="shared" si="16"/>
        <v>161299361.04320329</v>
      </c>
      <c r="S260" s="2">
        <f t="shared" si="17"/>
        <v>794425.14285713434</v>
      </c>
      <c r="T260" s="2">
        <f t="shared" si="18"/>
        <v>5574.8571428570431</v>
      </c>
      <c r="U260" s="2">
        <f t="shared" si="19"/>
        <v>800000</v>
      </c>
      <c r="V260" s="2">
        <f t="shared" si="28"/>
        <v>93055739.724308163</v>
      </c>
      <c r="W260" s="2">
        <f t="shared" si="20"/>
        <v>794425.14285714924</v>
      </c>
      <c r="X260" s="2">
        <f t="shared" si="6"/>
        <v>5574.8571428507566</v>
      </c>
      <c r="Y260" s="2">
        <f t="shared" si="7"/>
        <v>68243621.318895265</v>
      </c>
      <c r="Z260" s="2" t="str">
        <f t="shared" si="8"/>
        <v>MEEP</v>
      </c>
      <c r="AA260" s="2">
        <f>IF(Z260="HERE",Y260,AA259+Graph!$G$1*1000)</f>
        <v>93665225.890324041</v>
      </c>
      <c r="AB260" s="2">
        <f t="shared" si="21"/>
        <v>800000</v>
      </c>
      <c r="AC260" s="2">
        <f t="shared" si="9"/>
        <v>66839710.010022238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6"/>
        <v>50160000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194</v>
      </c>
      <c r="C261" s="7"/>
      <c r="D261" s="2" t="e">
        <f t="shared" si="12"/>
        <v>#N/A</v>
      </c>
      <c r="E261" s="2" t="e">
        <f t="shared" si="22"/>
        <v>#N/A</v>
      </c>
      <c r="F261" s="2">
        <v>1548527.4519585073</v>
      </c>
      <c r="G261" s="2">
        <f t="shared" si="23"/>
        <v>794425.14285714284</v>
      </c>
      <c r="H261" s="2">
        <f t="shared" si="13"/>
        <v>160581876.86716536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1552230.5392857194</v>
      </c>
      <c r="Q261" s="2">
        <f>IF(P261&gt;Graph!$G$1*1000,Graph!$G$1*1000,P261)</f>
        <v>800000</v>
      </c>
      <c r="R261" s="2">
        <f t="shared" si="16"/>
        <v>162099361.04320329</v>
      </c>
      <c r="S261" s="2">
        <f t="shared" si="17"/>
        <v>794425.14285713434</v>
      </c>
      <c r="T261" s="2">
        <f t="shared" si="18"/>
        <v>5574.8571428570431</v>
      </c>
      <c r="U261" s="2">
        <f t="shared" si="19"/>
        <v>800000</v>
      </c>
      <c r="V261" s="2">
        <f t="shared" si="28"/>
        <v>93850164.867165312</v>
      </c>
      <c r="W261" s="2">
        <f t="shared" si="20"/>
        <v>794425.14285714924</v>
      </c>
      <c r="X261" s="2">
        <f t="shared" si="6"/>
        <v>5574.8571428507566</v>
      </c>
      <c r="Y261" s="2">
        <f t="shared" si="7"/>
        <v>68249196.176038116</v>
      </c>
      <c r="Z261" s="2" t="str">
        <f t="shared" si="8"/>
        <v>MEEP</v>
      </c>
      <c r="AA261" s="2">
        <f>IF(Z261="HERE",Y261,AA260+Graph!$G$1*1000)</f>
        <v>94465225.890324041</v>
      </c>
      <c r="AB261" s="2">
        <f t="shared" si="21"/>
        <v>800000</v>
      </c>
      <c r="AC261" s="2">
        <f t="shared" si="9"/>
        <v>66839710.010022238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6"/>
        <v>50160000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195</v>
      </c>
      <c r="C262" s="7"/>
      <c r="D262" s="2" t="e">
        <f t="shared" si="12"/>
        <v>#N/A</v>
      </c>
      <c r="E262" s="2" t="e">
        <f t="shared" si="22"/>
        <v>#N/A</v>
      </c>
      <c r="F262" s="2">
        <v>1554105.0126728117</v>
      </c>
      <c r="G262" s="2">
        <f t="shared" si="23"/>
        <v>794425.14285714284</v>
      </c>
      <c r="H262" s="2">
        <f t="shared" si="13"/>
        <v>161376302.01002249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1557809.4758064747</v>
      </c>
      <c r="Q262" s="2">
        <f>IF(P262&gt;Graph!$G$1*1000,Graph!$G$1*1000,P262)</f>
        <v>800000</v>
      </c>
      <c r="R262" s="2">
        <f t="shared" si="16"/>
        <v>162899361.04320329</v>
      </c>
      <c r="S262" s="2">
        <f t="shared" si="17"/>
        <v>794425.14285713434</v>
      </c>
      <c r="T262" s="2">
        <f t="shared" si="18"/>
        <v>5574.8571428570431</v>
      </c>
      <c r="U262" s="2">
        <f t="shared" si="19"/>
        <v>800000</v>
      </c>
      <c r="V262" s="2">
        <f t="shared" si="28"/>
        <v>94644590.010022461</v>
      </c>
      <c r="W262" s="2">
        <f t="shared" si="20"/>
        <v>794425.14285714924</v>
      </c>
      <c r="X262" s="2">
        <f t="shared" si="6"/>
        <v>5574.8571428507566</v>
      </c>
      <c r="Y262" s="2">
        <f t="shared" si="7"/>
        <v>68254771.033180967</v>
      </c>
      <c r="Z262" s="2" t="str">
        <f t="shared" si="8"/>
        <v>MEEP</v>
      </c>
      <c r="AA262" s="2">
        <f>IF(Z262="HERE",Y262,AA261+Graph!$G$1*1000)</f>
        <v>95265225.890324041</v>
      </c>
      <c r="AB262" s="2">
        <f t="shared" si="21"/>
        <v>800000</v>
      </c>
      <c r="AC262" s="2">
        <f t="shared" si="9"/>
        <v>66839710.010022238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6"/>
        <v>50160000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196</v>
      </c>
      <c r="C263" s="7"/>
      <c r="D263" s="2" t="e">
        <f t="shared" si="12"/>
        <v>#N/A</v>
      </c>
      <c r="E263" s="2" t="e">
        <f t="shared" si="22"/>
        <v>#N/A</v>
      </c>
      <c r="F263" s="2">
        <v>1559682.5733870864</v>
      </c>
      <c r="G263" s="2">
        <f t="shared" si="23"/>
        <v>794425.14285714284</v>
      </c>
      <c r="H263" s="2">
        <f t="shared" si="13"/>
        <v>162170727.15287963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1563388.4123272002</v>
      </c>
      <c r="Q263" s="2">
        <f>IF(P263&gt;Graph!$G$1*1000,Graph!$G$1*1000,P263)</f>
        <v>800000</v>
      </c>
      <c r="R263" s="2">
        <f t="shared" si="16"/>
        <v>163699361.04320329</v>
      </c>
      <c r="S263" s="2">
        <f t="shared" si="17"/>
        <v>794425.14285713434</v>
      </c>
      <c r="T263" s="2">
        <f t="shared" si="18"/>
        <v>5574.8571428570431</v>
      </c>
      <c r="U263" s="2">
        <f t="shared" si="19"/>
        <v>800000</v>
      </c>
      <c r="V263" s="2">
        <f t="shared" si="28"/>
        <v>95439015.152879611</v>
      </c>
      <c r="W263" s="2">
        <f t="shared" si="20"/>
        <v>794425.14285714924</v>
      </c>
      <c r="X263" s="2">
        <f t="shared" si="6"/>
        <v>5574.8571428507566</v>
      </c>
      <c r="Y263" s="2">
        <f t="shared" si="7"/>
        <v>68260345.890323818</v>
      </c>
      <c r="Z263" s="2" t="str">
        <f t="shared" si="8"/>
        <v>MEEP</v>
      </c>
      <c r="AA263" s="2">
        <f>IF(Z263="HERE",Y263,AA262+Graph!$G$1*1000)</f>
        <v>96065225.890324041</v>
      </c>
      <c r="AB263" s="2">
        <f t="shared" si="21"/>
        <v>800000</v>
      </c>
      <c r="AC263" s="2">
        <f t="shared" si="9"/>
        <v>66839710.010022238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6"/>
        <v>50160000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197</v>
      </c>
      <c r="C264" s="7"/>
      <c r="D264" s="2" t="e">
        <f t="shared" si="12"/>
        <v>#N/A</v>
      </c>
      <c r="E264" s="2" t="e">
        <f t="shared" si="22"/>
        <v>#N/A</v>
      </c>
      <c r="F264" s="2">
        <v>1565260.134101361</v>
      </c>
      <c r="G264" s="2">
        <f t="shared" si="23"/>
        <v>794425.14285714284</v>
      </c>
      <c r="H264" s="2">
        <f t="shared" si="13"/>
        <v>162965152.29573676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1568967.3488479257</v>
      </c>
      <c r="Q264" s="2">
        <f>IF(P264&gt;Graph!$G$1*1000,Graph!$G$1*1000,P264)</f>
        <v>800000</v>
      </c>
      <c r="R264" s="2">
        <f t="shared" si="16"/>
        <v>164499361.04320329</v>
      </c>
      <c r="S264" s="2">
        <f t="shared" si="17"/>
        <v>794425.14285713434</v>
      </c>
      <c r="T264" s="2">
        <f t="shared" si="18"/>
        <v>5574.8571428570431</v>
      </c>
      <c r="U264" s="2">
        <f t="shared" si="19"/>
        <v>800000</v>
      </c>
      <c r="V264" s="2">
        <f t="shared" si="28"/>
        <v>96233440.29573676</v>
      </c>
      <c r="W264" s="2">
        <f t="shared" si="20"/>
        <v>794425.14285714924</v>
      </c>
      <c r="X264" s="2">
        <f t="shared" si="6"/>
        <v>5574.8571428507566</v>
      </c>
      <c r="Y264" s="2">
        <f t="shared" si="7"/>
        <v>68265920.747466668</v>
      </c>
      <c r="Z264" s="2" t="str">
        <f t="shared" si="8"/>
        <v>MEEP</v>
      </c>
      <c r="AA264" s="2">
        <f>IF(Z264="HERE",Y264,AA263+Graph!$G$1*1000)</f>
        <v>96865225.890324041</v>
      </c>
      <c r="AB264" s="2">
        <f t="shared" si="21"/>
        <v>800000</v>
      </c>
      <c r="AC264" s="2">
        <f t="shared" si="9"/>
        <v>66839710.010022238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6"/>
        <v>50160000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198</v>
      </c>
      <c r="C265" s="7"/>
      <c r="D265" s="2" t="e">
        <f t="shared" si="12"/>
        <v>#N/A</v>
      </c>
      <c r="E265" s="2" t="e">
        <f t="shared" si="22"/>
        <v>#N/A</v>
      </c>
      <c r="F265" s="2">
        <v>1570837.6948156655</v>
      </c>
      <c r="G265" s="2">
        <f t="shared" si="23"/>
        <v>794425.14285714284</v>
      </c>
      <c r="H265" s="2">
        <f t="shared" si="13"/>
        <v>163759577.43859389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1574546.285368681</v>
      </c>
      <c r="Q265" s="2">
        <f>IF(P265&gt;Graph!$G$1*1000,Graph!$G$1*1000,P265)</f>
        <v>800000</v>
      </c>
      <c r="R265" s="2">
        <f t="shared" si="16"/>
        <v>165299361.04320329</v>
      </c>
      <c r="S265" s="2">
        <f t="shared" si="17"/>
        <v>794425.14285713434</v>
      </c>
      <c r="T265" s="2">
        <f t="shared" si="18"/>
        <v>5574.8571428570431</v>
      </c>
      <c r="U265" s="2">
        <f t="shared" si="19"/>
        <v>800000</v>
      </c>
      <c r="V265" s="2">
        <f t="shared" si="28"/>
        <v>97027865.438593909</v>
      </c>
      <c r="W265" s="2">
        <f t="shared" si="20"/>
        <v>794425.14285714924</v>
      </c>
      <c r="X265" s="2">
        <f t="shared" si="6"/>
        <v>5574.8571428507566</v>
      </c>
      <c r="Y265" s="2">
        <f t="shared" si="7"/>
        <v>68271495.604609519</v>
      </c>
      <c r="Z265" s="2" t="str">
        <f t="shared" si="8"/>
        <v>MEEP</v>
      </c>
      <c r="AA265" s="2">
        <f>IF(Z265="HERE",Y265,AA264+Graph!$G$1*1000)</f>
        <v>97665225.890324041</v>
      </c>
      <c r="AB265" s="2">
        <f t="shared" si="21"/>
        <v>800000</v>
      </c>
      <c r="AC265" s="2">
        <f t="shared" si="9"/>
        <v>66839710.010022238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50160000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199</v>
      </c>
      <c r="C266" s="7"/>
      <c r="D266" s="2" t="e">
        <f t="shared" si="12"/>
        <v>#N/A</v>
      </c>
      <c r="E266" s="2" t="e">
        <f t="shared" si="22"/>
        <v>#N/A</v>
      </c>
      <c r="F266" s="2">
        <v>1576415.2555299401</v>
      </c>
      <c r="G266" s="2">
        <f t="shared" si="23"/>
        <v>794425.14285714284</v>
      </c>
      <c r="H266" s="2">
        <f t="shared" si="13"/>
        <v>164554002.58145103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1580125.2218894064</v>
      </c>
      <c r="Q266" s="2">
        <f>IF(P266&gt;Graph!$G$1*1000,Graph!$G$1*1000,P266)</f>
        <v>800000</v>
      </c>
      <c r="R266" s="2">
        <f t="shared" si="16"/>
        <v>166099361.04320329</v>
      </c>
      <c r="S266" s="2">
        <f t="shared" si="17"/>
        <v>794425.14285713434</v>
      </c>
      <c r="T266" s="2">
        <f t="shared" si="18"/>
        <v>5574.8571428570431</v>
      </c>
      <c r="U266" s="2">
        <f t="shared" si="19"/>
        <v>800000</v>
      </c>
      <c r="V266" s="2">
        <f t="shared" si="28"/>
        <v>97822290.581451058</v>
      </c>
      <c r="W266" s="2">
        <f t="shared" si="20"/>
        <v>794425.14285714924</v>
      </c>
      <c r="X266" s="2">
        <f t="shared" si="6"/>
        <v>5574.8571428507566</v>
      </c>
      <c r="Y266" s="2">
        <f t="shared" si="7"/>
        <v>68277070.46175237</v>
      </c>
      <c r="Z266" s="2" t="str">
        <f t="shared" si="8"/>
        <v>MEEP</v>
      </c>
      <c r="AA266" s="2">
        <f>IF(Z266="HERE",Y266,AA265+Graph!$G$1*1000)</f>
        <v>98465225.890324041</v>
      </c>
      <c r="AB266" s="2">
        <f t="shared" si="21"/>
        <v>800000</v>
      </c>
      <c r="AC266" s="2">
        <f t="shared" si="9"/>
        <v>66839710.010022238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50160000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200</v>
      </c>
      <c r="C267" s="7"/>
      <c r="D267" s="2" t="e">
        <f t="shared" si="12"/>
        <v>#N/A</v>
      </c>
      <c r="E267" s="2" t="e">
        <f t="shared" si="22"/>
        <v>#N/A</v>
      </c>
      <c r="F267" s="2">
        <v>1581992.8162442148</v>
      </c>
      <c r="G267" s="2">
        <f t="shared" si="23"/>
        <v>794425.14285714284</v>
      </c>
      <c r="H267" s="2">
        <f t="shared" si="13"/>
        <v>165348427.72430816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1585704.1584101617</v>
      </c>
      <c r="Q267" s="2">
        <f>IF(P267&gt;Graph!$G$1*1000,Graph!$G$1*1000,P267)</f>
        <v>800000</v>
      </c>
      <c r="R267" s="2">
        <f t="shared" si="16"/>
        <v>166899361.04320329</v>
      </c>
      <c r="S267" s="2">
        <f t="shared" si="17"/>
        <v>794425.14285713434</v>
      </c>
      <c r="T267" s="2">
        <f t="shared" si="18"/>
        <v>5574.8571428570431</v>
      </c>
      <c r="U267" s="2">
        <f t="shared" si="19"/>
        <v>800000</v>
      </c>
      <c r="V267" s="2">
        <f t="shared" si="28"/>
        <v>98616715.724308208</v>
      </c>
      <c r="W267" s="2">
        <f t="shared" si="20"/>
        <v>794425.14285714924</v>
      </c>
      <c r="X267" s="2">
        <f t="shared" si="6"/>
        <v>5574.8571428507566</v>
      </c>
      <c r="Y267" s="2">
        <f t="shared" si="7"/>
        <v>68282645.318895221</v>
      </c>
      <c r="Z267" s="2" t="str">
        <f t="shared" si="8"/>
        <v>MEEP</v>
      </c>
      <c r="AA267" s="2">
        <f>IF(Z267="HERE",Y267,AA266+Graph!$G$1*1000)</f>
        <v>99265225.890324041</v>
      </c>
      <c r="AB267" s="2">
        <f t="shared" si="21"/>
        <v>800000</v>
      </c>
      <c r="AC267" s="2">
        <f t="shared" si="9"/>
        <v>66839710.010022238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50160000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201</v>
      </c>
      <c r="C268" s="7"/>
      <c r="D268" s="2" t="e">
        <f t="shared" si="12"/>
        <v>#N/A</v>
      </c>
      <c r="E268" s="2" t="e">
        <f t="shared" si="22"/>
        <v>#N/A</v>
      </c>
      <c r="F268" s="2">
        <v>1587570.3769585192</v>
      </c>
      <c r="G268" s="2">
        <f t="shared" si="23"/>
        <v>794425.14285714284</v>
      </c>
      <c r="H268" s="2">
        <f t="shared" si="13"/>
        <v>166142852.8671653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1591283.0949308872</v>
      </c>
      <c r="Q268" s="2">
        <f>IF(P268&gt;Graph!$G$1*1000,Graph!$G$1*1000,P268)</f>
        <v>800000</v>
      </c>
      <c r="R268" s="2">
        <f t="shared" si="16"/>
        <v>167699361.04320329</v>
      </c>
      <c r="S268" s="2">
        <f t="shared" si="17"/>
        <v>794425.14285713434</v>
      </c>
      <c r="T268" s="2">
        <f t="shared" si="18"/>
        <v>5574.8571428570431</v>
      </c>
      <c r="U268" s="2">
        <f t="shared" si="19"/>
        <v>800000</v>
      </c>
      <c r="V268" s="2">
        <f t="shared" si="28"/>
        <v>99411140.867165357</v>
      </c>
      <c r="W268" s="2">
        <f t="shared" si="20"/>
        <v>794425.14285714924</v>
      </c>
      <c r="X268" s="2">
        <f t="shared" si="6"/>
        <v>5574.8571428507566</v>
      </c>
      <c r="Y268" s="2">
        <f t="shared" si="7"/>
        <v>68288220.176038072</v>
      </c>
      <c r="Z268" s="2" t="str">
        <f t="shared" si="8"/>
        <v>MEEP</v>
      </c>
      <c r="AA268" s="2">
        <f>IF(Z268="HERE",Y268,AA267+Graph!$G$1*1000)</f>
        <v>100065225.89032404</v>
      </c>
      <c r="AB268" s="2">
        <f t="shared" si="21"/>
        <v>800000</v>
      </c>
      <c r="AC268" s="2">
        <f t="shared" si="9"/>
        <v>66839710.010022238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50160000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202</v>
      </c>
      <c r="C269" s="7"/>
      <c r="D269" s="2" t="e">
        <f t="shared" si="12"/>
        <v>#N/A</v>
      </c>
      <c r="E269" s="2" t="e">
        <f t="shared" si="22"/>
        <v>#N/A</v>
      </c>
      <c r="F269" s="2">
        <v>1593147.9376727939</v>
      </c>
      <c r="G269" s="2">
        <f t="shared" si="23"/>
        <v>794425.14285714284</v>
      </c>
      <c r="H269" s="2">
        <f t="shared" si="13"/>
        <v>166937278.01002243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1596862.0314516127</v>
      </c>
      <c r="Q269" s="2">
        <f>IF(P269&gt;Graph!$G$1*1000,Graph!$G$1*1000,P269)</f>
        <v>800000</v>
      </c>
      <c r="R269" s="2">
        <f t="shared" si="16"/>
        <v>168499361.04320329</v>
      </c>
      <c r="S269" s="2">
        <f t="shared" si="17"/>
        <v>794425.14285713434</v>
      </c>
      <c r="T269" s="2">
        <f t="shared" si="18"/>
        <v>5574.8571428570431</v>
      </c>
      <c r="U269" s="2">
        <f t="shared" si="19"/>
        <v>800000</v>
      </c>
      <c r="V269" s="2">
        <f t="shared" si="28"/>
        <v>100205566.01002251</v>
      </c>
      <c r="W269" s="2">
        <f t="shared" si="20"/>
        <v>794425.14285714924</v>
      </c>
      <c r="X269" s="2">
        <f t="shared" si="6"/>
        <v>5574.8571428507566</v>
      </c>
      <c r="Y269" s="2">
        <f t="shared" si="7"/>
        <v>68293795.033180922</v>
      </c>
      <c r="Z269" s="2" t="str">
        <f t="shared" si="8"/>
        <v>MEEP</v>
      </c>
      <c r="AA269" s="2">
        <f>IF(Z269="HERE",Y269,AA268+Graph!$G$1*1000)</f>
        <v>100865225.89032404</v>
      </c>
      <c r="AB269" s="2">
        <f t="shared" si="21"/>
        <v>800000</v>
      </c>
      <c r="AC269" s="2">
        <f t="shared" si="9"/>
        <v>66839710.010022238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50160000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203</v>
      </c>
      <c r="C270" s="7"/>
      <c r="D270" s="2" t="e">
        <f t="shared" si="12"/>
        <v>#N/A</v>
      </c>
      <c r="E270" s="2" t="e">
        <f t="shared" si="22"/>
        <v>#N/A</v>
      </c>
      <c r="F270" s="2">
        <v>1598725.4983870685</v>
      </c>
      <c r="G270" s="2">
        <f t="shared" si="23"/>
        <v>794425.14285714284</v>
      </c>
      <c r="H270" s="2">
        <f t="shared" si="13"/>
        <v>167731703.15287957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1602440.967972368</v>
      </c>
      <c r="Q270" s="2">
        <f>IF(P270&gt;Graph!$G$1*1000,Graph!$G$1*1000,P270)</f>
        <v>800000</v>
      </c>
      <c r="R270" s="2">
        <f t="shared" si="16"/>
        <v>169299361.04320329</v>
      </c>
      <c r="S270" s="2">
        <f t="shared" si="17"/>
        <v>794425.14285713434</v>
      </c>
      <c r="T270" s="2">
        <f t="shared" si="18"/>
        <v>5574.8571428570431</v>
      </c>
      <c r="U270" s="2">
        <f t="shared" si="19"/>
        <v>800000</v>
      </c>
      <c r="V270" s="2">
        <f t="shared" si="28"/>
        <v>100999991.15287966</v>
      </c>
      <c r="W270" s="2">
        <f t="shared" si="20"/>
        <v>794425.14285714924</v>
      </c>
      <c r="X270" s="2">
        <f t="shared" si="6"/>
        <v>5574.8571428507566</v>
      </c>
      <c r="Y270" s="2">
        <f t="shared" si="7"/>
        <v>68299369.890323773</v>
      </c>
      <c r="Z270" s="2" t="str">
        <f t="shared" si="8"/>
        <v>MEEP</v>
      </c>
      <c r="AA270" s="2">
        <f>IF(Z270="HERE",Y270,AA269+Graph!$G$1*1000)</f>
        <v>101665225.89032404</v>
      </c>
      <c r="AB270" s="2">
        <f t="shared" si="21"/>
        <v>800000</v>
      </c>
      <c r="AC270" s="2">
        <f t="shared" si="9"/>
        <v>66839710.010022238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50160000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204</v>
      </c>
      <c r="C271" s="7"/>
      <c r="D271" s="2" t="e">
        <f t="shared" si="12"/>
        <v>#N/A</v>
      </c>
      <c r="E271" s="2" t="e">
        <f t="shared" si="22"/>
        <v>#N/A</v>
      </c>
      <c r="F271" s="2">
        <v>1604303.059101373</v>
      </c>
      <c r="G271" s="2">
        <f t="shared" si="23"/>
        <v>794425.14285714284</v>
      </c>
      <c r="H271" s="2">
        <f t="shared" si="13"/>
        <v>168526128.2957367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1608019.9044930935</v>
      </c>
      <c r="Q271" s="2">
        <f>IF(P271&gt;Graph!$G$1*1000,Graph!$G$1*1000,P271)</f>
        <v>800000</v>
      </c>
      <c r="R271" s="2">
        <f t="shared" si="16"/>
        <v>170099361.04320329</v>
      </c>
      <c r="S271" s="2">
        <f t="shared" si="17"/>
        <v>794425.14285713434</v>
      </c>
      <c r="T271" s="2">
        <f t="shared" si="18"/>
        <v>5574.8571428570431</v>
      </c>
      <c r="U271" s="2">
        <f t="shared" si="19"/>
        <v>800000</v>
      </c>
      <c r="V271" s="2">
        <f t="shared" si="28"/>
        <v>101794416.2957368</v>
      </c>
      <c r="W271" s="2">
        <f t="shared" si="20"/>
        <v>794425.14285714924</v>
      </c>
      <c r="X271" s="2">
        <f t="shared" si="6"/>
        <v>5574.8571428507566</v>
      </c>
      <c r="Y271" s="2">
        <f t="shared" si="7"/>
        <v>68304944.747466624</v>
      </c>
      <c r="Z271" s="2" t="str">
        <f t="shared" si="8"/>
        <v>MEEP</v>
      </c>
      <c r="AA271" s="2">
        <f>IF(Z271="HERE",Y271,AA270+Graph!$G$1*1000)</f>
        <v>102465225.89032404</v>
      </c>
      <c r="AB271" s="2">
        <f t="shared" si="21"/>
        <v>800000</v>
      </c>
      <c r="AC271" s="2">
        <f t="shared" si="9"/>
        <v>66839710.010022238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50160000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205</v>
      </c>
      <c r="C272" s="7"/>
      <c r="D272" s="2" t="e">
        <f t="shared" si="12"/>
        <v>#N/A</v>
      </c>
      <c r="E272" s="2" t="e">
        <f t="shared" si="22"/>
        <v>#N/A</v>
      </c>
      <c r="F272" s="2">
        <v>1609880.6198156476</v>
      </c>
      <c r="G272" s="2">
        <f t="shared" si="23"/>
        <v>794425.14285714284</v>
      </c>
      <c r="H272" s="2">
        <f t="shared" si="13"/>
        <v>169320553.43859383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1613598.841013819</v>
      </c>
      <c r="Q272" s="2">
        <f>IF(P272&gt;Graph!$G$1*1000,Graph!$G$1*1000,P272)</f>
        <v>800000</v>
      </c>
      <c r="R272" s="2">
        <f t="shared" si="16"/>
        <v>170899361.04320329</v>
      </c>
      <c r="S272" s="2">
        <f t="shared" si="17"/>
        <v>794425.14285713434</v>
      </c>
      <c r="T272" s="2">
        <f t="shared" si="18"/>
        <v>5574.8571428570431</v>
      </c>
      <c r="U272" s="2">
        <f t="shared" si="19"/>
        <v>800000</v>
      </c>
      <c r="V272" s="2">
        <f t="shared" si="28"/>
        <v>102588841.43859395</v>
      </c>
      <c r="W272" s="2">
        <f t="shared" si="20"/>
        <v>794425.14285714924</v>
      </c>
      <c r="X272" s="2">
        <f t="shared" si="6"/>
        <v>5574.8571428507566</v>
      </c>
      <c r="Y272" s="2">
        <f t="shared" si="7"/>
        <v>68310519.604609475</v>
      </c>
      <c r="Z272" s="2" t="str">
        <f t="shared" si="8"/>
        <v>MEEP</v>
      </c>
      <c r="AA272" s="2">
        <f>IF(Z272="HERE",Y272,AA271+Graph!$G$1*1000)</f>
        <v>103265225.89032404</v>
      </c>
      <c r="AB272" s="2">
        <f t="shared" si="21"/>
        <v>800000</v>
      </c>
      <c r="AC272" s="2">
        <f t="shared" si="9"/>
        <v>66839710.010022238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50160000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206</v>
      </c>
      <c r="C273" s="7"/>
      <c r="D273" s="2" t="e">
        <f t="shared" si="12"/>
        <v>#N/A</v>
      </c>
      <c r="E273" s="2" t="e">
        <f t="shared" si="22"/>
        <v>#N/A</v>
      </c>
      <c r="F273" s="2">
        <v>1615458.180529952</v>
      </c>
      <c r="G273" s="2">
        <f t="shared" si="23"/>
        <v>794425.14285714284</v>
      </c>
      <c r="H273" s="2">
        <f t="shared" si="13"/>
        <v>170114978.58145097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1619177.7775345743</v>
      </c>
      <c r="Q273" s="2">
        <f>IF(P273&gt;Graph!$G$1*1000,Graph!$G$1*1000,P273)</f>
        <v>800000</v>
      </c>
      <c r="R273" s="2">
        <f t="shared" si="16"/>
        <v>171699361.04320329</v>
      </c>
      <c r="S273" s="2">
        <f t="shared" si="17"/>
        <v>794425.14285713434</v>
      </c>
      <c r="T273" s="2">
        <f t="shared" si="18"/>
        <v>5574.8571428570431</v>
      </c>
      <c r="U273" s="2">
        <f t="shared" si="19"/>
        <v>800000</v>
      </c>
      <c r="V273" s="2">
        <f t="shared" si="28"/>
        <v>103383266.5814511</v>
      </c>
      <c r="W273" s="2">
        <f t="shared" si="20"/>
        <v>794425.14285714924</v>
      </c>
      <c r="X273" s="2">
        <f t="shared" si="6"/>
        <v>5574.8571428507566</v>
      </c>
      <c r="Y273" s="2">
        <f t="shared" si="7"/>
        <v>68316094.461752325</v>
      </c>
      <c r="Z273" s="2" t="str">
        <f t="shared" si="8"/>
        <v>MEEP</v>
      </c>
      <c r="AA273" s="2">
        <f>IF(Z273="HERE",Y273,AA272+Graph!$G$1*1000)</f>
        <v>104065225.89032404</v>
      </c>
      <c r="AB273" s="2">
        <f t="shared" si="21"/>
        <v>800000</v>
      </c>
      <c r="AC273" s="2">
        <f t="shared" si="9"/>
        <v>66839710.010022238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50160000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207</v>
      </c>
      <c r="C274" s="7"/>
      <c r="D274" s="2" t="e">
        <f t="shared" si="12"/>
        <v>#N/A</v>
      </c>
      <c r="E274" s="2" t="e">
        <f t="shared" si="22"/>
        <v>#N/A</v>
      </c>
      <c r="F274" s="2">
        <v>1621035.7412442267</v>
      </c>
      <c r="G274" s="2">
        <f t="shared" si="23"/>
        <v>794425.14285714284</v>
      </c>
      <c r="H274" s="2">
        <f t="shared" si="13"/>
        <v>170909403.7243081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1624756.7140552998</v>
      </c>
      <c r="Q274" s="2">
        <f>IF(P274&gt;Graph!$G$1*1000,Graph!$G$1*1000,P274)</f>
        <v>800000</v>
      </c>
      <c r="R274" s="2">
        <f t="shared" si="16"/>
        <v>172499361.04320329</v>
      </c>
      <c r="S274" s="2">
        <f t="shared" si="17"/>
        <v>794425.14285713434</v>
      </c>
      <c r="T274" s="2">
        <f t="shared" si="18"/>
        <v>5574.8571428570431</v>
      </c>
      <c r="U274" s="2">
        <f t="shared" si="19"/>
        <v>800000</v>
      </c>
      <c r="V274" s="2">
        <f t="shared" si="28"/>
        <v>104177691.72430825</v>
      </c>
      <c r="W274" s="2">
        <f t="shared" si="20"/>
        <v>794425.14285714924</v>
      </c>
      <c r="X274" s="2">
        <f t="shared" si="6"/>
        <v>5574.8571428507566</v>
      </c>
      <c r="Y274" s="2">
        <f t="shared" si="7"/>
        <v>68321669.318895176</v>
      </c>
      <c r="Z274" s="2" t="str">
        <f t="shared" si="8"/>
        <v>MEEP</v>
      </c>
      <c r="AA274" s="2">
        <f>IF(Z274="HERE",Y274,AA273+Graph!$G$1*1000)</f>
        <v>104865225.89032404</v>
      </c>
      <c r="AB274" s="2">
        <f t="shared" si="21"/>
        <v>800000</v>
      </c>
      <c r="AC274" s="2">
        <f t="shared" si="9"/>
        <v>66839710.010022238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50160000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208</v>
      </c>
      <c r="C275" s="7"/>
      <c r="D275" s="2" t="e">
        <f t="shared" si="12"/>
        <v>#N/A</v>
      </c>
      <c r="E275" s="2" t="e">
        <f t="shared" si="22"/>
        <v>#N/A</v>
      </c>
      <c r="F275" s="2">
        <v>1626613.3019585013</v>
      </c>
      <c r="G275" s="2">
        <f t="shared" si="23"/>
        <v>794425.14285714284</v>
      </c>
      <c r="H275" s="2">
        <f t="shared" si="13"/>
        <v>171703828.86716524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1630335.650576055</v>
      </c>
      <c r="Q275" s="2">
        <f>IF(P275&gt;Graph!$G$1*1000,Graph!$G$1*1000,P275)</f>
        <v>800000</v>
      </c>
      <c r="R275" s="2">
        <f t="shared" si="16"/>
        <v>173299361.04320329</v>
      </c>
      <c r="S275" s="2">
        <f t="shared" si="17"/>
        <v>794425.14285713434</v>
      </c>
      <c r="T275" s="2">
        <f t="shared" si="18"/>
        <v>5574.8571428570431</v>
      </c>
      <c r="U275" s="2">
        <f t="shared" si="19"/>
        <v>800000</v>
      </c>
      <c r="V275" s="2">
        <f t="shared" si="28"/>
        <v>104972116.8671654</v>
      </c>
      <c r="W275" s="2">
        <f t="shared" si="20"/>
        <v>794425.14285714924</v>
      </c>
      <c r="X275" s="2">
        <f t="shared" si="6"/>
        <v>5574.8571428507566</v>
      </c>
      <c r="Y275" s="2">
        <f t="shared" si="7"/>
        <v>68327244.176038027</v>
      </c>
      <c r="Z275" s="2" t="str">
        <f t="shared" si="8"/>
        <v>MEEP</v>
      </c>
      <c r="AA275" s="2">
        <f>IF(Z275="HERE",Y275,AA274+Graph!$G$1*1000)</f>
        <v>105665225.89032404</v>
      </c>
      <c r="AB275" s="2">
        <f t="shared" si="21"/>
        <v>800000</v>
      </c>
      <c r="AC275" s="2">
        <f t="shared" si="9"/>
        <v>66839710.010022238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50160000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209</v>
      </c>
      <c r="C276" s="7"/>
      <c r="D276" s="2" t="e">
        <f t="shared" si="12"/>
        <v>#N/A</v>
      </c>
      <c r="E276" s="2" t="e">
        <f t="shared" si="22"/>
        <v>#N/A</v>
      </c>
      <c r="F276" s="2">
        <v>1632190.8626728058</v>
      </c>
      <c r="G276" s="2">
        <f t="shared" si="23"/>
        <v>794425.14285714284</v>
      </c>
      <c r="H276" s="2">
        <f t="shared" si="13"/>
        <v>172498254.01002237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1635914.5870967805</v>
      </c>
      <c r="Q276" s="2">
        <f>IF(P276&gt;Graph!$G$1*1000,Graph!$G$1*1000,P276)</f>
        <v>800000</v>
      </c>
      <c r="R276" s="2">
        <f t="shared" si="16"/>
        <v>174099361.04320329</v>
      </c>
      <c r="S276" s="2">
        <f t="shared" si="17"/>
        <v>794425.14285713434</v>
      </c>
      <c r="T276" s="2">
        <f t="shared" si="18"/>
        <v>5574.8571428570431</v>
      </c>
      <c r="U276" s="2">
        <f t="shared" si="19"/>
        <v>800000</v>
      </c>
      <c r="V276" s="2">
        <f t="shared" si="28"/>
        <v>105766542.01002255</v>
      </c>
      <c r="W276" s="2">
        <f t="shared" si="20"/>
        <v>794425.14285714924</v>
      </c>
      <c r="X276" s="2">
        <f t="shared" si="6"/>
        <v>5574.8571428507566</v>
      </c>
      <c r="Y276" s="2">
        <f t="shared" si="7"/>
        <v>68332819.033180878</v>
      </c>
      <c r="Z276" s="2" t="str">
        <f t="shared" si="8"/>
        <v>MEEP</v>
      </c>
      <c r="AA276" s="2">
        <f>IF(Z276="HERE",Y276,AA275+Graph!$G$1*1000)</f>
        <v>106465225.89032404</v>
      </c>
      <c r="AB276" s="2">
        <f t="shared" si="21"/>
        <v>800000</v>
      </c>
      <c r="AC276" s="2">
        <f t="shared" si="9"/>
        <v>66839710.010022238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50160000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210</v>
      </c>
      <c r="C277" s="7"/>
      <c r="D277" s="2" t="e">
        <f t="shared" si="12"/>
        <v>#N/A</v>
      </c>
      <c r="E277" s="2" t="e">
        <f t="shared" si="22"/>
        <v>#N/A</v>
      </c>
      <c r="F277" s="2">
        <v>1637768.4233870804</v>
      </c>
      <c r="G277" s="2">
        <f t="shared" si="23"/>
        <v>794425.14285714284</v>
      </c>
      <c r="H277" s="2">
        <f t="shared" si="13"/>
        <v>173292679.15287951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1641493.523617506</v>
      </c>
      <c r="Q277" s="2">
        <f>IF(P277&gt;Graph!$G$1*1000,Graph!$G$1*1000,P277)</f>
        <v>800000</v>
      </c>
      <c r="R277" s="2">
        <f t="shared" si="16"/>
        <v>174899361.04320329</v>
      </c>
      <c r="S277" s="2">
        <f t="shared" si="17"/>
        <v>794425.14285713434</v>
      </c>
      <c r="T277" s="2">
        <f t="shared" si="18"/>
        <v>5574.8571428570431</v>
      </c>
      <c r="U277" s="2">
        <f t="shared" si="19"/>
        <v>800000</v>
      </c>
      <c r="V277" s="2">
        <f t="shared" si="28"/>
        <v>106560967.1528797</v>
      </c>
      <c r="W277" s="2">
        <f t="shared" si="20"/>
        <v>794425.14285714924</v>
      </c>
      <c r="X277" s="2">
        <f t="shared" si="6"/>
        <v>5574.8571428507566</v>
      </c>
      <c r="Y277" s="2">
        <f t="shared" si="7"/>
        <v>68338393.890323728</v>
      </c>
      <c r="Z277" s="2" t="str">
        <f t="shared" si="8"/>
        <v>MEEP</v>
      </c>
      <c r="AA277" s="2">
        <f>IF(Z277="HERE",Y277,AA276+Graph!$G$1*1000)</f>
        <v>107265225.89032404</v>
      </c>
      <c r="AB277" s="2">
        <f t="shared" si="21"/>
        <v>800000</v>
      </c>
      <c r="AC277" s="2">
        <f t="shared" si="9"/>
        <v>66839710.010022238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50160000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211</v>
      </c>
      <c r="C278" s="7"/>
      <c r="D278" s="2" t="e">
        <f t="shared" si="12"/>
        <v>#N/A</v>
      </c>
      <c r="E278" s="2" t="e">
        <f t="shared" si="22"/>
        <v>#N/A</v>
      </c>
      <c r="F278" s="2">
        <v>1643345.9841013551</v>
      </c>
      <c r="G278" s="2">
        <f t="shared" si="23"/>
        <v>794425.14285714284</v>
      </c>
      <c r="H278" s="2">
        <f t="shared" si="13"/>
        <v>174087104.29573664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1647072.4601382613</v>
      </c>
      <c r="Q278" s="2">
        <f>IF(P278&gt;Graph!$G$1*1000,Graph!$G$1*1000,P278)</f>
        <v>800000</v>
      </c>
      <c r="R278" s="2">
        <f t="shared" si="16"/>
        <v>175699361.04320329</v>
      </c>
      <c r="S278" s="2">
        <f t="shared" si="17"/>
        <v>794425.14285713434</v>
      </c>
      <c r="T278" s="2">
        <f t="shared" si="18"/>
        <v>5574.8571428570431</v>
      </c>
      <c r="U278" s="2">
        <f t="shared" si="19"/>
        <v>800000</v>
      </c>
      <c r="V278" s="2">
        <f t="shared" si="28"/>
        <v>107355392.29573685</v>
      </c>
      <c r="W278" s="2">
        <f t="shared" si="20"/>
        <v>794425.14285714924</v>
      </c>
      <c r="X278" s="2">
        <f t="shared" si="6"/>
        <v>5574.8571428507566</v>
      </c>
      <c r="Y278" s="2">
        <f t="shared" si="7"/>
        <v>68343968.747466579</v>
      </c>
      <c r="Z278" s="2" t="str">
        <f t="shared" si="8"/>
        <v>MEEP</v>
      </c>
      <c r="AA278" s="2">
        <f>IF(Z278="HERE",Y278,AA277+Graph!$G$1*1000)</f>
        <v>108065225.89032404</v>
      </c>
      <c r="AB278" s="2">
        <f t="shared" si="21"/>
        <v>800000</v>
      </c>
      <c r="AC278" s="2">
        <f t="shared" si="9"/>
        <v>66839710.010022238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50160000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212</v>
      </c>
      <c r="C279" s="7"/>
      <c r="D279" s="2" t="e">
        <f t="shared" si="12"/>
        <v>#N/A</v>
      </c>
      <c r="E279" s="2" t="e">
        <f t="shared" si="22"/>
        <v>#N/A</v>
      </c>
      <c r="F279" s="2">
        <v>1648923.5448156595</v>
      </c>
      <c r="G279" s="2">
        <f t="shared" si="23"/>
        <v>794425.14285714284</v>
      </c>
      <c r="H279" s="2">
        <f t="shared" si="13"/>
        <v>174881529.43859378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1652651.3966589868</v>
      </c>
      <c r="Q279" s="2">
        <f>IF(P279&gt;Graph!$G$1*1000,Graph!$G$1*1000,P279)</f>
        <v>800000</v>
      </c>
      <c r="R279" s="2">
        <f t="shared" si="16"/>
        <v>176499361.04320329</v>
      </c>
      <c r="S279" s="2">
        <f t="shared" si="17"/>
        <v>794425.14285713434</v>
      </c>
      <c r="T279" s="2">
        <f t="shared" si="18"/>
        <v>5574.8571428570431</v>
      </c>
      <c r="U279" s="2">
        <f t="shared" si="19"/>
        <v>800000</v>
      </c>
      <c r="V279" s="2">
        <f t="shared" si="28"/>
        <v>108149817.438594</v>
      </c>
      <c r="W279" s="2">
        <f t="shared" si="20"/>
        <v>794425.14285714924</v>
      </c>
      <c r="X279" s="2">
        <f t="shared" si="6"/>
        <v>5574.8571428507566</v>
      </c>
      <c r="Y279" s="2">
        <f t="shared" si="7"/>
        <v>68349543.60460943</v>
      </c>
      <c r="Z279" s="2" t="str">
        <f t="shared" si="8"/>
        <v>MEEP</v>
      </c>
      <c r="AA279" s="2">
        <f>IF(Z279="HERE",Y279,AA278+Graph!$G$1*1000)</f>
        <v>108865225.89032404</v>
      </c>
      <c r="AB279" s="2">
        <f t="shared" si="21"/>
        <v>800000</v>
      </c>
      <c r="AC279" s="2">
        <f t="shared" si="9"/>
        <v>66839710.010022238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50160000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213</v>
      </c>
      <c r="C280" s="7"/>
      <c r="D280" s="2" t="e">
        <f t="shared" si="12"/>
        <v>#N/A</v>
      </c>
      <c r="E280" s="2" t="e">
        <f t="shared" si="22"/>
        <v>#N/A</v>
      </c>
      <c r="F280" s="2">
        <v>1654501.1055299342</v>
      </c>
      <c r="G280" s="2">
        <f t="shared" si="23"/>
        <v>794425.14285714284</v>
      </c>
      <c r="H280" s="2">
        <f t="shared" si="13"/>
        <v>175675954.58145091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1658230.3331797421</v>
      </c>
      <c r="Q280" s="2">
        <f>IF(P280&gt;Graph!$G$1*1000,Graph!$G$1*1000,P280)</f>
        <v>800000</v>
      </c>
      <c r="R280" s="2">
        <f t="shared" si="16"/>
        <v>177299361.04320329</v>
      </c>
      <c r="S280" s="2">
        <f t="shared" si="17"/>
        <v>794425.14285713434</v>
      </c>
      <c r="T280" s="2">
        <f t="shared" si="18"/>
        <v>5574.8571428570431</v>
      </c>
      <c r="U280" s="2">
        <f t="shared" si="19"/>
        <v>800000</v>
      </c>
      <c r="V280" s="2">
        <f t="shared" si="28"/>
        <v>108944242.58145115</v>
      </c>
      <c r="W280" s="2">
        <f t="shared" si="20"/>
        <v>794425.14285714924</v>
      </c>
      <c r="X280" s="2">
        <f t="shared" si="6"/>
        <v>5574.8571428507566</v>
      </c>
      <c r="Y280" s="2">
        <f t="shared" si="7"/>
        <v>68355118.461752281</v>
      </c>
      <c r="Z280" s="2" t="str">
        <f t="shared" si="8"/>
        <v>MEEP</v>
      </c>
      <c r="AA280" s="2">
        <f>IF(Z280="HERE",Y280,AA279+Graph!$G$1*1000)</f>
        <v>109665225.89032404</v>
      </c>
      <c r="AB280" s="2">
        <f t="shared" si="21"/>
        <v>800000</v>
      </c>
      <c r="AC280" s="2">
        <f t="shared" si="9"/>
        <v>66839710.010022238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50160000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214</v>
      </c>
      <c r="C281" s="7"/>
      <c r="D281" s="2" t="e">
        <f t="shared" si="12"/>
        <v>#N/A</v>
      </c>
      <c r="E281" s="2" t="e">
        <f t="shared" si="22"/>
        <v>#N/A</v>
      </c>
      <c r="F281" s="2">
        <v>1660078.6662442386</v>
      </c>
      <c r="G281" s="2">
        <f t="shared" si="23"/>
        <v>794425.14285714284</v>
      </c>
      <c r="H281" s="2">
        <f t="shared" si="13"/>
        <v>176470379.72430804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1663809.2697004676</v>
      </c>
      <c r="Q281" s="2">
        <f>IF(P281&gt;Graph!$G$1*1000,Graph!$G$1*1000,P281)</f>
        <v>800000</v>
      </c>
      <c r="R281" s="2">
        <f t="shared" si="16"/>
        <v>178099361.04320329</v>
      </c>
      <c r="S281" s="2">
        <f t="shared" si="17"/>
        <v>794425.14285713434</v>
      </c>
      <c r="T281" s="2">
        <f t="shared" si="18"/>
        <v>5574.8571428570431</v>
      </c>
      <c r="U281" s="2">
        <f t="shared" si="19"/>
        <v>800000</v>
      </c>
      <c r="V281" s="2">
        <f t="shared" si="28"/>
        <v>109738667.7243083</v>
      </c>
      <c r="W281" s="2">
        <f t="shared" si="20"/>
        <v>794425.14285714924</v>
      </c>
      <c r="X281" s="2">
        <f t="shared" si="6"/>
        <v>5574.8571428507566</v>
      </c>
      <c r="Y281" s="2">
        <f t="shared" si="7"/>
        <v>68360693.318895131</v>
      </c>
      <c r="Z281" s="2" t="str">
        <f t="shared" si="8"/>
        <v>MEEP</v>
      </c>
      <c r="AA281" s="2">
        <f>IF(Z281="HERE",Y281,AA280+Graph!$G$1*1000)</f>
        <v>110465225.89032404</v>
      </c>
      <c r="AB281" s="2">
        <f t="shared" si="21"/>
        <v>800000</v>
      </c>
      <c r="AC281" s="2">
        <f t="shared" si="9"/>
        <v>66839710.010022238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50160000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215</v>
      </c>
      <c r="C282" s="7"/>
      <c r="D282" s="2" t="e">
        <f t="shared" si="12"/>
        <v>#N/A</v>
      </c>
      <c r="E282" s="2" t="e">
        <f t="shared" si="22"/>
        <v>#N/A</v>
      </c>
      <c r="F282" s="2">
        <v>1665656.2269585133</v>
      </c>
      <c r="G282" s="2">
        <f t="shared" si="23"/>
        <v>794425.14285714284</v>
      </c>
      <c r="H282" s="2">
        <f t="shared" si="13"/>
        <v>177264804.86716518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1669388.2062211931</v>
      </c>
      <c r="Q282" s="2">
        <f>IF(P282&gt;Graph!$G$1*1000,Graph!$G$1*1000,P282)</f>
        <v>800000</v>
      </c>
      <c r="R282" s="2">
        <f t="shared" si="16"/>
        <v>178899361.04320329</v>
      </c>
      <c r="S282" s="2">
        <f t="shared" si="17"/>
        <v>794425.14285713434</v>
      </c>
      <c r="T282" s="2">
        <f t="shared" si="18"/>
        <v>5574.8571428570431</v>
      </c>
      <c r="U282" s="2">
        <f t="shared" si="19"/>
        <v>800000</v>
      </c>
      <c r="V282" s="2">
        <f t="shared" si="28"/>
        <v>110533092.86716545</v>
      </c>
      <c r="W282" s="2">
        <f t="shared" si="20"/>
        <v>794425.14285714924</v>
      </c>
      <c r="X282" s="2">
        <f t="shared" si="6"/>
        <v>5574.8571428507566</v>
      </c>
      <c r="Y282" s="2">
        <f t="shared" si="7"/>
        <v>68366268.176037982</v>
      </c>
      <c r="Z282" s="2" t="str">
        <f t="shared" si="8"/>
        <v>MEEP</v>
      </c>
      <c r="AA282" s="2">
        <f>IF(Z282="HERE",Y282,AA281+Graph!$G$1*1000)</f>
        <v>111265225.89032404</v>
      </c>
      <c r="AB282" s="2">
        <f t="shared" si="21"/>
        <v>800000</v>
      </c>
      <c r="AC282" s="2">
        <f t="shared" si="9"/>
        <v>66839710.010022238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50160000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216</v>
      </c>
      <c r="C283" s="7"/>
      <c r="D283" s="2" t="e">
        <f t="shared" si="12"/>
        <v>#N/A</v>
      </c>
      <c r="E283" s="2" t="e">
        <f t="shared" si="22"/>
        <v>#N/A</v>
      </c>
      <c r="F283" s="2">
        <v>1671233.7876727879</v>
      </c>
      <c r="G283" s="2">
        <f t="shared" si="23"/>
        <v>794425.14285714284</v>
      </c>
      <c r="H283" s="2">
        <f t="shared" si="13"/>
        <v>178059230.01002231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1674967.1427419484</v>
      </c>
      <c r="Q283" s="2">
        <f>IF(P283&gt;Graph!$G$1*1000,Graph!$G$1*1000,P283)</f>
        <v>800000</v>
      </c>
      <c r="R283" s="2">
        <f t="shared" si="16"/>
        <v>179699361.04320329</v>
      </c>
      <c r="S283" s="2">
        <f t="shared" si="17"/>
        <v>794425.14285713434</v>
      </c>
      <c r="T283" s="2">
        <f t="shared" si="18"/>
        <v>5574.8571428570431</v>
      </c>
      <c r="U283" s="2">
        <f t="shared" si="19"/>
        <v>800000</v>
      </c>
      <c r="V283" s="2">
        <f t="shared" si="28"/>
        <v>111327518.0100226</v>
      </c>
      <c r="W283" s="2">
        <f t="shared" si="20"/>
        <v>794425.14285714924</v>
      </c>
      <c r="X283" s="2">
        <f t="shared" si="6"/>
        <v>5574.8571428507566</v>
      </c>
      <c r="Y283" s="2">
        <f t="shared" si="7"/>
        <v>68371843.033180833</v>
      </c>
      <c r="Z283" s="2" t="str">
        <f t="shared" si="8"/>
        <v>MEEP</v>
      </c>
      <c r="AA283" s="2">
        <f>IF(Z283="HERE",Y283,AA282+Graph!$G$1*1000)</f>
        <v>112065225.89032404</v>
      </c>
      <c r="AB283" s="2">
        <f t="shared" si="21"/>
        <v>800000</v>
      </c>
      <c r="AC283" s="2">
        <f t="shared" si="9"/>
        <v>66839710.010022238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50160000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217</v>
      </c>
      <c r="C284" s="7"/>
      <c r="D284" s="2" t="e">
        <f t="shared" si="12"/>
        <v>#N/A</v>
      </c>
      <c r="E284" s="2" t="e">
        <f t="shared" si="22"/>
        <v>#N/A</v>
      </c>
      <c r="F284" s="2">
        <v>1676811.3483870924</v>
      </c>
      <c r="G284" s="2">
        <f t="shared" si="23"/>
        <v>794425.14285714284</v>
      </c>
      <c r="H284" s="2">
        <f t="shared" si="13"/>
        <v>178853655.15287945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1680546.0792626739</v>
      </c>
      <c r="Q284" s="2">
        <f>IF(P284&gt;Graph!$G$1*1000,Graph!$G$1*1000,P284)</f>
        <v>800000</v>
      </c>
      <c r="R284" s="2">
        <f t="shared" si="16"/>
        <v>180499361.04320329</v>
      </c>
      <c r="S284" s="2">
        <f t="shared" si="17"/>
        <v>794425.14285713434</v>
      </c>
      <c r="T284" s="2">
        <f t="shared" si="18"/>
        <v>5574.8571428570431</v>
      </c>
      <c r="U284" s="2">
        <f t="shared" si="19"/>
        <v>800000</v>
      </c>
      <c r="V284" s="2">
        <f t="shared" si="28"/>
        <v>112121943.15287974</v>
      </c>
      <c r="W284" s="2">
        <f t="shared" si="20"/>
        <v>794425.14285714924</v>
      </c>
      <c r="X284" s="2">
        <f t="shared" si="6"/>
        <v>5574.8571428507566</v>
      </c>
      <c r="Y284" s="2">
        <f t="shared" si="7"/>
        <v>68377417.890323684</v>
      </c>
      <c r="Z284" s="2" t="str">
        <f t="shared" si="8"/>
        <v>MEEP</v>
      </c>
      <c r="AA284" s="2">
        <f>IF(Z284="HERE",Y284,AA283+Graph!$G$1*1000)</f>
        <v>112865225.89032404</v>
      </c>
      <c r="AB284" s="2">
        <f t="shared" si="21"/>
        <v>800000</v>
      </c>
      <c r="AC284" s="2">
        <f t="shared" si="9"/>
        <v>66839710.010022238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218</v>
      </c>
      <c r="C285" s="7"/>
      <c r="D285" s="2" t="e">
        <f t="shared" si="12"/>
        <v>#N/A</v>
      </c>
      <c r="E285" s="2" t="e">
        <f t="shared" si="22"/>
        <v>#N/A</v>
      </c>
      <c r="F285" s="2">
        <v>1682388.909101367</v>
      </c>
      <c r="G285" s="2">
        <f t="shared" si="23"/>
        <v>794425.14285714284</v>
      </c>
      <c r="H285" s="2">
        <f t="shared" si="13"/>
        <v>179648080.29573658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1686125.0157834291</v>
      </c>
      <c r="Q285" s="2">
        <f>IF(P285&gt;Graph!$G$1*1000,Graph!$G$1*1000,P285)</f>
        <v>800000</v>
      </c>
      <c r="R285" s="2">
        <f t="shared" si="16"/>
        <v>181299361.04320329</v>
      </c>
      <c r="S285" s="2">
        <f t="shared" si="17"/>
        <v>794425.14285713434</v>
      </c>
      <c r="T285" s="2">
        <f t="shared" si="18"/>
        <v>5574.8571428570431</v>
      </c>
      <c r="U285" s="2">
        <f t="shared" si="19"/>
        <v>800000</v>
      </c>
      <c r="V285" s="2">
        <f t="shared" si="28"/>
        <v>112916368.29573689</v>
      </c>
      <c r="W285" s="2">
        <f t="shared" si="20"/>
        <v>794425.14285714924</v>
      </c>
      <c r="X285" s="2">
        <f t="shared" si="6"/>
        <v>5574.8571428507566</v>
      </c>
      <c r="Y285" s="2">
        <f t="shared" si="7"/>
        <v>68382992.747466534</v>
      </c>
      <c r="Z285" s="2" t="str">
        <f t="shared" si="8"/>
        <v>MEEP</v>
      </c>
      <c r="AA285" s="2">
        <f>IF(Z285="HERE",Y285,AA284+Graph!$G$1*1000)</f>
        <v>113665225.89032404</v>
      </c>
      <c r="AB285" s="2">
        <f t="shared" si="21"/>
        <v>800000</v>
      </c>
      <c r="AC285" s="2">
        <f t="shared" si="9"/>
        <v>66839710.010022238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219</v>
      </c>
      <c r="C286" s="7"/>
      <c r="D286" s="2" t="e">
        <f t="shared" si="12"/>
        <v>#N/A</v>
      </c>
      <c r="E286" s="2" t="e">
        <f t="shared" si="22"/>
        <v>#N/A</v>
      </c>
      <c r="F286" s="2">
        <v>1687966.4698156416</v>
      </c>
      <c r="G286" s="2">
        <f t="shared" si="23"/>
        <v>794425.14285714284</v>
      </c>
      <c r="H286" s="2">
        <f t="shared" si="13"/>
        <v>180442505.43859372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1691703.9523041546</v>
      </c>
      <c r="Q286" s="2">
        <f>IF(P286&gt;Graph!$G$1*1000,Graph!$G$1*1000,P286)</f>
        <v>800000</v>
      </c>
      <c r="R286" s="2">
        <f t="shared" si="16"/>
        <v>182099361.04320329</v>
      </c>
      <c r="S286" s="2">
        <f t="shared" si="17"/>
        <v>794425.14285713434</v>
      </c>
      <c r="T286" s="2">
        <f t="shared" si="18"/>
        <v>5574.8571428570431</v>
      </c>
      <c r="U286" s="2">
        <f t="shared" si="19"/>
        <v>800000</v>
      </c>
      <c r="V286" s="2">
        <f t="shared" si="28"/>
        <v>113710793.43859404</v>
      </c>
      <c r="W286" s="2">
        <f t="shared" si="20"/>
        <v>794425.14285714924</v>
      </c>
      <c r="X286" s="2">
        <f t="shared" si="6"/>
        <v>5574.8571428507566</v>
      </c>
      <c r="Y286" s="2">
        <f t="shared" si="7"/>
        <v>68388567.604609385</v>
      </c>
      <c r="Z286" s="2" t="str">
        <f t="shared" si="8"/>
        <v>MEEP</v>
      </c>
      <c r="AA286" s="2">
        <f>IF(Z286="HERE",Y286,AA285+Graph!$G$1*1000)</f>
        <v>114465225.89032404</v>
      </c>
      <c r="AB286" s="2">
        <f t="shared" si="21"/>
        <v>800000</v>
      </c>
      <c r="AC286" s="2">
        <f t="shared" si="9"/>
        <v>66839710.010022238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220</v>
      </c>
      <c r="C287" s="7"/>
      <c r="D287" s="2" t="e">
        <f t="shared" si="12"/>
        <v>#N/A</v>
      </c>
      <c r="E287" s="2" t="e">
        <f t="shared" si="22"/>
        <v>#N/A</v>
      </c>
      <c r="F287" s="2">
        <v>1693544.0305299461</v>
      </c>
      <c r="G287" s="2">
        <f t="shared" si="23"/>
        <v>794425.14285714284</v>
      </c>
      <c r="H287" s="2">
        <f t="shared" si="13"/>
        <v>181236930.58145085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1697282.8888248801</v>
      </c>
      <c r="Q287" s="2">
        <f>IF(P287&gt;Graph!$G$1*1000,Graph!$G$1*1000,P287)</f>
        <v>800000</v>
      </c>
      <c r="R287" s="2">
        <f t="shared" si="16"/>
        <v>182899361.04320329</v>
      </c>
      <c r="S287" s="2">
        <f t="shared" si="17"/>
        <v>794425.14285713434</v>
      </c>
      <c r="T287" s="2">
        <f t="shared" si="18"/>
        <v>5574.8571428570431</v>
      </c>
      <c r="U287" s="2">
        <f t="shared" si="19"/>
        <v>800000</v>
      </c>
      <c r="V287" s="2">
        <f t="shared" si="28"/>
        <v>114505218.58145119</v>
      </c>
      <c r="W287" s="2">
        <f t="shared" si="20"/>
        <v>794425.14285714924</v>
      </c>
      <c r="X287" s="2">
        <f t="shared" si="6"/>
        <v>5574.8571428507566</v>
      </c>
      <c r="Y287" s="2">
        <f t="shared" si="7"/>
        <v>68394142.461752236</v>
      </c>
      <c r="Z287" s="2" t="str">
        <f t="shared" si="8"/>
        <v>MEEP</v>
      </c>
      <c r="AA287" s="2">
        <f>IF(Z287="HERE",Y287,AA286+Graph!$G$1*1000)</f>
        <v>115265225.89032404</v>
      </c>
      <c r="AB287" s="2">
        <f t="shared" si="21"/>
        <v>800000</v>
      </c>
      <c r="AC287" s="2">
        <f t="shared" si="9"/>
        <v>66839710.010022238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221</v>
      </c>
      <c r="C288" s="7"/>
      <c r="D288" s="2" t="e">
        <f t="shared" si="12"/>
        <v>#N/A</v>
      </c>
      <c r="E288" s="2" t="e">
        <f t="shared" si="22"/>
        <v>#N/A</v>
      </c>
      <c r="F288" s="2">
        <v>1699121.5912442207</v>
      </c>
      <c r="G288" s="2">
        <f t="shared" si="23"/>
        <v>794425.14285714284</v>
      </c>
      <c r="H288" s="2">
        <f t="shared" si="13"/>
        <v>182031355.72430798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1702861.8253456354</v>
      </c>
      <c r="Q288" s="2">
        <f>IF(P288&gt;Graph!$G$1*1000,Graph!$G$1*1000,P288)</f>
        <v>800000</v>
      </c>
      <c r="R288" s="2">
        <f t="shared" si="16"/>
        <v>183699361.04320329</v>
      </c>
      <c r="S288" s="2">
        <f t="shared" si="17"/>
        <v>794425.14285713434</v>
      </c>
      <c r="T288" s="2">
        <f t="shared" si="18"/>
        <v>5574.8571428570431</v>
      </c>
      <c r="U288" s="2">
        <f t="shared" si="19"/>
        <v>800000</v>
      </c>
      <c r="V288" s="2">
        <f t="shared" si="28"/>
        <v>115299643.72430834</v>
      </c>
      <c r="W288" s="2">
        <f t="shared" si="20"/>
        <v>794425.14285714924</v>
      </c>
      <c r="X288" s="2">
        <f t="shared" si="6"/>
        <v>5574.8571428507566</v>
      </c>
      <c r="Y288" s="2">
        <f t="shared" si="7"/>
        <v>68399717.318895087</v>
      </c>
      <c r="Z288" s="2" t="str">
        <f t="shared" si="8"/>
        <v>MEEP</v>
      </c>
      <c r="AA288" s="2">
        <f>IF(Z288="HERE",Y288,AA287+Graph!$G$1*1000)</f>
        <v>116065225.89032404</v>
      </c>
      <c r="AB288" s="2">
        <f t="shared" si="21"/>
        <v>800000</v>
      </c>
      <c r="AC288" s="2">
        <f t="shared" si="9"/>
        <v>66839710.010022238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222</v>
      </c>
      <c r="C289" s="7"/>
      <c r="D289" s="2" t="e">
        <f t="shared" si="12"/>
        <v>#N/A</v>
      </c>
      <c r="E289" s="2" t="e">
        <f t="shared" si="22"/>
        <v>#N/A</v>
      </c>
      <c r="F289" s="2">
        <v>1704699.1519585252</v>
      </c>
      <c r="G289" s="2">
        <f t="shared" si="23"/>
        <v>794425.14285714284</v>
      </c>
      <c r="H289" s="2">
        <f t="shared" si="13"/>
        <v>182825780.86716512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1708440.7618663609</v>
      </c>
      <c r="Q289" s="2">
        <f>IF(P289&gt;Graph!$G$1*1000,Graph!$G$1*1000,P289)</f>
        <v>800000</v>
      </c>
      <c r="R289" s="2">
        <f t="shared" si="16"/>
        <v>184499361.04320329</v>
      </c>
      <c r="S289" s="2">
        <f t="shared" si="17"/>
        <v>794425.14285713434</v>
      </c>
      <c r="T289" s="2">
        <f t="shared" si="18"/>
        <v>5574.8571428570431</v>
      </c>
      <c r="U289" s="2">
        <f t="shared" si="19"/>
        <v>800000</v>
      </c>
      <c r="V289" s="2">
        <f t="shared" si="28"/>
        <v>116094068.86716549</v>
      </c>
      <c r="W289" s="2">
        <f t="shared" si="20"/>
        <v>794425.14285714924</v>
      </c>
      <c r="X289" s="2">
        <f t="shared" si="6"/>
        <v>5574.8571428507566</v>
      </c>
      <c r="Y289" s="2">
        <f t="shared" si="7"/>
        <v>68405292.176037937</v>
      </c>
      <c r="Z289" s="2" t="str">
        <f t="shared" si="8"/>
        <v>MEEP</v>
      </c>
      <c r="AA289" s="2">
        <f>IF(Z289="HERE",Y289,AA288+Graph!$G$1*1000)</f>
        <v>116865225.89032404</v>
      </c>
      <c r="AB289" s="2">
        <f t="shared" si="21"/>
        <v>800000</v>
      </c>
      <c r="AC289" s="2">
        <f t="shared" si="9"/>
        <v>66839710.010022238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223</v>
      </c>
      <c r="C290" s="7"/>
      <c r="D290" s="2" t="e">
        <f t="shared" si="12"/>
        <v>#N/A</v>
      </c>
      <c r="E290" s="2" t="e">
        <f t="shared" si="22"/>
        <v>#N/A</v>
      </c>
      <c r="F290" s="2">
        <v>1710276.7126727998</v>
      </c>
      <c r="G290" s="2">
        <f t="shared" si="23"/>
        <v>794425.14285714284</v>
      </c>
      <c r="H290" s="2">
        <f t="shared" si="13"/>
        <v>183620206.01002225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1714019.6983871162</v>
      </c>
      <c r="Q290" s="2">
        <f>IF(P290&gt;Graph!$G$1*1000,Graph!$G$1*1000,P290)</f>
        <v>800000</v>
      </c>
      <c r="R290" s="2">
        <f t="shared" si="16"/>
        <v>185299361.04320329</v>
      </c>
      <c r="S290" s="2">
        <f t="shared" si="17"/>
        <v>794425.14285713434</v>
      </c>
      <c r="T290" s="2">
        <f t="shared" si="18"/>
        <v>5574.8571428570431</v>
      </c>
      <c r="U290" s="2">
        <f t="shared" si="19"/>
        <v>800000</v>
      </c>
      <c r="V290" s="2">
        <f t="shared" si="28"/>
        <v>116888494.01002264</v>
      </c>
      <c r="W290" s="2">
        <f t="shared" si="20"/>
        <v>794425.14285714924</v>
      </c>
      <c r="X290" s="2">
        <f t="shared" si="6"/>
        <v>5574.8571428507566</v>
      </c>
      <c r="Y290" s="2">
        <f t="shared" si="7"/>
        <v>68410867.033180788</v>
      </c>
      <c r="Z290" s="2" t="str">
        <f t="shared" si="8"/>
        <v>MEEP</v>
      </c>
      <c r="AA290" s="2">
        <f>IF(Z290="HERE",Y290,AA289+Graph!$G$1*1000)</f>
        <v>117665225.89032404</v>
      </c>
      <c r="AB290" s="2">
        <f t="shared" si="21"/>
        <v>800000</v>
      </c>
      <c r="AC290" s="2">
        <f t="shared" si="9"/>
        <v>66839710.010022238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224</v>
      </c>
      <c r="C291" s="7"/>
      <c r="D291" s="2" t="e">
        <f t="shared" si="12"/>
        <v>#N/A</v>
      </c>
      <c r="E291" s="2" t="e">
        <f t="shared" si="22"/>
        <v>#N/A</v>
      </c>
      <c r="F291" s="2">
        <v>1715854.2733870745</v>
      </c>
      <c r="G291" s="2">
        <f t="shared" si="23"/>
        <v>794425.14285714284</v>
      </c>
      <c r="H291" s="2">
        <f t="shared" si="13"/>
        <v>184414631.15287939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1719598.6349078417</v>
      </c>
      <c r="Q291" s="2">
        <f>IF(P291&gt;Graph!$G$1*1000,Graph!$G$1*1000,P291)</f>
        <v>800000</v>
      </c>
      <c r="R291" s="2">
        <f t="shared" si="16"/>
        <v>186099361.04320329</v>
      </c>
      <c r="S291" s="2">
        <f t="shared" si="17"/>
        <v>794425.14285713434</v>
      </c>
      <c r="T291" s="2">
        <f t="shared" si="18"/>
        <v>5574.8571428570431</v>
      </c>
      <c r="U291" s="2">
        <f t="shared" si="19"/>
        <v>800000</v>
      </c>
      <c r="V291" s="2">
        <f t="shared" si="28"/>
        <v>117682919.15287979</v>
      </c>
      <c r="W291" s="2">
        <f t="shared" si="20"/>
        <v>794425.14285714924</v>
      </c>
      <c r="X291" s="2">
        <f t="shared" si="6"/>
        <v>5574.8571428507566</v>
      </c>
      <c r="Y291" s="2">
        <f t="shared" si="7"/>
        <v>68416441.890323639</v>
      </c>
      <c r="Z291" s="2" t="str">
        <f t="shared" si="8"/>
        <v>MEEP</v>
      </c>
      <c r="AA291" s="2">
        <f>IF(Z291="HERE",Y291,AA290+Graph!$G$1*1000)</f>
        <v>118465225.89032404</v>
      </c>
      <c r="AB291" s="2">
        <f t="shared" si="21"/>
        <v>800000</v>
      </c>
      <c r="AC291" s="2">
        <f t="shared" si="9"/>
        <v>66839710.010022238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225</v>
      </c>
      <c r="C292" s="7"/>
      <c r="D292" s="2" t="e">
        <f t="shared" si="12"/>
        <v>#N/A</v>
      </c>
      <c r="E292" s="2" t="e">
        <f t="shared" si="22"/>
        <v>#N/A</v>
      </c>
      <c r="F292" s="2">
        <v>1721431.8341013789</v>
      </c>
      <c r="G292" s="2">
        <f t="shared" si="23"/>
        <v>794425.14285714284</v>
      </c>
      <c r="H292" s="2">
        <f t="shared" si="13"/>
        <v>185209056.29573652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1725177.5714285672</v>
      </c>
      <c r="Q292" s="2">
        <f>IF(P292&gt;Graph!$G$1*1000,Graph!$G$1*1000,P292)</f>
        <v>800000</v>
      </c>
      <c r="R292" s="2">
        <f t="shared" si="16"/>
        <v>186899361.04320329</v>
      </c>
      <c r="S292" s="2">
        <f t="shared" si="17"/>
        <v>794425.14285713434</v>
      </c>
      <c r="T292" s="2">
        <f t="shared" si="18"/>
        <v>5574.8571428570431</v>
      </c>
      <c r="U292" s="2">
        <f t="shared" si="19"/>
        <v>800000</v>
      </c>
      <c r="V292" s="2">
        <f t="shared" si="28"/>
        <v>118477344.29573694</v>
      </c>
      <c r="W292" s="2">
        <f t="shared" si="20"/>
        <v>794425.14285714924</v>
      </c>
      <c r="X292" s="2">
        <f t="shared" si="6"/>
        <v>5574.8571428507566</v>
      </c>
      <c r="Y292" s="2">
        <f t="shared" si="7"/>
        <v>68422016.74746649</v>
      </c>
      <c r="Z292" s="2" t="str">
        <f t="shared" si="8"/>
        <v>MEEP</v>
      </c>
      <c r="AA292" s="2">
        <f>IF(Z292="HERE",Y292,AA291+Graph!$G$1*1000)</f>
        <v>119265225.89032404</v>
      </c>
      <c r="AB292" s="2">
        <f t="shared" si="21"/>
        <v>800000</v>
      </c>
      <c r="AC292" s="2">
        <f t="shared" si="9"/>
        <v>66839710.010022238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226</v>
      </c>
      <c r="C293" s="7"/>
      <c r="D293" s="2" t="e">
        <f t="shared" si="12"/>
        <v>#N/A</v>
      </c>
      <c r="E293" s="2" t="e">
        <f t="shared" si="22"/>
        <v>#N/A</v>
      </c>
      <c r="F293" s="2">
        <v>1727009.3948156536</v>
      </c>
      <c r="G293" s="2">
        <f t="shared" si="23"/>
        <v>794425.14285714284</v>
      </c>
      <c r="H293" s="2">
        <f t="shared" si="13"/>
        <v>186003481.43859366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1730756.5079493225</v>
      </c>
      <c r="Q293" s="2">
        <f>IF(P293&gt;Graph!$G$1*1000,Graph!$G$1*1000,P293)</f>
        <v>800000</v>
      </c>
      <c r="R293" s="2">
        <f t="shared" si="16"/>
        <v>187699361.04320329</v>
      </c>
      <c r="S293" s="2">
        <f t="shared" si="17"/>
        <v>794425.14285713434</v>
      </c>
      <c r="T293" s="2">
        <f t="shared" si="18"/>
        <v>5574.8571428570431</v>
      </c>
      <c r="U293" s="2">
        <f t="shared" si="19"/>
        <v>800000</v>
      </c>
      <c r="V293" s="2">
        <f t="shared" si="28"/>
        <v>119271769.43859409</v>
      </c>
      <c r="W293" s="2">
        <f t="shared" si="20"/>
        <v>794425.14285714924</v>
      </c>
      <c r="X293" s="2">
        <f t="shared" si="6"/>
        <v>5574.8571428507566</v>
      </c>
      <c r="Y293" s="2">
        <f t="shared" si="7"/>
        <v>68427591.60460934</v>
      </c>
      <c r="Z293" s="2" t="str">
        <f t="shared" si="8"/>
        <v>MEEP</v>
      </c>
      <c r="AA293" s="2">
        <f>IF(Z293="HERE",Y293,AA292+Graph!$G$1*1000)</f>
        <v>120065225.89032404</v>
      </c>
      <c r="AB293" s="2">
        <f t="shared" si="21"/>
        <v>800000</v>
      </c>
      <c r="AC293" s="2">
        <f t="shared" si="9"/>
        <v>66839710.010022238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227</v>
      </c>
      <c r="C294" s="7"/>
      <c r="D294" s="2" t="e">
        <f t="shared" si="12"/>
        <v>#N/A</v>
      </c>
      <c r="E294" s="2" t="e">
        <f t="shared" si="22"/>
        <v>#N/A</v>
      </c>
      <c r="F294" s="2">
        <v>1732586.9555299282</v>
      </c>
      <c r="G294" s="2">
        <f t="shared" si="23"/>
        <v>794425.14285714284</v>
      </c>
      <c r="H294" s="2">
        <f t="shared" si="13"/>
        <v>186797906.58145079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1736335.444470048</v>
      </c>
      <c r="Q294" s="2">
        <f>IF(P294&gt;Graph!$G$1*1000,Graph!$G$1*1000,P294)</f>
        <v>800000</v>
      </c>
      <c r="R294" s="2">
        <f t="shared" si="16"/>
        <v>188499361.04320329</v>
      </c>
      <c r="S294" s="2">
        <f t="shared" si="17"/>
        <v>794425.14285713434</v>
      </c>
      <c r="T294" s="2">
        <f t="shared" si="18"/>
        <v>5574.8571428570431</v>
      </c>
      <c r="U294" s="2">
        <f t="shared" si="19"/>
        <v>800000</v>
      </c>
      <c r="V294" s="2">
        <f t="shared" si="28"/>
        <v>120066194.58145124</v>
      </c>
      <c r="W294" s="2">
        <f t="shared" si="20"/>
        <v>794425.14285714924</v>
      </c>
      <c r="X294" s="2">
        <f t="shared" si="6"/>
        <v>5574.8571428507566</v>
      </c>
      <c r="Y294" s="2">
        <f t="shared" si="7"/>
        <v>68433166.461752191</v>
      </c>
      <c r="Z294" s="2" t="str">
        <f t="shared" si="8"/>
        <v>MEEP</v>
      </c>
      <c r="AA294" s="2">
        <f>IF(Z294="HERE",Y294,AA293+Graph!$G$1*1000)</f>
        <v>120865225.89032404</v>
      </c>
      <c r="AB294" s="2">
        <f t="shared" si="21"/>
        <v>800000</v>
      </c>
      <c r="AC294" s="2">
        <f t="shared" si="9"/>
        <v>66839710.010022238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228</v>
      </c>
      <c r="C295" s="7"/>
      <c r="D295" s="2" t="e">
        <f t="shared" si="12"/>
        <v>#N/A</v>
      </c>
      <c r="E295" s="2" t="e">
        <f t="shared" si="22"/>
        <v>#N/A</v>
      </c>
      <c r="F295" s="2">
        <v>1738164.5162442327</v>
      </c>
      <c r="G295" s="2">
        <f t="shared" si="23"/>
        <v>794425.14285714284</v>
      </c>
      <c r="H295" s="2">
        <f t="shared" si="13"/>
        <v>187592331.72430792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1741914.3809908032</v>
      </c>
      <c r="Q295" s="2">
        <f>IF(P295&gt;Graph!$G$1*1000,Graph!$G$1*1000,P295)</f>
        <v>800000</v>
      </c>
      <c r="R295" s="2">
        <f t="shared" si="16"/>
        <v>189299361.04320329</v>
      </c>
      <c r="S295" s="2">
        <f t="shared" si="17"/>
        <v>794425.14285713434</v>
      </c>
      <c r="T295" s="2">
        <f t="shared" si="18"/>
        <v>5574.8571428570431</v>
      </c>
      <c r="U295" s="2">
        <f t="shared" si="19"/>
        <v>800000</v>
      </c>
      <c r="V295" s="2">
        <f t="shared" si="28"/>
        <v>120860619.72430839</v>
      </c>
      <c r="W295" s="2">
        <f t="shared" si="20"/>
        <v>794425.14285714924</v>
      </c>
      <c r="X295" s="2">
        <f t="shared" si="6"/>
        <v>5574.8571428507566</v>
      </c>
      <c r="Y295" s="2">
        <f t="shared" si="7"/>
        <v>68438741.318895042</v>
      </c>
      <c r="Z295" s="2" t="str">
        <f t="shared" si="8"/>
        <v>MEEP</v>
      </c>
      <c r="AA295" s="2">
        <f>IF(Z295="HERE",Y295,AA294+Graph!$G$1*1000)</f>
        <v>121665225.89032404</v>
      </c>
      <c r="AB295" s="2">
        <f t="shared" si="21"/>
        <v>800000</v>
      </c>
      <c r="AC295" s="2">
        <f t="shared" si="9"/>
        <v>66839710.010022238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229</v>
      </c>
      <c r="C296" s="7"/>
      <c r="D296" s="2" t="e">
        <f t="shared" si="12"/>
        <v>#N/A</v>
      </c>
      <c r="E296" s="2" t="e">
        <f t="shared" si="22"/>
        <v>#N/A</v>
      </c>
      <c r="F296" s="2">
        <v>1743742.0769585073</v>
      </c>
      <c r="G296" s="2">
        <f t="shared" si="23"/>
        <v>794425.14285714284</v>
      </c>
      <c r="H296" s="2">
        <f t="shared" si="13"/>
        <v>188386756.86716506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1747493.3175115287</v>
      </c>
      <c r="Q296" s="2">
        <f>IF(P296&gt;Graph!$G$1*1000,Graph!$G$1*1000,P296)</f>
        <v>800000</v>
      </c>
      <c r="R296" s="2">
        <f t="shared" si="16"/>
        <v>190099361.04320329</v>
      </c>
      <c r="S296" s="2">
        <f t="shared" si="17"/>
        <v>794425.14285713434</v>
      </c>
      <c r="T296" s="2">
        <f t="shared" si="18"/>
        <v>5574.8571428570431</v>
      </c>
      <c r="U296" s="2">
        <f t="shared" si="19"/>
        <v>800000</v>
      </c>
      <c r="V296" s="2">
        <f t="shared" si="28"/>
        <v>121655044.86716554</v>
      </c>
      <c r="W296" s="2">
        <f t="shared" si="20"/>
        <v>794425.14285714924</v>
      </c>
      <c r="X296" s="2">
        <f t="shared" si="6"/>
        <v>5574.8571428507566</v>
      </c>
      <c r="Y296" s="2">
        <f t="shared" si="7"/>
        <v>68444316.176037893</v>
      </c>
      <c r="Z296" s="2" t="str">
        <f t="shared" si="8"/>
        <v>MEEP</v>
      </c>
      <c r="AA296" s="2">
        <f>IF(Z296="HERE",Y296,AA295+Graph!$G$1*1000)</f>
        <v>122465225.89032404</v>
      </c>
      <c r="AB296" s="2">
        <f t="shared" si="21"/>
        <v>800000</v>
      </c>
      <c r="AC296" s="2">
        <f t="shared" si="9"/>
        <v>66839710.010022238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230</v>
      </c>
      <c r="C297" s="7"/>
      <c r="D297" s="2" t="e">
        <f t="shared" si="12"/>
        <v>#N/A</v>
      </c>
      <c r="E297" s="2" t="e">
        <f t="shared" si="22"/>
        <v>#N/A</v>
      </c>
      <c r="F297" s="2">
        <v>1749319.6376728117</v>
      </c>
      <c r="G297" s="2">
        <f t="shared" si="23"/>
        <v>794425.14285714284</v>
      </c>
      <c r="H297" s="2">
        <f t="shared" si="13"/>
        <v>189181182.01002219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1753072.2540322542</v>
      </c>
      <c r="Q297" s="2">
        <f>IF(P297&gt;Graph!$G$1*1000,Graph!$G$1*1000,P297)</f>
        <v>800000</v>
      </c>
      <c r="R297" s="2">
        <f t="shared" si="16"/>
        <v>190899361.04320329</v>
      </c>
      <c r="S297" s="2">
        <f t="shared" si="17"/>
        <v>794425.14285713434</v>
      </c>
      <c r="T297" s="2">
        <f t="shared" si="18"/>
        <v>5574.8571428570431</v>
      </c>
      <c r="U297" s="2">
        <f t="shared" si="19"/>
        <v>800000</v>
      </c>
      <c r="V297" s="2">
        <f t="shared" si="28"/>
        <v>122449470.01002268</v>
      </c>
      <c r="W297" s="2">
        <f t="shared" si="20"/>
        <v>794425.14285714924</v>
      </c>
      <c r="X297" s="2">
        <f t="shared" si="6"/>
        <v>5574.8571428507566</v>
      </c>
      <c r="Y297" s="2">
        <f t="shared" si="7"/>
        <v>68449891.033180743</v>
      </c>
      <c r="Z297" s="2" t="str">
        <f t="shared" si="8"/>
        <v>MEEP</v>
      </c>
      <c r="AA297" s="2">
        <f>IF(Z297="HERE",Y297,AA296+Graph!$G$1*1000)</f>
        <v>123265225.89032404</v>
      </c>
      <c r="AB297" s="2">
        <f t="shared" si="21"/>
        <v>800000</v>
      </c>
      <c r="AC297" s="2">
        <f t="shared" si="9"/>
        <v>66839710.010022238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231</v>
      </c>
      <c r="C298" s="7"/>
      <c r="D298" s="2" t="e">
        <f t="shared" si="12"/>
        <v>#N/A</v>
      </c>
      <c r="E298" s="2" t="e">
        <f t="shared" si="22"/>
        <v>#N/A</v>
      </c>
      <c r="F298" s="2">
        <v>1754897.1983870864</v>
      </c>
      <c r="G298" s="2">
        <f t="shared" si="23"/>
        <v>794425.14285714284</v>
      </c>
      <c r="H298" s="2">
        <f t="shared" si="13"/>
        <v>189975607.15287933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1758651.1905530095</v>
      </c>
      <c r="Q298" s="2">
        <f>IF(P298&gt;Graph!$G$1*1000,Graph!$G$1*1000,P298)</f>
        <v>800000</v>
      </c>
      <c r="R298" s="2">
        <f t="shared" si="16"/>
        <v>191699361.04320329</v>
      </c>
      <c r="S298" s="2">
        <f t="shared" si="17"/>
        <v>794425.14285713434</v>
      </c>
      <c r="T298" s="2">
        <f t="shared" si="18"/>
        <v>5574.8571428570431</v>
      </c>
      <c r="U298" s="2">
        <f t="shared" si="19"/>
        <v>800000</v>
      </c>
      <c r="V298" s="2">
        <f t="shared" si="28"/>
        <v>123243895.15287983</v>
      </c>
      <c r="W298" s="2">
        <f t="shared" si="20"/>
        <v>794425.14285714924</v>
      </c>
      <c r="X298" s="2">
        <f t="shared" si="6"/>
        <v>5574.8571428507566</v>
      </c>
      <c r="Y298" s="2">
        <f t="shared" si="7"/>
        <v>68455465.890323594</v>
      </c>
      <c r="Z298" s="2" t="str">
        <f t="shared" si="8"/>
        <v>MEEP</v>
      </c>
      <c r="AA298" s="2">
        <f>IF(Z298="HERE",Y298,AA297+Graph!$G$1*1000)</f>
        <v>124065225.89032404</v>
      </c>
      <c r="AB298" s="2">
        <f t="shared" si="21"/>
        <v>800000</v>
      </c>
      <c r="AC298" s="2">
        <f t="shared" si="9"/>
        <v>66839710.010022238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232</v>
      </c>
      <c r="C299" s="7"/>
      <c r="D299" s="2" t="e">
        <f t="shared" si="12"/>
        <v>#N/A</v>
      </c>
      <c r="E299" s="2" t="e">
        <f t="shared" si="22"/>
        <v>#N/A</v>
      </c>
      <c r="F299" s="2">
        <v>1760474.759101361</v>
      </c>
      <c r="G299" s="2">
        <f t="shared" si="23"/>
        <v>794425.14285714284</v>
      </c>
      <c r="H299" s="2">
        <f t="shared" si="13"/>
        <v>190770032.29573646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1764230.127073735</v>
      </c>
      <c r="Q299" s="2">
        <f>IF(P299&gt;Graph!$G$1*1000,Graph!$G$1*1000,P299)</f>
        <v>800000</v>
      </c>
      <c r="R299" s="2">
        <f t="shared" si="16"/>
        <v>192499361.04320329</v>
      </c>
      <c r="S299" s="2">
        <f t="shared" si="17"/>
        <v>794425.14285713434</v>
      </c>
      <c r="T299" s="2">
        <f t="shared" si="18"/>
        <v>5574.8571428570431</v>
      </c>
      <c r="U299" s="2">
        <f t="shared" si="19"/>
        <v>800000</v>
      </c>
      <c r="V299" s="2">
        <f t="shared" si="28"/>
        <v>124038320.29573698</v>
      </c>
      <c r="W299" s="2">
        <f t="shared" si="20"/>
        <v>794425.14285714924</v>
      </c>
      <c r="X299" s="2">
        <f t="shared" si="6"/>
        <v>5574.8571428507566</v>
      </c>
      <c r="Y299" s="2">
        <f t="shared" si="7"/>
        <v>68461040.747466445</v>
      </c>
      <c r="Z299" s="2" t="str">
        <f t="shared" si="8"/>
        <v>MEEP</v>
      </c>
      <c r="AA299" s="2">
        <f>IF(Z299="HERE",Y299,AA298+Graph!$G$1*1000)</f>
        <v>124865225.89032404</v>
      </c>
      <c r="AB299" s="2">
        <f t="shared" si="21"/>
        <v>800000</v>
      </c>
      <c r="AC299" s="2">
        <f t="shared" si="9"/>
        <v>66839710.010022238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233</v>
      </c>
      <c r="C300" s="7"/>
      <c r="D300" s="2" t="e">
        <f t="shared" si="12"/>
        <v>#N/A</v>
      </c>
      <c r="E300" s="2" t="e">
        <f t="shared" si="22"/>
        <v>#N/A</v>
      </c>
      <c r="F300" s="2">
        <v>1766052.3198156655</v>
      </c>
      <c r="G300" s="2">
        <f t="shared" si="23"/>
        <v>794425.14285714284</v>
      </c>
      <c r="H300" s="2">
        <f t="shared" si="13"/>
        <v>191564457.4385936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1769809.0635944903</v>
      </c>
      <c r="Q300" s="2">
        <f>IF(P300&gt;Graph!$G$1*1000,Graph!$G$1*1000,P300)</f>
        <v>800000</v>
      </c>
      <c r="R300" s="2">
        <f t="shared" si="16"/>
        <v>193299361.04320329</v>
      </c>
      <c r="S300" s="2">
        <f t="shared" si="17"/>
        <v>794425.14285713434</v>
      </c>
      <c r="T300" s="2">
        <f t="shared" si="18"/>
        <v>5574.8571428570431</v>
      </c>
      <c r="U300" s="2">
        <f t="shared" si="19"/>
        <v>800000</v>
      </c>
      <c r="V300" s="2">
        <f t="shared" si="28"/>
        <v>124832745.43859413</v>
      </c>
      <c r="W300" s="2">
        <f t="shared" si="20"/>
        <v>794425.14285714924</v>
      </c>
      <c r="X300" s="2">
        <f t="shared" si="6"/>
        <v>5574.8571428507566</v>
      </c>
      <c r="Y300" s="2">
        <f t="shared" si="7"/>
        <v>68466615.604609296</v>
      </c>
      <c r="Z300" s="2" t="str">
        <f t="shared" si="8"/>
        <v>MEEP</v>
      </c>
      <c r="AA300" s="2">
        <f>IF(Z300="HERE",Y300,AA299+Graph!$G$1*1000)</f>
        <v>125665225.89032404</v>
      </c>
      <c r="AB300" s="2">
        <f t="shared" si="21"/>
        <v>800000</v>
      </c>
      <c r="AC300" s="2">
        <f t="shared" si="9"/>
        <v>66839710.010022238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234</v>
      </c>
      <c r="C301" s="7"/>
      <c r="D301" s="2" t="e">
        <f t="shared" si="12"/>
        <v>#N/A</v>
      </c>
      <c r="E301" s="2" t="e">
        <f t="shared" si="22"/>
        <v>#N/A</v>
      </c>
      <c r="F301" s="2">
        <v>1771629.8805299401</v>
      </c>
      <c r="G301" s="2">
        <f t="shared" si="23"/>
        <v>794425.14285714284</v>
      </c>
      <c r="H301" s="2">
        <f t="shared" si="13"/>
        <v>192358882.58145073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1775388.0001152158</v>
      </c>
      <c r="Q301" s="2">
        <f>IF(P301&gt;Graph!$G$1*1000,Graph!$G$1*1000,P301)</f>
        <v>800000</v>
      </c>
      <c r="R301" s="2">
        <f t="shared" si="16"/>
        <v>194099361.04320329</v>
      </c>
      <c r="S301" s="2">
        <f t="shared" si="17"/>
        <v>794425.14285713434</v>
      </c>
      <c r="T301" s="2">
        <f t="shared" si="18"/>
        <v>5574.8571428570431</v>
      </c>
      <c r="U301" s="2">
        <f t="shared" si="19"/>
        <v>800000</v>
      </c>
      <c r="V301" s="2">
        <f t="shared" si="28"/>
        <v>125627170.58145128</v>
      </c>
      <c r="W301" s="2">
        <f t="shared" si="20"/>
        <v>794425.14285714924</v>
      </c>
      <c r="X301" s="2">
        <f t="shared" si="6"/>
        <v>5574.8571428507566</v>
      </c>
      <c r="Y301" s="2">
        <f t="shared" si="7"/>
        <v>68472190.461752146</v>
      </c>
      <c r="Z301" s="2" t="str">
        <f t="shared" si="8"/>
        <v>MEEP</v>
      </c>
      <c r="AA301" s="2">
        <f>IF(Z301="HERE",Y301,AA300+Graph!$G$1*1000)</f>
        <v>126465225.89032404</v>
      </c>
      <c r="AB301" s="2">
        <f t="shared" si="21"/>
        <v>800000</v>
      </c>
      <c r="AC301" s="2">
        <f t="shared" si="9"/>
        <v>66839710.010022238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235</v>
      </c>
      <c r="C302" s="7"/>
      <c r="D302" s="2" t="e">
        <f t="shared" si="12"/>
        <v>#N/A</v>
      </c>
      <c r="E302" s="2" t="e">
        <f t="shared" si="22"/>
        <v>#N/A</v>
      </c>
      <c r="F302" s="2">
        <v>1777207.4412442148</v>
      </c>
      <c r="G302" s="2">
        <f t="shared" si="23"/>
        <v>794425.14285714284</v>
      </c>
      <c r="H302" s="2">
        <f t="shared" si="13"/>
        <v>193153307.72430786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1780966.9366359413</v>
      </c>
      <c r="Q302" s="2">
        <f>IF(P302&gt;Graph!$G$1*1000,Graph!$G$1*1000,P302)</f>
        <v>800000</v>
      </c>
      <c r="R302" s="2">
        <f t="shared" si="16"/>
        <v>194899361.04320329</v>
      </c>
      <c r="S302" s="2">
        <f t="shared" si="17"/>
        <v>794425.14285713434</v>
      </c>
      <c r="T302" s="2">
        <f t="shared" si="18"/>
        <v>5574.8571428570431</v>
      </c>
      <c r="U302" s="2">
        <f t="shared" si="19"/>
        <v>800000</v>
      </c>
      <c r="V302" s="2">
        <f t="shared" si="28"/>
        <v>126421595.72430843</v>
      </c>
      <c r="W302" s="2">
        <f t="shared" si="20"/>
        <v>794425.14285714924</v>
      </c>
      <c r="X302" s="2">
        <f t="shared" si="6"/>
        <v>5574.8571428507566</v>
      </c>
      <c r="Y302" s="2">
        <f t="shared" si="7"/>
        <v>68477765.318894997</v>
      </c>
      <c r="Z302" s="2" t="str">
        <f t="shared" si="8"/>
        <v>MEEP</v>
      </c>
      <c r="AA302" s="2">
        <f>IF(Z302="HERE",Y302,AA301+Graph!$G$1*1000)</f>
        <v>127265225.89032404</v>
      </c>
      <c r="AB302" s="2">
        <f t="shared" si="21"/>
        <v>800000</v>
      </c>
      <c r="AC302" s="2">
        <f t="shared" si="9"/>
        <v>66839710.010022238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236</v>
      </c>
      <c r="C303" s="7"/>
      <c r="D303" s="2" t="e">
        <f t="shared" si="12"/>
        <v>#N/A</v>
      </c>
      <c r="E303" s="2" t="e">
        <f t="shared" si="22"/>
        <v>#N/A</v>
      </c>
      <c r="F303" s="2">
        <v>1782785.0019585192</v>
      </c>
      <c r="G303" s="2">
        <f t="shared" si="23"/>
        <v>794425.14285714284</v>
      </c>
      <c r="H303" s="2">
        <f t="shared" si="13"/>
        <v>193947732.867165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1786545.8731566966</v>
      </c>
      <c r="Q303" s="2">
        <f>IF(P303&gt;Graph!$G$1*1000,Graph!$G$1*1000,P303)</f>
        <v>800000</v>
      </c>
      <c r="R303" s="2">
        <f t="shared" si="16"/>
        <v>195699361.04320329</v>
      </c>
      <c r="S303" s="2">
        <f t="shared" si="17"/>
        <v>794425.14285713434</v>
      </c>
      <c r="T303" s="2">
        <f t="shared" si="18"/>
        <v>5574.8571428570431</v>
      </c>
      <c r="U303" s="2">
        <f t="shared" si="19"/>
        <v>800000</v>
      </c>
      <c r="V303" s="2">
        <f t="shared" si="28"/>
        <v>127216020.86716558</v>
      </c>
      <c r="W303" s="2">
        <f t="shared" si="20"/>
        <v>794425.14285714924</v>
      </c>
      <c r="X303" s="2">
        <f t="shared" si="6"/>
        <v>5574.8571428507566</v>
      </c>
      <c r="Y303" s="2">
        <f t="shared" si="7"/>
        <v>68483340.176037848</v>
      </c>
      <c r="Z303" s="2" t="str">
        <f t="shared" si="8"/>
        <v>MEEP</v>
      </c>
      <c r="AA303" s="2">
        <f>IF(Z303="HERE",Y303,AA302+Graph!$G$1*1000)</f>
        <v>128065225.89032404</v>
      </c>
      <c r="AB303" s="2">
        <f t="shared" si="21"/>
        <v>800000</v>
      </c>
      <c r="AC303" s="2">
        <f t="shared" si="9"/>
        <v>66839710.010022238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237</v>
      </c>
      <c r="C304" s="7"/>
      <c r="D304" s="2" t="e">
        <f t="shared" si="12"/>
        <v>#N/A</v>
      </c>
      <c r="E304" s="2" t="e">
        <f t="shared" si="22"/>
        <v>#N/A</v>
      </c>
      <c r="F304" s="2">
        <v>1788362.5626727939</v>
      </c>
      <c r="G304" s="2">
        <f t="shared" si="23"/>
        <v>794425.14285714284</v>
      </c>
      <c r="H304" s="2">
        <f t="shared" si="13"/>
        <v>194742158.01002213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1792124.809677422</v>
      </c>
      <c r="Q304" s="2">
        <f>IF(P304&gt;Graph!$G$1*1000,Graph!$G$1*1000,P304)</f>
        <v>800000</v>
      </c>
      <c r="R304" s="2">
        <f t="shared" si="16"/>
        <v>196499361.04320329</v>
      </c>
      <c r="S304" s="2">
        <f t="shared" si="17"/>
        <v>794425.14285713434</v>
      </c>
      <c r="T304" s="2">
        <f t="shared" si="18"/>
        <v>5574.8571428570431</v>
      </c>
      <c r="U304" s="2">
        <f t="shared" si="19"/>
        <v>800000</v>
      </c>
      <c r="V304" s="2">
        <f t="shared" si="28"/>
        <v>128010446.01002273</v>
      </c>
      <c r="W304" s="2">
        <f t="shared" si="20"/>
        <v>794425.14285714924</v>
      </c>
      <c r="X304" s="2">
        <f t="shared" si="6"/>
        <v>5574.8571428507566</v>
      </c>
      <c r="Y304" s="2">
        <f t="shared" si="7"/>
        <v>68488915.033180699</v>
      </c>
      <c r="Z304" s="2" t="str">
        <f t="shared" si="8"/>
        <v>MEEP</v>
      </c>
      <c r="AA304" s="2">
        <f>IF(Z304="HERE",Y304,AA303+Graph!$G$1*1000)</f>
        <v>128865225.89032404</v>
      </c>
      <c r="AB304" s="2">
        <f t="shared" si="21"/>
        <v>800000</v>
      </c>
      <c r="AC304" s="2">
        <f t="shared" si="9"/>
        <v>66839710.010022238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238</v>
      </c>
      <c r="C305" s="7"/>
      <c r="D305" s="2" t="e">
        <f t="shared" si="12"/>
        <v>#N/A</v>
      </c>
      <c r="E305" s="2" t="e">
        <f t="shared" si="22"/>
        <v>#N/A</v>
      </c>
      <c r="F305" s="2">
        <v>1793940.1233870685</v>
      </c>
      <c r="G305" s="2">
        <f t="shared" si="23"/>
        <v>794425.14285714284</v>
      </c>
      <c r="H305" s="2">
        <f t="shared" si="13"/>
        <v>195536583.15287927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1797703.7461981773</v>
      </c>
      <c r="Q305" s="2">
        <f>IF(P305&gt;Graph!$G$1*1000,Graph!$G$1*1000,P305)</f>
        <v>800000</v>
      </c>
      <c r="R305" s="2">
        <f t="shared" si="16"/>
        <v>197299361.04320329</v>
      </c>
      <c r="S305" s="2">
        <f t="shared" si="17"/>
        <v>794425.14285713434</v>
      </c>
      <c r="T305" s="2">
        <f t="shared" si="18"/>
        <v>5574.8571428570431</v>
      </c>
      <c r="U305" s="2">
        <f t="shared" si="19"/>
        <v>800000</v>
      </c>
      <c r="V305" s="2">
        <f t="shared" si="28"/>
        <v>128804871.15287988</v>
      </c>
      <c r="W305" s="2">
        <f t="shared" si="20"/>
        <v>794425.14285714924</v>
      </c>
      <c r="X305" s="2">
        <f t="shared" si="6"/>
        <v>5574.8571428507566</v>
      </c>
      <c r="Y305" s="2">
        <f t="shared" si="7"/>
        <v>68494489.89032355</v>
      </c>
      <c r="Z305" s="2" t="str">
        <f t="shared" si="8"/>
        <v>MEEP</v>
      </c>
      <c r="AA305" s="2">
        <f>IF(Z305="HERE",Y305,AA304+Graph!$G$1*1000)</f>
        <v>129665225.89032404</v>
      </c>
      <c r="AB305" s="2">
        <f t="shared" si="21"/>
        <v>800000</v>
      </c>
      <c r="AC305" s="2">
        <f t="shared" si="9"/>
        <v>66839710.010022238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239</v>
      </c>
      <c r="C306" s="7"/>
      <c r="D306" s="2" t="e">
        <f t="shared" si="12"/>
        <v>#N/A</v>
      </c>
      <c r="E306" s="2" t="e">
        <f t="shared" si="22"/>
        <v>#N/A</v>
      </c>
      <c r="F306" s="2">
        <v>1799517.684101373</v>
      </c>
      <c r="G306" s="2">
        <f t="shared" si="23"/>
        <v>794425.14285714284</v>
      </c>
      <c r="H306" s="2">
        <f t="shared" si="13"/>
        <v>196331008.2957364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1803282.6827189028</v>
      </c>
      <c r="Q306" s="2">
        <f>IF(P306&gt;Graph!$G$1*1000,Graph!$G$1*1000,P306)</f>
        <v>800000</v>
      </c>
      <c r="R306" s="2">
        <f t="shared" si="16"/>
        <v>198099361.04320329</v>
      </c>
      <c r="S306" s="2">
        <f t="shared" si="17"/>
        <v>794425.14285713434</v>
      </c>
      <c r="T306" s="2">
        <f t="shared" si="18"/>
        <v>5574.8571428570431</v>
      </c>
      <c r="U306" s="2">
        <f t="shared" si="19"/>
        <v>800000</v>
      </c>
      <c r="V306" s="2">
        <f t="shared" si="28"/>
        <v>129599296.29573703</v>
      </c>
      <c r="W306" s="2">
        <f t="shared" si="20"/>
        <v>794425.14285714924</v>
      </c>
      <c r="X306" s="2">
        <f t="shared" si="6"/>
        <v>5574.8571428507566</v>
      </c>
      <c r="Y306" s="2">
        <f t="shared" si="7"/>
        <v>68500064.7474664</v>
      </c>
      <c r="Z306" s="2" t="str">
        <f t="shared" si="8"/>
        <v>MEEP</v>
      </c>
      <c r="AA306" s="2">
        <f>IF(Z306="HERE",Y306,AA305+Graph!$G$1*1000)</f>
        <v>130465225.89032404</v>
      </c>
      <c r="AB306" s="2">
        <f t="shared" si="21"/>
        <v>800000</v>
      </c>
      <c r="AC306" s="2">
        <f t="shared" si="9"/>
        <v>66839710.010022238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240</v>
      </c>
      <c r="C307" s="7"/>
      <c r="D307" s="2" t="e">
        <f t="shared" si="12"/>
        <v>#N/A</v>
      </c>
      <c r="E307" s="2" t="e">
        <f t="shared" si="22"/>
        <v>#N/A</v>
      </c>
      <c r="F307" s="2">
        <v>1805095.2448156476</v>
      </c>
      <c r="G307" s="2">
        <f t="shared" si="23"/>
        <v>794425.14285714284</v>
      </c>
      <c r="H307" s="2">
        <f t="shared" si="13"/>
        <v>197125433.43859354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1808861.6192396283</v>
      </c>
      <c r="Q307" s="2">
        <f>IF(P307&gt;Graph!$G$1*1000,Graph!$G$1*1000,P307)</f>
        <v>800000</v>
      </c>
      <c r="R307" s="2">
        <f t="shared" si="16"/>
        <v>198899361.04320329</v>
      </c>
      <c r="S307" s="2">
        <f t="shared" si="17"/>
        <v>794425.14285713434</v>
      </c>
      <c r="T307" s="2">
        <f t="shared" si="18"/>
        <v>5574.8571428570431</v>
      </c>
      <c r="U307" s="2">
        <f t="shared" si="19"/>
        <v>800000</v>
      </c>
      <c r="V307" s="2">
        <f t="shared" si="28"/>
        <v>130393721.43859418</v>
      </c>
      <c r="W307" s="2">
        <f t="shared" si="20"/>
        <v>794425.14285714924</v>
      </c>
      <c r="X307" s="2">
        <f t="shared" si="6"/>
        <v>5574.8571428507566</v>
      </c>
      <c r="Y307" s="2">
        <f t="shared" si="7"/>
        <v>68505639.604609251</v>
      </c>
      <c r="Z307" s="2" t="str">
        <f t="shared" si="8"/>
        <v>MEEP</v>
      </c>
      <c r="AA307" s="2">
        <f>IF(Z307="HERE",Y307,AA306+Graph!$G$1*1000)</f>
        <v>131265225.89032404</v>
      </c>
      <c r="AB307" s="2">
        <f t="shared" si="21"/>
        <v>800000</v>
      </c>
      <c r="AC307" s="2">
        <f t="shared" si="9"/>
        <v>66839710.010022238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241</v>
      </c>
      <c r="C308" s="7"/>
      <c r="D308" s="2" t="e">
        <f t="shared" si="12"/>
        <v>#N/A</v>
      </c>
      <c r="E308" s="2" t="e">
        <f t="shared" si="22"/>
        <v>#N/A</v>
      </c>
      <c r="F308" s="2">
        <v>1810672.805529952</v>
      </c>
      <c r="G308" s="2">
        <f t="shared" si="23"/>
        <v>794425.14285714284</v>
      </c>
      <c r="H308" s="2">
        <f t="shared" si="13"/>
        <v>197919858.58145067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1814440.5557603836</v>
      </c>
      <c r="Q308" s="2">
        <f>IF(P308&gt;Graph!$G$1*1000,Graph!$G$1*1000,P308)</f>
        <v>800000</v>
      </c>
      <c r="R308" s="2">
        <f t="shared" si="16"/>
        <v>199699361.04320329</v>
      </c>
      <c r="S308" s="2">
        <f t="shared" si="17"/>
        <v>794425.14285713434</v>
      </c>
      <c r="T308" s="2">
        <f t="shared" si="18"/>
        <v>5574.8571428570431</v>
      </c>
      <c r="U308" s="2">
        <f t="shared" si="19"/>
        <v>800000</v>
      </c>
      <c r="V308" s="2">
        <f t="shared" si="28"/>
        <v>131188146.58145133</v>
      </c>
      <c r="W308" s="2">
        <f t="shared" si="20"/>
        <v>794425.14285714924</v>
      </c>
      <c r="X308" s="2">
        <f t="shared" si="6"/>
        <v>5574.8571428507566</v>
      </c>
      <c r="Y308" s="2">
        <f t="shared" si="7"/>
        <v>68511214.461752102</v>
      </c>
      <c r="Z308" s="2" t="str">
        <f t="shared" si="8"/>
        <v>MEEP</v>
      </c>
      <c r="AA308" s="2">
        <f>IF(Z308="HERE",Y308,AA307+Graph!$G$1*1000)</f>
        <v>132065225.89032404</v>
      </c>
      <c r="AB308" s="2">
        <f t="shared" si="21"/>
        <v>800000</v>
      </c>
      <c r="AC308" s="2">
        <f t="shared" si="9"/>
        <v>66839710.010022238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242</v>
      </c>
      <c r="C309" s="7"/>
      <c r="D309" s="2" t="e">
        <f t="shared" si="12"/>
        <v>#N/A</v>
      </c>
      <c r="E309" s="2" t="e">
        <f t="shared" si="22"/>
        <v>#N/A</v>
      </c>
      <c r="F309" s="2">
        <v>1816250.3662442267</v>
      </c>
      <c r="G309" s="2">
        <f t="shared" si="23"/>
        <v>794425.14285714284</v>
      </c>
      <c r="H309" s="2">
        <f t="shared" si="13"/>
        <v>198714283.72430781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1820019.4922811091</v>
      </c>
      <c r="Q309" s="2">
        <f>IF(P309&gt;Graph!$G$1*1000,Graph!$G$1*1000,P309)</f>
        <v>800000</v>
      </c>
      <c r="R309" s="2">
        <f t="shared" si="16"/>
        <v>200499361.04320329</v>
      </c>
      <c r="S309" s="2">
        <f t="shared" si="17"/>
        <v>794425.14285713434</v>
      </c>
      <c r="T309" s="2">
        <f t="shared" si="18"/>
        <v>5574.8571428570431</v>
      </c>
      <c r="U309" s="2">
        <f t="shared" si="19"/>
        <v>800000</v>
      </c>
      <c r="V309" s="2">
        <f t="shared" si="28"/>
        <v>131982571.72430848</v>
      </c>
      <c r="W309" s="2">
        <f t="shared" si="20"/>
        <v>794425.14285714924</v>
      </c>
      <c r="X309" s="2">
        <f t="shared" si="6"/>
        <v>5574.8571428507566</v>
      </c>
      <c r="Y309" s="2">
        <f t="shared" si="7"/>
        <v>68516789.318894953</v>
      </c>
      <c r="Z309" s="2" t="str">
        <f t="shared" si="8"/>
        <v>MEEP</v>
      </c>
      <c r="AA309" s="2">
        <f>IF(Z309="HERE",Y309,AA308+Graph!$G$1*1000)</f>
        <v>132865225.89032404</v>
      </c>
      <c r="AB309" s="2">
        <f t="shared" si="21"/>
        <v>800000</v>
      </c>
      <c r="AC309" s="2">
        <f t="shared" si="9"/>
        <v>66839710.010022238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243</v>
      </c>
      <c r="C310" s="7"/>
      <c r="D310" s="2" t="e">
        <f t="shared" si="12"/>
        <v>#N/A</v>
      </c>
      <c r="E310" s="2" t="e">
        <f t="shared" si="22"/>
        <v>#N/A</v>
      </c>
      <c r="F310" s="2">
        <v>1821827.9269585013</v>
      </c>
      <c r="G310" s="2">
        <f t="shared" si="23"/>
        <v>794425.14285714284</v>
      </c>
      <c r="H310" s="2">
        <f t="shared" si="13"/>
        <v>199508708.86716494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1825598.4288018644</v>
      </c>
      <c r="Q310" s="2">
        <f>IF(P310&gt;Graph!$G$1*1000,Graph!$G$1*1000,P310)</f>
        <v>800000</v>
      </c>
      <c r="R310" s="2">
        <f t="shared" si="16"/>
        <v>201299361.04320329</v>
      </c>
      <c r="S310" s="2">
        <f t="shared" si="17"/>
        <v>794425.14285713434</v>
      </c>
      <c r="T310" s="2">
        <f t="shared" si="18"/>
        <v>5574.8571428570431</v>
      </c>
      <c r="U310" s="2">
        <f t="shared" si="19"/>
        <v>800000</v>
      </c>
      <c r="V310" s="2">
        <f t="shared" si="28"/>
        <v>132776996.86716563</v>
      </c>
      <c r="W310" s="2">
        <f t="shared" si="20"/>
        <v>794425.14285714924</v>
      </c>
      <c r="X310" s="2">
        <f t="shared" si="6"/>
        <v>5574.8571428507566</v>
      </c>
      <c r="Y310" s="2">
        <f t="shared" si="7"/>
        <v>68522364.176037803</v>
      </c>
      <c r="Z310" s="2" t="str">
        <f t="shared" si="8"/>
        <v>MEEP</v>
      </c>
      <c r="AA310" s="2">
        <f>IF(Z310="HERE",Y310,AA309+Graph!$G$1*1000)</f>
        <v>133665225.89032404</v>
      </c>
      <c r="AB310" s="2">
        <f t="shared" si="21"/>
        <v>800000</v>
      </c>
      <c r="AC310" s="2">
        <f t="shared" si="9"/>
        <v>66839710.010022238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244</v>
      </c>
      <c r="C311" s="7"/>
      <c r="D311" s="2" t="e">
        <f t="shared" si="12"/>
        <v>#N/A</v>
      </c>
      <c r="E311" s="2" t="e">
        <f t="shared" si="22"/>
        <v>#N/A</v>
      </c>
      <c r="F311" s="2">
        <v>1827405.4876728058</v>
      </c>
      <c r="G311" s="2">
        <f t="shared" si="23"/>
        <v>794425.14285714284</v>
      </c>
      <c r="H311" s="2">
        <f t="shared" si="13"/>
        <v>200303134.01002207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1831177.3653225899</v>
      </c>
      <c r="Q311" s="2">
        <f>IF(P311&gt;Graph!$G$1*1000,Graph!$G$1*1000,P311)</f>
        <v>800000</v>
      </c>
      <c r="R311" s="2">
        <f t="shared" si="16"/>
        <v>202099361.04320329</v>
      </c>
      <c r="S311" s="2">
        <f t="shared" si="17"/>
        <v>794425.14285713434</v>
      </c>
      <c r="T311" s="2">
        <f t="shared" si="18"/>
        <v>5574.8571428570431</v>
      </c>
      <c r="U311" s="2">
        <f t="shared" si="19"/>
        <v>800000</v>
      </c>
      <c r="V311" s="2">
        <f t="shared" si="28"/>
        <v>133571422.01002277</v>
      </c>
      <c r="W311" s="2">
        <f t="shared" si="20"/>
        <v>794425.14285714924</v>
      </c>
      <c r="X311" s="2">
        <f t="shared" si="6"/>
        <v>5574.8571428507566</v>
      </c>
      <c r="Y311" s="2">
        <f t="shared" si="7"/>
        <v>68527939.033180654</v>
      </c>
      <c r="Z311" s="2" t="str">
        <f t="shared" si="8"/>
        <v>MEEP</v>
      </c>
      <c r="AA311" s="2">
        <f>IF(Z311="HERE",Y311,AA310+Graph!$G$1*1000)</f>
        <v>134465225.89032406</v>
      </c>
      <c r="AB311" s="2">
        <f t="shared" si="21"/>
        <v>800000.0000000149</v>
      </c>
      <c r="AC311" s="2">
        <f t="shared" si="9"/>
        <v>66839710.010022238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245</v>
      </c>
      <c r="C312" s="7"/>
      <c r="D312" s="2" t="e">
        <f t="shared" si="12"/>
        <v>#N/A</v>
      </c>
      <c r="E312" s="2" t="e">
        <f t="shared" si="22"/>
        <v>#N/A</v>
      </c>
      <c r="F312" s="2">
        <v>1832983.0483870804</v>
      </c>
      <c r="G312" s="2">
        <f t="shared" si="23"/>
        <v>794425.14285714284</v>
      </c>
      <c r="H312" s="2">
        <f t="shared" si="13"/>
        <v>201097559.15287921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1836756.3018433154</v>
      </c>
      <c r="Q312" s="2">
        <f>IF(P312&gt;Graph!$G$1*1000,Graph!$G$1*1000,P312)</f>
        <v>800000</v>
      </c>
      <c r="R312" s="2">
        <f t="shared" si="16"/>
        <v>202899361.04320329</v>
      </c>
      <c r="S312" s="2">
        <f t="shared" si="17"/>
        <v>794425.14285713434</v>
      </c>
      <c r="T312" s="2">
        <f t="shared" si="18"/>
        <v>5574.8571428570431</v>
      </c>
      <c r="U312" s="2">
        <f t="shared" si="19"/>
        <v>800000</v>
      </c>
      <c r="V312" s="2">
        <f t="shared" si="28"/>
        <v>134365847.15287992</v>
      </c>
      <c r="W312" s="2">
        <f t="shared" si="20"/>
        <v>794425.14285714924</v>
      </c>
      <c r="X312" s="2">
        <f t="shared" si="6"/>
        <v>5574.8571428507566</v>
      </c>
      <c r="Y312" s="2">
        <f t="shared" si="7"/>
        <v>68533513.890323505</v>
      </c>
      <c r="Z312" s="2" t="str">
        <f t="shared" si="8"/>
        <v>MEEP</v>
      </c>
      <c r="AA312" s="2">
        <f>IF(Z312="HERE",Y312,AA311+Graph!$G$1*1000)</f>
        <v>135265225.89032406</v>
      </c>
      <c r="AB312" s="2">
        <f t="shared" si="21"/>
        <v>800000</v>
      </c>
      <c r="AC312" s="2">
        <f t="shared" si="9"/>
        <v>66839710.010022238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246</v>
      </c>
      <c r="C313" s="7"/>
      <c r="D313" s="2" t="e">
        <f t="shared" si="12"/>
        <v>#N/A</v>
      </c>
      <c r="E313" s="2" t="e">
        <f t="shared" si="22"/>
        <v>#N/A</v>
      </c>
      <c r="F313" s="2">
        <v>1838560.6091013551</v>
      </c>
      <c r="G313" s="2">
        <f t="shared" si="23"/>
        <v>794425.14285714284</v>
      </c>
      <c r="H313" s="2">
        <f t="shared" si="13"/>
        <v>201891984.29573634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1842335.2383640707</v>
      </c>
      <c r="Q313" s="2">
        <f>IF(P313&gt;Graph!$G$1*1000,Graph!$G$1*1000,P313)</f>
        <v>800000</v>
      </c>
      <c r="R313" s="2">
        <f t="shared" si="16"/>
        <v>203699361.04320329</v>
      </c>
      <c r="S313" s="2">
        <f t="shared" si="17"/>
        <v>794425.14285713434</v>
      </c>
      <c r="T313" s="2">
        <f t="shared" si="18"/>
        <v>5574.8571428570431</v>
      </c>
      <c r="U313" s="2">
        <f t="shared" si="19"/>
        <v>800000</v>
      </c>
      <c r="V313" s="2">
        <f t="shared" si="28"/>
        <v>135160272.29573706</v>
      </c>
      <c r="W313" s="2">
        <f t="shared" si="20"/>
        <v>794425.14285713434</v>
      </c>
      <c r="X313" s="2">
        <f t="shared" si="6"/>
        <v>5574.8571428656578</v>
      </c>
      <c r="Y313" s="2">
        <f t="shared" si="7"/>
        <v>68539088.74746637</v>
      </c>
      <c r="Z313" s="2" t="str">
        <f t="shared" si="8"/>
        <v>MEEP</v>
      </c>
      <c r="AA313" s="2">
        <f>IF(Z313="HERE",Y313,AA312+Graph!$G$1*1000)</f>
        <v>136065225.89032406</v>
      </c>
      <c r="AB313" s="2">
        <f t="shared" si="21"/>
        <v>800000</v>
      </c>
      <c r="AC313" s="2">
        <f t="shared" si="9"/>
        <v>66839710.010022238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247</v>
      </c>
      <c r="C314" s="7"/>
      <c r="D314" s="2" t="e">
        <f t="shared" si="12"/>
        <v>#N/A</v>
      </c>
      <c r="E314" s="2" t="e">
        <f t="shared" si="22"/>
        <v>#N/A</v>
      </c>
      <c r="F314" s="2">
        <v>1844138.1698156595</v>
      </c>
      <c r="G314" s="2">
        <f t="shared" si="23"/>
        <v>794425.14285714284</v>
      </c>
      <c r="H314" s="2">
        <f t="shared" si="13"/>
        <v>202686409.43859348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1847914.1748847961</v>
      </c>
      <c r="Q314" s="2">
        <f>IF(P314&gt;Graph!$G$1*1000,Graph!$G$1*1000,P314)</f>
        <v>800000</v>
      </c>
      <c r="R314" s="2">
        <f t="shared" si="16"/>
        <v>204499361.04320329</v>
      </c>
      <c r="S314" s="2">
        <f t="shared" si="17"/>
        <v>794425.14285713434</v>
      </c>
      <c r="T314" s="2">
        <f t="shared" si="18"/>
        <v>5574.8571428570431</v>
      </c>
      <c r="U314" s="2">
        <f t="shared" si="19"/>
        <v>800000</v>
      </c>
      <c r="V314" s="2">
        <f t="shared" si="28"/>
        <v>135954697.43859419</v>
      </c>
      <c r="W314" s="2">
        <f t="shared" si="20"/>
        <v>794425.14285713434</v>
      </c>
      <c r="X314" s="2">
        <f t="shared" si="6"/>
        <v>5574.8571428656578</v>
      </c>
      <c r="Y314" s="2">
        <f t="shared" si="7"/>
        <v>68544663.604609236</v>
      </c>
      <c r="Z314" s="2" t="str">
        <f t="shared" si="8"/>
        <v>MEEP</v>
      </c>
      <c r="AA314" s="2">
        <f>IF(Z314="HERE",Y314,AA313+Graph!$G$1*1000)</f>
        <v>136865225.89032406</v>
      </c>
      <c r="AB314" s="2">
        <f t="shared" si="21"/>
        <v>800000</v>
      </c>
      <c r="AC314" s="2">
        <f t="shared" si="9"/>
        <v>66839710.010022238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248</v>
      </c>
      <c r="C315" s="7"/>
      <c r="D315" s="2" t="e">
        <f t="shared" si="12"/>
        <v>#N/A</v>
      </c>
      <c r="E315" s="2" t="e">
        <f t="shared" si="22"/>
        <v>#N/A</v>
      </c>
      <c r="F315" s="2">
        <v>1849715.7305299342</v>
      </c>
      <c r="G315" s="2">
        <f t="shared" si="23"/>
        <v>794425.14285714284</v>
      </c>
      <c r="H315" s="2">
        <f t="shared" si="13"/>
        <v>203480834.58145061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1853493.1114055514</v>
      </c>
      <c r="Q315" s="2">
        <f>IF(P315&gt;Graph!$G$1*1000,Graph!$G$1*1000,P315)</f>
        <v>800000</v>
      </c>
      <c r="R315" s="2">
        <f t="shared" si="16"/>
        <v>205299361.04320329</v>
      </c>
      <c r="S315" s="2">
        <f t="shared" si="17"/>
        <v>794425.14285713434</v>
      </c>
      <c r="T315" s="2">
        <f t="shared" si="18"/>
        <v>5574.8571428570431</v>
      </c>
      <c r="U315" s="2">
        <f t="shared" si="19"/>
        <v>800000</v>
      </c>
      <c r="V315" s="2">
        <f t="shared" si="28"/>
        <v>136749122.58145133</v>
      </c>
      <c r="W315" s="2">
        <f t="shared" si="20"/>
        <v>794425.14285713434</v>
      </c>
      <c r="X315" s="2">
        <f t="shared" si="6"/>
        <v>5574.8571428656578</v>
      </c>
      <c r="Y315" s="2">
        <f t="shared" si="7"/>
        <v>68550238.461752102</v>
      </c>
      <c r="Z315" s="2" t="str">
        <f t="shared" si="8"/>
        <v>MEEP</v>
      </c>
      <c r="AA315" s="2">
        <f>IF(Z315="HERE",Y315,AA314+Graph!$G$1*1000)</f>
        <v>137665225.89032406</v>
      </c>
      <c r="AB315" s="2">
        <f t="shared" si="21"/>
        <v>800000</v>
      </c>
      <c r="AC315" s="2">
        <f t="shared" si="9"/>
        <v>66839710.010022238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249</v>
      </c>
      <c r="C316" s="7"/>
      <c r="D316" s="2" t="e">
        <f t="shared" si="12"/>
        <v>#N/A</v>
      </c>
      <c r="E316" s="2" t="e">
        <f t="shared" si="22"/>
        <v>#N/A</v>
      </c>
      <c r="F316" s="2">
        <v>1855293.2912442386</v>
      </c>
      <c r="G316" s="2">
        <f t="shared" si="23"/>
        <v>794425.14285714284</v>
      </c>
      <c r="H316" s="2">
        <f t="shared" si="13"/>
        <v>204275259.72430775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1859072.0479262769</v>
      </c>
      <c r="Q316" s="2">
        <f>IF(P316&gt;Graph!$G$1*1000,Graph!$G$1*1000,P316)</f>
        <v>800000</v>
      </c>
      <c r="R316" s="2">
        <f t="shared" si="16"/>
        <v>206099361.04320329</v>
      </c>
      <c r="S316" s="2">
        <f t="shared" si="17"/>
        <v>794425.14285713434</v>
      </c>
      <c r="T316" s="2">
        <f t="shared" si="18"/>
        <v>5574.8571428570431</v>
      </c>
      <c r="U316" s="2">
        <f t="shared" si="19"/>
        <v>800000</v>
      </c>
      <c r="V316" s="2">
        <f t="shared" si="28"/>
        <v>137543547.72430846</v>
      </c>
      <c r="W316" s="2">
        <f t="shared" si="20"/>
        <v>794425.14285713434</v>
      </c>
      <c r="X316" s="2">
        <f t="shared" si="6"/>
        <v>5574.8571428656578</v>
      </c>
      <c r="Y316" s="2">
        <f t="shared" si="7"/>
        <v>68555813.318894967</v>
      </c>
      <c r="Z316" s="2" t="str">
        <f t="shared" si="8"/>
        <v>MEEP</v>
      </c>
      <c r="AA316" s="2">
        <f>IF(Z316="HERE",Y316,AA315+Graph!$G$1*1000)</f>
        <v>138465225.89032406</v>
      </c>
      <c r="AB316" s="2">
        <f t="shared" si="21"/>
        <v>800000</v>
      </c>
      <c r="AC316" s="2">
        <f t="shared" si="9"/>
        <v>66839710.010022238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250</v>
      </c>
      <c r="C317" s="7"/>
      <c r="D317" s="2" t="e">
        <f t="shared" si="12"/>
        <v>#N/A</v>
      </c>
      <c r="E317" s="2" t="e">
        <f t="shared" si="22"/>
        <v>#N/A</v>
      </c>
      <c r="F317" s="2">
        <v>1860870.8519585133</v>
      </c>
      <c r="G317" s="2">
        <f t="shared" si="23"/>
        <v>794425.14285714284</v>
      </c>
      <c r="H317" s="2">
        <f t="shared" si="13"/>
        <v>205069684.86716488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1864650.9844470024</v>
      </c>
      <c r="Q317" s="2">
        <f>IF(P317&gt;Graph!$G$1*1000,Graph!$G$1*1000,P317)</f>
        <v>800000</v>
      </c>
      <c r="R317" s="2">
        <f t="shared" si="16"/>
        <v>206899361.04320329</v>
      </c>
      <c r="S317" s="2">
        <f t="shared" si="17"/>
        <v>794425.14285713434</v>
      </c>
      <c r="T317" s="2">
        <f t="shared" si="18"/>
        <v>5574.8571428570431</v>
      </c>
      <c r="U317" s="2">
        <f t="shared" si="19"/>
        <v>800000</v>
      </c>
      <c r="V317" s="2">
        <f t="shared" si="28"/>
        <v>138337972.8671656</v>
      </c>
      <c r="W317" s="2">
        <f t="shared" si="20"/>
        <v>794425.14285713434</v>
      </c>
      <c r="X317" s="2">
        <f t="shared" si="6"/>
        <v>5574.8571428656578</v>
      </c>
      <c r="Y317" s="2">
        <f t="shared" si="7"/>
        <v>68561388.176037833</v>
      </c>
      <c r="Z317" s="2" t="str">
        <f t="shared" si="8"/>
        <v>MEEP</v>
      </c>
      <c r="AA317" s="2">
        <f>IF(Z317="HERE",Y317,AA316+Graph!$G$1*1000)</f>
        <v>139265225.89032406</v>
      </c>
      <c r="AB317" s="2">
        <f t="shared" si="21"/>
        <v>800000</v>
      </c>
      <c r="AC317" s="2">
        <f t="shared" si="9"/>
        <v>66839710.010022238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251</v>
      </c>
      <c r="C318" s="7"/>
      <c r="D318" s="2" t="e">
        <f t="shared" si="12"/>
        <v>#N/A</v>
      </c>
      <c r="E318" s="2" t="e">
        <f t="shared" si="22"/>
        <v>#N/A</v>
      </c>
      <c r="F318" s="2">
        <v>1866448.4126727879</v>
      </c>
      <c r="G318" s="2">
        <f t="shared" si="23"/>
        <v>794425.14285714284</v>
      </c>
      <c r="H318" s="2">
        <f t="shared" si="13"/>
        <v>205864110.01002201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1870229.9209677577</v>
      </c>
      <c r="Q318" s="2">
        <f>IF(P318&gt;Graph!$G$1*1000,Graph!$G$1*1000,P318)</f>
        <v>800000</v>
      </c>
      <c r="R318" s="2">
        <f t="shared" si="16"/>
        <v>207699361.04320329</v>
      </c>
      <c r="S318" s="2">
        <f t="shared" si="17"/>
        <v>794425.14285713434</v>
      </c>
      <c r="T318" s="2">
        <f t="shared" si="18"/>
        <v>5574.8571428570431</v>
      </c>
      <c r="U318" s="2">
        <f t="shared" si="19"/>
        <v>800000</v>
      </c>
      <c r="V318" s="2">
        <f t="shared" si="28"/>
        <v>139132398.01002273</v>
      </c>
      <c r="W318" s="2">
        <f t="shared" si="20"/>
        <v>794425.14285713434</v>
      </c>
      <c r="X318" s="2">
        <f t="shared" si="6"/>
        <v>5574.8571428656578</v>
      </c>
      <c r="Y318" s="2">
        <f t="shared" si="7"/>
        <v>68566963.033180699</v>
      </c>
      <c r="Z318" s="2" t="str">
        <f t="shared" si="8"/>
        <v>MEEP</v>
      </c>
      <c r="AA318" s="2">
        <f>IF(Z318="HERE",Y318,AA317+Graph!$G$1*1000)</f>
        <v>140065225.89032406</v>
      </c>
      <c r="AB318" s="2">
        <f t="shared" si="21"/>
        <v>800000</v>
      </c>
      <c r="AC318" s="2">
        <f t="shared" si="9"/>
        <v>66839710.010022238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252</v>
      </c>
      <c r="C319" s="7"/>
      <c r="D319" s="2" t="e">
        <f t="shared" si="12"/>
        <v>#N/A</v>
      </c>
      <c r="E319" s="2" t="e">
        <f t="shared" si="22"/>
        <v>#N/A</v>
      </c>
      <c r="F319" s="2">
        <v>1872025.9733870924</v>
      </c>
      <c r="G319" s="2">
        <f t="shared" si="23"/>
        <v>794425.14285714284</v>
      </c>
      <c r="H319" s="2">
        <f t="shared" si="13"/>
        <v>206658535.15287915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1875808.8574884832</v>
      </c>
      <c r="Q319" s="2">
        <f>IF(P319&gt;Graph!$G$1*1000,Graph!$G$1*1000,P319)</f>
        <v>800000</v>
      </c>
      <c r="R319" s="2">
        <f t="shared" si="16"/>
        <v>208499361.04320329</v>
      </c>
      <c r="S319" s="2">
        <f t="shared" si="17"/>
        <v>794425.14285713434</v>
      </c>
      <c r="T319" s="2">
        <f t="shared" si="18"/>
        <v>5574.8571428570431</v>
      </c>
      <c r="U319" s="2">
        <f t="shared" si="19"/>
        <v>800000</v>
      </c>
      <c r="V319" s="2">
        <f t="shared" si="28"/>
        <v>139926823.15287986</v>
      </c>
      <c r="W319" s="2">
        <f t="shared" si="20"/>
        <v>794425.14285713434</v>
      </c>
      <c r="X319" s="2">
        <f t="shared" si="6"/>
        <v>5574.8571428656578</v>
      </c>
      <c r="Y319" s="2">
        <f t="shared" si="7"/>
        <v>68572537.890323564</v>
      </c>
      <c r="Z319" s="2" t="str">
        <f t="shared" si="8"/>
        <v>MEEP</v>
      </c>
      <c r="AA319" s="2">
        <f>IF(Z319="HERE",Y319,AA318+Graph!$G$1*1000)</f>
        <v>140865225.89032406</v>
      </c>
      <c r="AB319" s="2">
        <f t="shared" si="21"/>
        <v>800000</v>
      </c>
      <c r="AC319" s="2">
        <f t="shared" si="9"/>
        <v>66839710.010022238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253</v>
      </c>
      <c r="C320" s="7"/>
      <c r="D320" s="2" t="e">
        <f t="shared" si="12"/>
        <v>#N/A</v>
      </c>
      <c r="E320" s="2" t="e">
        <f t="shared" si="22"/>
        <v>#N/A</v>
      </c>
      <c r="F320" s="2">
        <v>1877603.534101367</v>
      </c>
      <c r="G320" s="2">
        <f t="shared" si="23"/>
        <v>794425.14285714284</v>
      </c>
      <c r="H320" s="2">
        <f t="shared" si="13"/>
        <v>207452960.29573628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1881387.7940092385</v>
      </c>
      <c r="Q320" s="2">
        <f>IF(P320&gt;Graph!$G$1*1000,Graph!$G$1*1000,P320)</f>
        <v>800000</v>
      </c>
      <c r="R320" s="2">
        <f t="shared" si="16"/>
        <v>209299361.04320329</v>
      </c>
      <c r="S320" s="2">
        <f t="shared" si="17"/>
        <v>794425.14285713434</v>
      </c>
      <c r="T320" s="2">
        <f t="shared" si="18"/>
        <v>5574.8571428570431</v>
      </c>
      <c r="U320" s="2">
        <f t="shared" si="19"/>
        <v>800000</v>
      </c>
      <c r="V320" s="2">
        <f t="shared" si="28"/>
        <v>140721248.295737</v>
      </c>
      <c r="W320" s="2">
        <f t="shared" si="20"/>
        <v>794425.14285713434</v>
      </c>
      <c r="X320" s="2">
        <f t="shared" si="6"/>
        <v>5574.8571428656578</v>
      </c>
      <c r="Y320" s="2">
        <f t="shared" si="7"/>
        <v>68578112.74746643</v>
      </c>
      <c r="Z320" s="2" t="str">
        <f t="shared" si="8"/>
        <v>MEEP</v>
      </c>
      <c r="AA320" s="2">
        <f>IF(Z320="HERE",Y320,AA319+Graph!$G$1*1000)</f>
        <v>141665225.89032406</v>
      </c>
      <c r="AB320" s="2">
        <f t="shared" si="21"/>
        <v>800000</v>
      </c>
      <c r="AC320" s="2">
        <f t="shared" si="9"/>
        <v>66839710.010022238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254</v>
      </c>
      <c r="C321" s="7"/>
      <c r="D321" s="2" t="e">
        <f t="shared" si="12"/>
        <v>#N/A</v>
      </c>
      <c r="E321" s="2" t="e">
        <f t="shared" si="22"/>
        <v>#N/A</v>
      </c>
      <c r="F321" s="2">
        <v>1883181.0948156416</v>
      </c>
      <c r="G321" s="2">
        <f t="shared" si="23"/>
        <v>794425.14285714284</v>
      </c>
      <c r="H321" s="2">
        <f t="shared" si="13"/>
        <v>208247385.43859342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1886966.730529964</v>
      </c>
      <c r="Q321" s="2">
        <f>IF(P321&gt;Graph!$G$1*1000,Graph!$G$1*1000,P321)</f>
        <v>800000</v>
      </c>
      <c r="R321" s="2">
        <f t="shared" si="16"/>
        <v>210099361.04320329</v>
      </c>
      <c r="S321" s="2">
        <f t="shared" si="17"/>
        <v>794425.14285713434</v>
      </c>
      <c r="T321" s="2">
        <f t="shared" si="18"/>
        <v>5574.8571428570431</v>
      </c>
      <c r="U321" s="2">
        <f t="shared" si="19"/>
        <v>800000</v>
      </c>
      <c r="V321" s="2">
        <f t="shared" si="28"/>
        <v>141515673.43859413</v>
      </c>
      <c r="W321" s="2">
        <f t="shared" si="20"/>
        <v>794425.14285713434</v>
      </c>
      <c r="X321" s="2">
        <f t="shared" si="6"/>
        <v>5574.8571428656578</v>
      </c>
      <c r="Y321" s="2">
        <f t="shared" si="7"/>
        <v>68583687.604609296</v>
      </c>
      <c r="Z321" s="2" t="str">
        <f t="shared" si="8"/>
        <v>MEEP</v>
      </c>
      <c r="AA321" s="2">
        <f>IF(Z321="HERE",Y321,AA320+Graph!$G$1*1000)</f>
        <v>142465225.89032406</v>
      </c>
      <c r="AB321" s="2">
        <f t="shared" si="21"/>
        <v>800000</v>
      </c>
      <c r="AC321" s="2">
        <f t="shared" si="9"/>
        <v>66839710.010022238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255</v>
      </c>
      <c r="C322" s="7"/>
      <c r="D322" s="2" t="e">
        <f t="shared" si="12"/>
        <v>#N/A</v>
      </c>
      <c r="E322" s="2" t="e">
        <f t="shared" si="22"/>
        <v>#N/A</v>
      </c>
      <c r="F322" s="2">
        <v>1888758.6555299461</v>
      </c>
      <c r="G322" s="2">
        <f t="shared" si="23"/>
        <v>794425.14285714284</v>
      </c>
      <c r="H322" s="2">
        <f t="shared" si="13"/>
        <v>209041810.58145055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1892545.6670506895</v>
      </c>
      <c r="Q322" s="2">
        <f>IF(P322&gt;Graph!$G$1*1000,Graph!$G$1*1000,P322)</f>
        <v>800000</v>
      </c>
      <c r="R322" s="2">
        <f t="shared" si="16"/>
        <v>210899361.04320329</v>
      </c>
      <c r="S322" s="2">
        <f t="shared" si="17"/>
        <v>794425.14285713434</v>
      </c>
      <c r="T322" s="2">
        <f t="shared" si="18"/>
        <v>5574.8571428570431</v>
      </c>
      <c r="U322" s="2">
        <f t="shared" si="19"/>
        <v>800000</v>
      </c>
      <c r="V322" s="2">
        <f t="shared" si="28"/>
        <v>142310098.58145127</v>
      </c>
      <c r="W322" s="2">
        <f t="shared" si="20"/>
        <v>794425.14285713434</v>
      </c>
      <c r="X322" s="2">
        <f t="shared" si="6"/>
        <v>5574.8571428656578</v>
      </c>
      <c r="Y322" s="2">
        <f t="shared" si="7"/>
        <v>68589262.461752161</v>
      </c>
      <c r="Z322" s="2" t="str">
        <f t="shared" si="8"/>
        <v>MEEP</v>
      </c>
      <c r="AA322" s="2">
        <f>IF(Z322="HERE",Y322,AA321+Graph!$G$1*1000)</f>
        <v>143265225.89032406</v>
      </c>
      <c r="AB322" s="2">
        <f t="shared" si="21"/>
        <v>800000</v>
      </c>
      <c r="AC322" s="2">
        <f t="shared" si="9"/>
        <v>66839710.010022238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256</v>
      </c>
      <c r="C323" s="7"/>
      <c r="D323" s="2" t="e">
        <f t="shared" si="12"/>
        <v>#N/A</v>
      </c>
      <c r="E323" s="2" t="e">
        <f t="shared" si="22"/>
        <v>#N/A</v>
      </c>
      <c r="F323" s="2">
        <v>1894336.2162442207</v>
      </c>
      <c r="G323" s="2">
        <f t="shared" si="23"/>
        <v>794425.14285714284</v>
      </c>
      <c r="H323" s="2">
        <f t="shared" si="13"/>
        <v>209836235.72430769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1898124.6035714447</v>
      </c>
      <c r="Q323" s="2">
        <f>IF(P323&gt;Graph!$G$1*1000,Graph!$G$1*1000,P323)</f>
        <v>800000</v>
      </c>
      <c r="R323" s="2">
        <f t="shared" si="16"/>
        <v>211699361.04320329</v>
      </c>
      <c r="S323" s="2">
        <f t="shared" si="17"/>
        <v>794425.14285713434</v>
      </c>
      <c r="T323" s="2">
        <f t="shared" si="18"/>
        <v>5574.8571428570431</v>
      </c>
      <c r="U323" s="2">
        <f t="shared" si="19"/>
        <v>800000</v>
      </c>
      <c r="V323" s="2">
        <f t="shared" si="28"/>
        <v>143104523.7243084</v>
      </c>
      <c r="W323" s="2">
        <f t="shared" si="20"/>
        <v>794425.14285713434</v>
      </c>
      <c r="X323" s="2">
        <f t="shared" si="6"/>
        <v>5574.8571428656578</v>
      </c>
      <c r="Y323" s="2">
        <f t="shared" si="7"/>
        <v>68594837.318895027</v>
      </c>
      <c r="Z323" s="2" t="str">
        <f t="shared" si="8"/>
        <v>MEEP</v>
      </c>
      <c r="AA323" s="2">
        <f>IF(Z323="HERE",Y323,AA322+Graph!$G$1*1000)</f>
        <v>144065225.89032406</v>
      </c>
      <c r="AB323" s="2">
        <f t="shared" si="21"/>
        <v>800000</v>
      </c>
      <c r="AC323" s="2">
        <f t="shared" si="9"/>
        <v>66839710.010022238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257</v>
      </c>
      <c r="C324" s="7"/>
      <c r="D324" s="2" t="e">
        <f t="shared" si="12"/>
        <v>#N/A</v>
      </c>
      <c r="E324" s="2" t="e">
        <f t="shared" si="22"/>
        <v>#N/A</v>
      </c>
      <c r="F324" s="2">
        <v>1899913.7769585252</v>
      </c>
      <c r="G324" s="2">
        <f t="shared" si="23"/>
        <v>794425.14285714284</v>
      </c>
      <c r="H324" s="2">
        <f t="shared" si="13"/>
        <v>210630660.86716482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1903703.5400921702</v>
      </c>
      <c r="Q324" s="2">
        <f>IF(P324&gt;Graph!$G$1*1000,Graph!$G$1*1000,P324)</f>
        <v>800000</v>
      </c>
      <c r="R324" s="2">
        <f t="shared" si="16"/>
        <v>212499361.04320329</v>
      </c>
      <c r="S324" s="2">
        <f t="shared" si="17"/>
        <v>794425.14285713434</v>
      </c>
      <c r="T324" s="2">
        <f t="shared" si="18"/>
        <v>5574.8571428570431</v>
      </c>
      <c r="U324" s="2">
        <f t="shared" si="19"/>
        <v>800000</v>
      </c>
      <c r="V324" s="2">
        <f t="shared" si="28"/>
        <v>143898948.86716554</v>
      </c>
      <c r="W324" s="2">
        <f t="shared" si="20"/>
        <v>794425.14285713434</v>
      </c>
      <c r="X324" s="2">
        <f t="shared" si="6"/>
        <v>5574.8571428656578</v>
      </c>
      <c r="Y324" s="2">
        <f t="shared" si="7"/>
        <v>68600412.176037893</v>
      </c>
      <c r="Z324" s="2" t="str">
        <f t="shared" si="8"/>
        <v>MEEP</v>
      </c>
      <c r="AA324" s="2">
        <f>IF(Z324="HERE",Y324,AA323+Graph!$G$1*1000)</f>
        <v>144865225.89032406</v>
      </c>
      <c r="AB324" s="2">
        <f t="shared" si="21"/>
        <v>800000</v>
      </c>
      <c r="AC324" s="2">
        <f t="shared" si="9"/>
        <v>66839710.010022238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258</v>
      </c>
      <c r="C325" s="7"/>
      <c r="D325" s="2" t="e">
        <f t="shared" si="12"/>
        <v>#N/A</v>
      </c>
      <c r="E325" s="2" t="e">
        <f t="shared" si="22"/>
        <v>#N/A</v>
      </c>
      <c r="F325" s="2">
        <v>1905491.3376727998</v>
      </c>
      <c r="G325" s="2">
        <f t="shared" si="23"/>
        <v>794425.14285714284</v>
      </c>
      <c r="H325" s="2">
        <f t="shared" si="13"/>
        <v>211425086.01002195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1909282.4766129255</v>
      </c>
      <c r="Q325" s="2">
        <f>IF(P325&gt;Graph!$G$1*1000,Graph!$G$1*1000,P325)</f>
        <v>800000</v>
      </c>
      <c r="R325" s="2">
        <f t="shared" si="16"/>
        <v>213299361.04320329</v>
      </c>
      <c r="S325" s="2">
        <f t="shared" si="17"/>
        <v>794425.14285713434</v>
      </c>
      <c r="T325" s="2">
        <f t="shared" si="18"/>
        <v>5574.8571428570431</v>
      </c>
      <c r="U325" s="2">
        <f t="shared" si="19"/>
        <v>800000</v>
      </c>
      <c r="V325" s="2">
        <f t="shared" si="28"/>
        <v>144693374.01002267</v>
      </c>
      <c r="W325" s="2">
        <f t="shared" si="20"/>
        <v>794425.14285713434</v>
      </c>
      <c r="X325" s="2">
        <f t="shared" si="6"/>
        <v>5574.8571428656578</v>
      </c>
      <c r="Y325" s="2">
        <f t="shared" si="7"/>
        <v>68605987.033180758</v>
      </c>
      <c r="Z325" s="2" t="str">
        <f t="shared" si="8"/>
        <v>MEEP</v>
      </c>
      <c r="AA325" s="2">
        <f>IF(Z325="HERE",Y325,AA324+Graph!$G$1*1000)</f>
        <v>145665225.89032406</v>
      </c>
      <c r="AB325" s="2">
        <f t="shared" si="21"/>
        <v>800000</v>
      </c>
      <c r="AC325" s="2">
        <f t="shared" si="9"/>
        <v>66839710.010022238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259</v>
      </c>
      <c r="C326" s="7"/>
      <c r="D326" s="2" t="e">
        <f t="shared" si="12"/>
        <v>#N/A</v>
      </c>
      <c r="E326" s="2" t="e">
        <f t="shared" si="22"/>
        <v>#N/A</v>
      </c>
      <c r="F326" s="2">
        <v>1911068.8983870745</v>
      </c>
      <c r="G326" s="2">
        <f t="shared" si="23"/>
        <v>794425.14285714284</v>
      </c>
      <c r="H326" s="2">
        <f t="shared" si="13"/>
        <v>212219511.15287909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1914861.413133651</v>
      </c>
      <c r="Q326" s="2">
        <f>IF(P326&gt;Graph!$G$1*1000,Graph!$G$1*1000,P326)</f>
        <v>800000</v>
      </c>
      <c r="R326" s="2">
        <f t="shared" si="16"/>
        <v>214099361.04320329</v>
      </c>
      <c r="S326" s="2">
        <f t="shared" si="17"/>
        <v>794425.14285713434</v>
      </c>
      <c r="T326" s="2">
        <f t="shared" si="18"/>
        <v>5574.8571428570431</v>
      </c>
      <c r="U326" s="2">
        <f t="shared" si="19"/>
        <v>800000</v>
      </c>
      <c r="V326" s="2">
        <f t="shared" si="28"/>
        <v>145487799.1528798</v>
      </c>
      <c r="W326" s="2">
        <f t="shared" si="20"/>
        <v>794425.14285713434</v>
      </c>
      <c r="X326" s="2">
        <f t="shared" si="6"/>
        <v>5574.8571428656578</v>
      </c>
      <c r="Y326" s="2">
        <f t="shared" si="7"/>
        <v>68611561.890323624</v>
      </c>
      <c r="Z326" s="2" t="str">
        <f t="shared" si="8"/>
        <v>MEEP</v>
      </c>
      <c r="AA326" s="2">
        <f>IF(Z326="HERE",Y326,AA325+Graph!$G$1*1000)</f>
        <v>146465225.89032406</v>
      </c>
      <c r="AB326" s="2">
        <f t="shared" si="21"/>
        <v>800000</v>
      </c>
      <c r="AC326" s="2">
        <f t="shared" si="9"/>
        <v>66839710.010022238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260</v>
      </c>
      <c r="C327" s="7"/>
      <c r="D327" s="2" t="e">
        <f t="shared" si="12"/>
        <v>#N/A</v>
      </c>
      <c r="E327" s="2" t="e">
        <f t="shared" si="22"/>
        <v>#N/A</v>
      </c>
      <c r="F327" s="2">
        <v>1916646.4591013789</v>
      </c>
      <c r="G327" s="2">
        <f t="shared" si="23"/>
        <v>794425.14285714284</v>
      </c>
      <c r="H327" s="2">
        <f t="shared" si="13"/>
        <v>213013936.29573622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1920440.3496543765</v>
      </c>
      <c r="Q327" s="2">
        <f>IF(P327&gt;Graph!$G$1*1000,Graph!$G$1*1000,P327)</f>
        <v>800000</v>
      </c>
      <c r="R327" s="2">
        <f t="shared" si="16"/>
        <v>214899361.04320329</v>
      </c>
      <c r="S327" s="2">
        <f t="shared" si="17"/>
        <v>794425.14285713434</v>
      </c>
      <c r="T327" s="2">
        <f t="shared" si="18"/>
        <v>5574.8571428570431</v>
      </c>
      <c r="U327" s="2">
        <f t="shared" si="19"/>
        <v>800000</v>
      </c>
      <c r="V327" s="2">
        <f t="shared" si="28"/>
        <v>146282224.29573694</v>
      </c>
      <c r="W327" s="2">
        <f t="shared" si="20"/>
        <v>794425.14285713434</v>
      </c>
      <c r="X327" s="2">
        <f t="shared" si="6"/>
        <v>5574.8571428656578</v>
      </c>
      <c r="Y327" s="2">
        <f t="shared" si="7"/>
        <v>68617136.74746649</v>
      </c>
      <c r="Z327" s="2" t="str">
        <f t="shared" si="8"/>
        <v>MEEP</v>
      </c>
      <c r="AA327" s="2">
        <f>IF(Z327="HERE",Y327,AA326+Graph!$G$1*1000)</f>
        <v>147265225.89032406</v>
      </c>
      <c r="AB327" s="2">
        <f t="shared" si="21"/>
        <v>800000</v>
      </c>
      <c r="AC327" s="2">
        <f t="shared" si="9"/>
        <v>66839710.010022238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261</v>
      </c>
      <c r="C328" s="7"/>
      <c r="D328" s="2" t="e">
        <f t="shared" si="12"/>
        <v>#N/A</v>
      </c>
      <c r="E328" s="2" t="e">
        <f t="shared" si="22"/>
        <v>#N/A</v>
      </c>
      <c r="F328" s="2">
        <v>1922224.0198156536</v>
      </c>
      <c r="G328" s="2">
        <f t="shared" si="23"/>
        <v>794425.14285714284</v>
      </c>
      <c r="H328" s="2">
        <f t="shared" si="13"/>
        <v>213808361.43859336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1926019.2861751318</v>
      </c>
      <c r="Q328" s="2">
        <f>IF(P328&gt;Graph!$G$1*1000,Graph!$G$1*1000,P328)</f>
        <v>800000</v>
      </c>
      <c r="R328" s="2">
        <f t="shared" si="16"/>
        <v>215699361.04320329</v>
      </c>
      <c r="S328" s="2">
        <f t="shared" si="17"/>
        <v>794425.14285713434</v>
      </c>
      <c r="T328" s="2">
        <f t="shared" si="18"/>
        <v>5574.8571428570431</v>
      </c>
      <c r="U328" s="2">
        <f t="shared" si="19"/>
        <v>800000</v>
      </c>
      <c r="V328" s="2">
        <f t="shared" si="28"/>
        <v>147076649.43859407</v>
      </c>
      <c r="W328" s="2">
        <f t="shared" si="20"/>
        <v>794425.14285713434</v>
      </c>
      <c r="X328" s="2">
        <f t="shared" si="6"/>
        <v>5574.8571428656578</v>
      </c>
      <c r="Y328" s="2">
        <f t="shared" si="7"/>
        <v>68622711.604609355</v>
      </c>
      <c r="Z328" s="2" t="str">
        <f t="shared" si="8"/>
        <v>MEEP</v>
      </c>
      <c r="AA328" s="2">
        <f>IF(Z328="HERE",Y328,AA327+Graph!$G$1*1000)</f>
        <v>148065225.89032406</v>
      </c>
      <c r="AB328" s="2">
        <f t="shared" si="21"/>
        <v>800000</v>
      </c>
      <c r="AC328" s="2">
        <f t="shared" si="9"/>
        <v>66839710.010022238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262</v>
      </c>
      <c r="C329" s="7"/>
      <c r="D329" s="2" t="e">
        <f t="shared" si="12"/>
        <v>#N/A</v>
      </c>
      <c r="E329" s="2" t="e">
        <f t="shared" si="22"/>
        <v>#N/A</v>
      </c>
      <c r="F329" s="2">
        <v>1927801.5805299282</v>
      </c>
      <c r="G329" s="2">
        <f t="shared" si="23"/>
        <v>794425.14285714284</v>
      </c>
      <c r="H329" s="2">
        <f t="shared" si="13"/>
        <v>214602786.58145049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1931598.2226958573</v>
      </c>
      <c r="Q329" s="2">
        <f>IF(P329&gt;Graph!$G$1*1000,Graph!$G$1*1000,P329)</f>
        <v>800000</v>
      </c>
      <c r="R329" s="2">
        <f t="shared" si="16"/>
        <v>216499361.04320329</v>
      </c>
      <c r="S329" s="2">
        <f t="shared" si="17"/>
        <v>794425.14285713434</v>
      </c>
      <c r="T329" s="2">
        <f t="shared" si="18"/>
        <v>5574.8571428570431</v>
      </c>
      <c r="U329" s="2">
        <f t="shared" si="19"/>
        <v>800000</v>
      </c>
      <c r="V329" s="2">
        <f t="shared" si="28"/>
        <v>147871074.58145121</v>
      </c>
      <c r="W329" s="2">
        <f t="shared" si="20"/>
        <v>794425.14285713434</v>
      </c>
      <c r="X329" s="2">
        <f t="shared" si="6"/>
        <v>5574.8571428656578</v>
      </c>
      <c r="Y329" s="2">
        <f t="shared" si="7"/>
        <v>68628286.461752221</v>
      </c>
      <c r="Z329" s="2" t="str">
        <f t="shared" si="8"/>
        <v>MEEP</v>
      </c>
      <c r="AA329" s="2">
        <f>IF(Z329="HERE",Y329,AA328+Graph!$G$1*1000)</f>
        <v>148865225.89032406</v>
      </c>
      <c r="AB329" s="2">
        <f t="shared" si="21"/>
        <v>800000</v>
      </c>
      <c r="AC329" s="2">
        <f t="shared" si="9"/>
        <v>66839710.010022238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263</v>
      </c>
      <c r="C330" s="7"/>
      <c r="D330" s="2" t="e">
        <f t="shared" si="12"/>
        <v>#N/A</v>
      </c>
      <c r="E330" s="2" t="e">
        <f t="shared" si="22"/>
        <v>#N/A</v>
      </c>
      <c r="F330" s="2">
        <v>1933379.1412442327</v>
      </c>
      <c r="G330" s="2">
        <f t="shared" si="23"/>
        <v>794425.14285714284</v>
      </c>
      <c r="H330" s="2">
        <f t="shared" si="13"/>
        <v>215397211.72430763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1937177.1592166126</v>
      </c>
      <c r="Q330" s="2">
        <f>IF(P330&gt;Graph!$G$1*1000,Graph!$G$1*1000,P330)</f>
        <v>800000</v>
      </c>
      <c r="R330" s="2">
        <f t="shared" si="16"/>
        <v>217299361.04320329</v>
      </c>
      <c r="S330" s="2">
        <f t="shared" si="17"/>
        <v>794425.14285713434</v>
      </c>
      <c r="T330" s="2">
        <f t="shared" si="18"/>
        <v>5574.8571428570431</v>
      </c>
      <c r="U330" s="2">
        <f t="shared" si="19"/>
        <v>800000</v>
      </c>
      <c r="V330" s="2">
        <f t="shared" si="28"/>
        <v>148665499.72430834</v>
      </c>
      <c r="W330" s="2">
        <f t="shared" si="20"/>
        <v>794425.14285713434</v>
      </c>
      <c r="X330" s="2">
        <f t="shared" si="6"/>
        <v>5574.8571428656578</v>
      </c>
      <c r="Y330" s="2">
        <f t="shared" si="7"/>
        <v>68633861.318895087</v>
      </c>
      <c r="Z330" s="2" t="str">
        <f t="shared" si="8"/>
        <v>MEEP</v>
      </c>
      <c r="AA330" s="2">
        <f>IF(Z330="HERE",Y330,AA329+Graph!$G$1*1000)</f>
        <v>149665225.89032406</v>
      </c>
      <c r="AB330" s="2">
        <f t="shared" si="21"/>
        <v>800000</v>
      </c>
      <c r="AC330" s="2">
        <f t="shared" si="9"/>
        <v>66839710.010022238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264</v>
      </c>
      <c r="C331" s="7"/>
      <c r="D331" s="2" t="e">
        <f t="shared" si="12"/>
        <v>#N/A</v>
      </c>
      <c r="E331" s="2" t="e">
        <f t="shared" si="22"/>
        <v>#N/A</v>
      </c>
      <c r="F331" s="2">
        <v>1938956.7019585073</v>
      </c>
      <c r="G331" s="2">
        <f t="shared" si="23"/>
        <v>794425.14285714284</v>
      </c>
      <c r="H331" s="2">
        <f t="shared" si="13"/>
        <v>216191636.86716476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1942756.0957373381</v>
      </c>
      <c r="Q331" s="2">
        <f>IF(P331&gt;Graph!$G$1*1000,Graph!$G$1*1000,P331)</f>
        <v>800000</v>
      </c>
      <c r="R331" s="2">
        <f t="shared" si="16"/>
        <v>218099361.04320329</v>
      </c>
      <c r="S331" s="2">
        <f t="shared" si="17"/>
        <v>794425.14285713434</v>
      </c>
      <c r="T331" s="2">
        <f t="shared" si="18"/>
        <v>5574.8571428570431</v>
      </c>
      <c r="U331" s="2">
        <f t="shared" si="19"/>
        <v>800000</v>
      </c>
      <c r="V331" s="2">
        <f t="shared" si="28"/>
        <v>149459924.86716548</v>
      </c>
      <c r="W331" s="2">
        <f t="shared" si="20"/>
        <v>794425.14285713434</v>
      </c>
      <c r="X331" s="2">
        <f t="shared" si="6"/>
        <v>5574.8571428656578</v>
      </c>
      <c r="Y331" s="2">
        <f t="shared" si="7"/>
        <v>68639436.176037952</v>
      </c>
      <c r="Z331" s="2" t="str">
        <f t="shared" si="8"/>
        <v>MEEP</v>
      </c>
      <c r="AA331" s="2">
        <f>IF(Z331="HERE",Y331,AA330+Graph!$G$1*1000)</f>
        <v>150465225.89032406</v>
      </c>
      <c r="AB331" s="2">
        <f t="shared" si="21"/>
        <v>800000</v>
      </c>
      <c r="AC331" s="2">
        <f t="shared" si="9"/>
        <v>66839710.010022238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265</v>
      </c>
      <c r="C332" s="7"/>
      <c r="D332" s="2" t="e">
        <f t="shared" si="12"/>
        <v>#N/A</v>
      </c>
      <c r="E332" s="2" t="e">
        <f t="shared" si="22"/>
        <v>#N/A</v>
      </c>
      <c r="F332" s="2">
        <v>1944534.2626728117</v>
      </c>
      <c r="G332" s="2">
        <f t="shared" si="23"/>
        <v>794425.14285714284</v>
      </c>
      <c r="H332" s="2">
        <f t="shared" si="13"/>
        <v>216986062.0100219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1948335.0322580636</v>
      </c>
      <c r="Q332" s="2">
        <f>IF(P332&gt;Graph!$G$1*1000,Graph!$G$1*1000,P332)</f>
        <v>800000</v>
      </c>
      <c r="R332" s="2">
        <f t="shared" si="16"/>
        <v>218899361.04320329</v>
      </c>
      <c r="S332" s="2">
        <f t="shared" si="17"/>
        <v>794425.14285713434</v>
      </c>
      <c r="T332" s="2">
        <f t="shared" si="18"/>
        <v>5574.8571428570431</v>
      </c>
      <c r="U332" s="2">
        <f t="shared" si="19"/>
        <v>800000</v>
      </c>
      <c r="V332" s="2">
        <f t="shared" si="28"/>
        <v>150254350.01002261</v>
      </c>
      <c r="W332" s="2">
        <f t="shared" si="20"/>
        <v>794425.14285713434</v>
      </c>
      <c r="X332" s="2">
        <f t="shared" si="6"/>
        <v>5574.8571428656578</v>
      </c>
      <c r="Y332" s="2">
        <f t="shared" si="7"/>
        <v>68645011.033180818</v>
      </c>
      <c r="Z332" s="2" t="str">
        <f t="shared" si="8"/>
        <v>MEEP</v>
      </c>
      <c r="AA332" s="2">
        <f>IF(Z332="HERE",Y332,AA331+Graph!$G$1*1000)</f>
        <v>151265225.89032406</v>
      </c>
      <c r="AB332" s="2">
        <f t="shared" si="21"/>
        <v>800000</v>
      </c>
      <c r="AC332" s="2">
        <f t="shared" si="9"/>
        <v>66839710.010022238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266</v>
      </c>
      <c r="C333" s="7"/>
      <c r="D333" s="2" t="e">
        <f t="shared" si="12"/>
        <v>#N/A</v>
      </c>
      <c r="E333" s="2" t="e">
        <f t="shared" si="22"/>
        <v>#N/A</v>
      </c>
      <c r="F333" s="2">
        <v>1950111.8233870864</v>
      </c>
      <c r="G333" s="2">
        <f t="shared" si="23"/>
        <v>794425.14285714284</v>
      </c>
      <c r="H333" s="2">
        <f t="shared" si="13"/>
        <v>217780487.15287903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1953913.9687788188</v>
      </c>
      <c r="Q333" s="2">
        <f>IF(P333&gt;Graph!$G$1*1000,Graph!$G$1*1000,P333)</f>
        <v>800000</v>
      </c>
      <c r="R333" s="2">
        <f t="shared" si="16"/>
        <v>219699361.04320329</v>
      </c>
      <c r="S333" s="2">
        <f t="shared" si="17"/>
        <v>794425.14285713434</v>
      </c>
      <c r="T333" s="2">
        <f t="shared" si="18"/>
        <v>5574.8571428570431</v>
      </c>
      <c r="U333" s="2">
        <f t="shared" si="19"/>
        <v>800000</v>
      </c>
      <c r="V333" s="2">
        <f t="shared" si="28"/>
        <v>151048775.15287974</v>
      </c>
      <c r="W333" s="2">
        <f t="shared" si="20"/>
        <v>794425.14285713434</v>
      </c>
      <c r="X333" s="2">
        <f t="shared" si="6"/>
        <v>5574.8571428656578</v>
      </c>
      <c r="Y333" s="2">
        <f t="shared" si="7"/>
        <v>68650585.890323684</v>
      </c>
      <c r="Z333" s="2" t="str">
        <f t="shared" si="8"/>
        <v>MEEP</v>
      </c>
      <c r="AA333" s="2">
        <f>IF(Z333="HERE",Y333,AA332+Graph!$G$1*1000)</f>
        <v>152065225.89032406</v>
      </c>
      <c r="AB333" s="2">
        <f t="shared" si="21"/>
        <v>800000</v>
      </c>
      <c r="AC333" s="2">
        <f t="shared" si="9"/>
        <v>66839710.010022238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267</v>
      </c>
      <c r="C334" s="7"/>
      <c r="D334" s="2" t="e">
        <f t="shared" si="12"/>
        <v>#N/A</v>
      </c>
      <c r="E334" s="2" t="e">
        <f t="shared" si="22"/>
        <v>#N/A</v>
      </c>
      <c r="F334" s="2">
        <v>1955689.384101361</v>
      </c>
      <c r="G334" s="2">
        <f t="shared" si="23"/>
        <v>794425.14285714284</v>
      </c>
      <c r="H334" s="2">
        <f t="shared" si="13"/>
        <v>218574912.29573616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1959492.9052995443</v>
      </c>
      <c r="Q334" s="2">
        <f>IF(P334&gt;Graph!$G$1*1000,Graph!$G$1*1000,P334)</f>
        <v>800000</v>
      </c>
      <c r="R334" s="2">
        <f t="shared" si="16"/>
        <v>220499361.04320329</v>
      </c>
      <c r="S334" s="2">
        <f t="shared" si="17"/>
        <v>794425.14285713434</v>
      </c>
      <c r="T334" s="2">
        <f t="shared" si="18"/>
        <v>5574.8571428570431</v>
      </c>
      <c r="U334" s="2">
        <f t="shared" si="19"/>
        <v>800000</v>
      </c>
      <c r="V334" s="2">
        <f t="shared" si="28"/>
        <v>151843200.29573688</v>
      </c>
      <c r="W334" s="2">
        <f t="shared" si="20"/>
        <v>794425.14285713434</v>
      </c>
      <c r="X334" s="2">
        <f t="shared" si="6"/>
        <v>5574.8571428656578</v>
      </c>
      <c r="Y334" s="2">
        <f t="shared" si="7"/>
        <v>68656160.747466549</v>
      </c>
      <c r="Z334" s="2" t="str">
        <f t="shared" si="8"/>
        <v>MEEP</v>
      </c>
      <c r="AA334" s="2">
        <f>IF(Z334="HERE",Y334,AA333+Graph!$G$1*1000)</f>
        <v>152865225.89032406</v>
      </c>
      <c r="AB334" s="2">
        <f t="shared" si="21"/>
        <v>800000</v>
      </c>
      <c r="AC334" s="2">
        <f t="shared" si="9"/>
        <v>66839710.010022238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268</v>
      </c>
      <c r="C335" s="7"/>
      <c r="D335" s="2" t="e">
        <f t="shared" si="12"/>
        <v>#N/A</v>
      </c>
      <c r="E335" s="2" t="e">
        <f t="shared" si="22"/>
        <v>#N/A</v>
      </c>
      <c r="F335" s="2">
        <v>1961266.9448156655</v>
      </c>
      <c r="G335" s="2">
        <f t="shared" si="23"/>
        <v>794425.14285714284</v>
      </c>
      <c r="H335" s="2">
        <f t="shared" si="13"/>
        <v>219369337.4385933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1965071.8418202996</v>
      </c>
      <c r="Q335" s="2">
        <f>IF(P335&gt;Graph!$G$1*1000,Graph!$G$1*1000,P335)</f>
        <v>800000</v>
      </c>
      <c r="R335" s="2">
        <f t="shared" si="16"/>
        <v>221299361.04320329</v>
      </c>
      <c r="S335" s="2">
        <f t="shared" si="17"/>
        <v>794425.14285713434</v>
      </c>
      <c r="T335" s="2">
        <f t="shared" si="18"/>
        <v>5574.8571428570431</v>
      </c>
      <c r="U335" s="2">
        <f t="shared" si="19"/>
        <v>800000</v>
      </c>
      <c r="V335" s="2">
        <f t="shared" si="28"/>
        <v>152637625.43859401</v>
      </c>
      <c r="W335" s="2">
        <f t="shared" si="20"/>
        <v>794425.14285713434</v>
      </c>
      <c r="X335" s="2">
        <f t="shared" si="6"/>
        <v>5574.8571428656578</v>
      </c>
      <c r="Y335" s="2">
        <f t="shared" si="7"/>
        <v>68661735.604609415</v>
      </c>
      <c r="Z335" s="2" t="str">
        <f t="shared" si="8"/>
        <v>MEEP</v>
      </c>
      <c r="AA335" s="2">
        <f>IF(Z335="HERE",Y335,AA334+Graph!$G$1*1000)</f>
        <v>153665225.89032406</v>
      </c>
      <c r="AB335" s="2">
        <f t="shared" si="21"/>
        <v>800000</v>
      </c>
      <c r="AC335" s="2">
        <f t="shared" si="9"/>
        <v>66839710.010022238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269</v>
      </c>
      <c r="C336" s="7"/>
      <c r="D336" s="2" t="e">
        <f t="shared" si="12"/>
        <v>#N/A</v>
      </c>
      <c r="E336" s="2" t="e">
        <f t="shared" si="22"/>
        <v>#N/A</v>
      </c>
      <c r="F336" s="2">
        <v>1966844.5055299401</v>
      </c>
      <c r="G336" s="2">
        <f t="shared" si="23"/>
        <v>794425.14285714284</v>
      </c>
      <c r="H336" s="2">
        <f t="shared" si="13"/>
        <v>220163762.58145043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1970650.7783410251</v>
      </c>
      <c r="Q336" s="2">
        <f>IF(P336&gt;Graph!$G$1*1000,Graph!$G$1*1000,P336)</f>
        <v>800000</v>
      </c>
      <c r="R336" s="2">
        <f t="shared" si="16"/>
        <v>222099361.04320329</v>
      </c>
      <c r="S336" s="2">
        <f t="shared" si="17"/>
        <v>794425.14285713434</v>
      </c>
      <c r="T336" s="2">
        <f t="shared" si="18"/>
        <v>5574.8571428570431</v>
      </c>
      <c r="U336" s="2">
        <f t="shared" si="19"/>
        <v>800000</v>
      </c>
      <c r="V336" s="2">
        <f t="shared" si="28"/>
        <v>153432050.58145115</v>
      </c>
      <c r="W336" s="2">
        <f t="shared" si="20"/>
        <v>794425.14285713434</v>
      </c>
      <c r="X336" s="2">
        <f t="shared" si="6"/>
        <v>5574.8571428656578</v>
      </c>
      <c r="Y336" s="2">
        <f t="shared" si="7"/>
        <v>68667310.461752281</v>
      </c>
      <c r="Z336" s="2" t="str">
        <f t="shared" si="8"/>
        <v>MEEP</v>
      </c>
      <c r="AA336" s="2">
        <f>IF(Z336="HERE",Y336,AA335+Graph!$G$1*1000)</f>
        <v>154465225.89032406</v>
      </c>
      <c r="AB336" s="2">
        <f t="shared" si="21"/>
        <v>800000</v>
      </c>
      <c r="AC336" s="2">
        <f t="shared" si="9"/>
        <v>66839710.010022238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270</v>
      </c>
      <c r="C337" s="7"/>
      <c r="D337" s="2" t="e">
        <f t="shared" si="12"/>
        <v>#N/A</v>
      </c>
      <c r="E337" s="2" t="e">
        <f t="shared" si="22"/>
        <v>#N/A</v>
      </c>
      <c r="F337" s="2">
        <v>1972422.0662442148</v>
      </c>
      <c r="G337" s="2">
        <f t="shared" si="23"/>
        <v>794425.14285714284</v>
      </c>
      <c r="H337" s="2">
        <f t="shared" si="13"/>
        <v>220958187.72430757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1976229.7148617506</v>
      </c>
      <c r="Q337" s="2">
        <f>IF(P337&gt;Graph!$G$1*1000,Graph!$G$1*1000,P337)</f>
        <v>800000</v>
      </c>
      <c r="R337" s="2">
        <f t="shared" si="16"/>
        <v>222899361.04320329</v>
      </c>
      <c r="S337" s="2">
        <f t="shared" si="17"/>
        <v>794425.14285713434</v>
      </c>
      <c r="T337" s="2">
        <f t="shared" si="18"/>
        <v>5574.8571428570431</v>
      </c>
      <c r="U337" s="2">
        <f t="shared" si="19"/>
        <v>800000</v>
      </c>
      <c r="V337" s="2">
        <f t="shared" si="28"/>
        <v>154226475.72430828</v>
      </c>
      <c r="W337" s="2">
        <f t="shared" si="20"/>
        <v>794425.14285713434</v>
      </c>
      <c r="X337" s="2">
        <f t="shared" si="6"/>
        <v>5574.8571428656578</v>
      </c>
      <c r="Y337" s="2">
        <f t="shared" si="7"/>
        <v>68672885.318895146</v>
      </c>
      <c r="Z337" s="2" t="str">
        <f t="shared" si="8"/>
        <v>MEEP</v>
      </c>
      <c r="AA337" s="2">
        <f>IF(Z337="HERE",Y337,AA336+Graph!$G$1*1000)</f>
        <v>155265225.89032406</v>
      </c>
      <c r="AB337" s="2">
        <f t="shared" si="21"/>
        <v>800000</v>
      </c>
      <c r="AC337" s="2">
        <f t="shared" si="9"/>
        <v>66839710.010022238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271</v>
      </c>
      <c r="C338" s="7"/>
      <c r="D338" s="2" t="e">
        <f t="shared" si="12"/>
        <v>#N/A</v>
      </c>
      <c r="E338" s="2" t="e">
        <f t="shared" si="22"/>
        <v>#N/A</v>
      </c>
      <c r="F338" s="2">
        <v>1977999.6269585192</v>
      </c>
      <c r="G338" s="2">
        <f t="shared" si="23"/>
        <v>794425.14285714284</v>
      </c>
      <c r="H338" s="2">
        <f t="shared" si="13"/>
        <v>221752612.8671647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1981808.6513825059</v>
      </c>
      <c r="Q338" s="2">
        <f>IF(P338&gt;Graph!$G$1*1000,Graph!$G$1*1000,P338)</f>
        <v>800000</v>
      </c>
      <c r="R338" s="2">
        <f t="shared" si="16"/>
        <v>223699361.04320329</v>
      </c>
      <c r="S338" s="2">
        <f t="shared" si="17"/>
        <v>794425.14285713434</v>
      </c>
      <c r="T338" s="2">
        <f t="shared" si="18"/>
        <v>5574.8571428570431</v>
      </c>
      <c r="U338" s="2">
        <f t="shared" si="19"/>
        <v>800000</v>
      </c>
      <c r="V338" s="2">
        <f t="shared" si="28"/>
        <v>155020900.86716542</v>
      </c>
      <c r="W338" s="2">
        <f t="shared" si="20"/>
        <v>794425.14285713434</v>
      </c>
      <c r="X338" s="2">
        <f t="shared" si="6"/>
        <v>5574.8571428656578</v>
      </c>
      <c r="Y338" s="2">
        <f t="shared" si="7"/>
        <v>68678460.176038012</v>
      </c>
      <c r="Z338" s="2" t="str">
        <f t="shared" si="8"/>
        <v>MEEP</v>
      </c>
      <c r="AA338" s="2">
        <f>IF(Z338="HERE",Y338,AA337+Graph!$G$1*1000)</f>
        <v>156065225.89032406</v>
      </c>
      <c r="AB338" s="2">
        <f t="shared" si="21"/>
        <v>800000</v>
      </c>
      <c r="AC338" s="2">
        <f t="shared" si="9"/>
        <v>66839710.010022238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272</v>
      </c>
      <c r="C339" s="7"/>
      <c r="D339" s="2" t="e">
        <f t="shared" si="12"/>
        <v>#N/A</v>
      </c>
      <c r="E339" s="2" t="e">
        <f t="shared" si="22"/>
        <v>#N/A</v>
      </c>
      <c r="F339" s="2">
        <v>1983577.1876727939</v>
      </c>
      <c r="G339" s="2">
        <f t="shared" si="23"/>
        <v>794425.14285714284</v>
      </c>
      <c r="H339" s="2">
        <f t="shared" si="13"/>
        <v>222547038.01002184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1987387.5879032314</v>
      </c>
      <c r="Q339" s="2">
        <f>IF(P339&gt;Graph!$G$1*1000,Graph!$G$1*1000,P339)</f>
        <v>800000</v>
      </c>
      <c r="R339" s="2">
        <f t="shared" si="16"/>
        <v>224499361.04320329</v>
      </c>
      <c r="S339" s="2">
        <f t="shared" si="17"/>
        <v>794425.14285713434</v>
      </c>
      <c r="T339" s="2">
        <f t="shared" si="18"/>
        <v>5574.8571428570431</v>
      </c>
      <c r="U339" s="2">
        <f t="shared" si="19"/>
        <v>800000</v>
      </c>
      <c r="V339" s="2">
        <f t="shared" si="28"/>
        <v>155815326.01002255</v>
      </c>
      <c r="W339" s="2">
        <f t="shared" si="20"/>
        <v>794425.14285713434</v>
      </c>
      <c r="X339" s="2">
        <f t="shared" si="6"/>
        <v>5574.8571428656578</v>
      </c>
      <c r="Y339" s="2">
        <f t="shared" si="7"/>
        <v>68684035.033180878</v>
      </c>
      <c r="Z339" s="2" t="str">
        <f t="shared" si="8"/>
        <v>MEEP</v>
      </c>
      <c r="AA339" s="2">
        <f>IF(Z339="HERE",Y339,AA338+Graph!$G$1*1000)</f>
        <v>156865225.89032406</v>
      </c>
      <c r="AB339" s="2">
        <f t="shared" si="21"/>
        <v>800000</v>
      </c>
      <c r="AC339" s="2">
        <f t="shared" si="9"/>
        <v>66839710.010022238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273</v>
      </c>
      <c r="C340" s="7"/>
      <c r="D340" s="2" t="e">
        <f t="shared" si="12"/>
        <v>#N/A</v>
      </c>
      <c r="E340" s="2" t="e">
        <f t="shared" si="22"/>
        <v>#N/A</v>
      </c>
      <c r="F340" s="2">
        <v>1989154.7483870685</v>
      </c>
      <c r="G340" s="2">
        <f t="shared" si="23"/>
        <v>794425.14285714284</v>
      </c>
      <c r="H340" s="2">
        <f t="shared" si="13"/>
        <v>223341463.15287897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1992966.5244239867</v>
      </c>
      <c r="Q340" s="2">
        <f>IF(P340&gt;Graph!$G$1*1000,Graph!$G$1*1000,P340)</f>
        <v>800000</v>
      </c>
      <c r="R340" s="2">
        <f t="shared" si="16"/>
        <v>225299361.04320329</v>
      </c>
      <c r="S340" s="2">
        <f t="shared" si="17"/>
        <v>794425.14285713434</v>
      </c>
      <c r="T340" s="2">
        <f t="shared" si="18"/>
        <v>5574.8571428570431</v>
      </c>
      <c r="U340" s="2">
        <f t="shared" si="19"/>
        <v>800000</v>
      </c>
      <c r="V340" s="2">
        <f t="shared" si="28"/>
        <v>156609751.15287969</v>
      </c>
      <c r="W340" s="2">
        <f t="shared" si="20"/>
        <v>794425.14285713434</v>
      </c>
      <c r="X340" s="2">
        <f t="shared" si="6"/>
        <v>5574.8571428656578</v>
      </c>
      <c r="Y340" s="2">
        <f t="shared" si="7"/>
        <v>68689609.890323743</v>
      </c>
      <c r="Z340" s="2" t="str">
        <f t="shared" si="8"/>
        <v>MEEP</v>
      </c>
      <c r="AA340" s="2">
        <f>IF(Z340="HERE",Y340,AA339+Graph!$G$1*1000)</f>
        <v>157665225.89032406</v>
      </c>
      <c r="AB340" s="2">
        <f t="shared" si="21"/>
        <v>800000</v>
      </c>
      <c r="AC340" s="2">
        <f t="shared" si="9"/>
        <v>66839710.010022238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274</v>
      </c>
      <c r="C341" s="7"/>
      <c r="D341" s="2" t="e">
        <f t="shared" si="12"/>
        <v>#N/A</v>
      </c>
      <c r="E341" s="2" t="e">
        <f t="shared" si="22"/>
        <v>#N/A</v>
      </c>
      <c r="F341" s="2">
        <v>1994732.309101373</v>
      </c>
      <c r="G341" s="2">
        <f t="shared" si="23"/>
        <v>794425.14285714284</v>
      </c>
      <c r="H341" s="2">
        <f t="shared" si="13"/>
        <v>224135888.2957361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1998545.4609447122</v>
      </c>
      <c r="Q341" s="2">
        <f>IF(P341&gt;Graph!$G$1*1000,Graph!$G$1*1000,P341)</f>
        <v>800000</v>
      </c>
      <c r="R341" s="2">
        <f t="shared" si="16"/>
        <v>226099361.04320329</v>
      </c>
      <c r="S341" s="2">
        <f t="shared" si="17"/>
        <v>794425.14285713434</v>
      </c>
      <c r="T341" s="2">
        <f t="shared" si="18"/>
        <v>5574.8571428570431</v>
      </c>
      <c r="U341" s="2">
        <f t="shared" si="19"/>
        <v>800000</v>
      </c>
      <c r="V341" s="2">
        <f t="shared" si="28"/>
        <v>157404176.29573682</v>
      </c>
      <c r="W341" s="2">
        <f t="shared" si="20"/>
        <v>794425.14285713434</v>
      </c>
      <c r="X341" s="2">
        <f t="shared" si="6"/>
        <v>5574.8571428656578</v>
      </c>
      <c r="Y341" s="2">
        <f t="shared" si="7"/>
        <v>68695184.747466609</v>
      </c>
      <c r="Z341" s="2" t="str">
        <f t="shared" si="8"/>
        <v>MEEP</v>
      </c>
      <c r="AA341" s="2">
        <f>IF(Z341="HERE",Y341,AA340+Graph!$G$1*1000)</f>
        <v>158465225.89032406</v>
      </c>
      <c r="AB341" s="2">
        <f t="shared" si="21"/>
        <v>800000</v>
      </c>
      <c r="AC341" s="2">
        <f t="shared" si="9"/>
        <v>66839710.010022238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275</v>
      </c>
      <c r="C342" s="7"/>
      <c r="D342" s="2" t="e">
        <f t="shared" si="12"/>
        <v>#N/A</v>
      </c>
      <c r="E342" s="2" t="e">
        <f t="shared" si="22"/>
        <v>#N/A</v>
      </c>
      <c r="F342" s="2">
        <v>2000309.8698156476</v>
      </c>
      <c r="G342" s="2">
        <f t="shared" si="23"/>
        <v>794425.14285714284</v>
      </c>
      <c r="H342" s="2">
        <f t="shared" si="13"/>
        <v>224930313.43859324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2004124.3974654377</v>
      </c>
      <c r="Q342" s="2">
        <f>IF(P342&gt;Graph!$G$1*1000,Graph!$G$1*1000,P342)</f>
        <v>800000</v>
      </c>
      <c r="R342" s="2">
        <f t="shared" si="16"/>
        <v>226899361.04320329</v>
      </c>
      <c r="S342" s="2">
        <f t="shared" si="17"/>
        <v>794425.14285713434</v>
      </c>
      <c r="T342" s="2">
        <f t="shared" si="18"/>
        <v>5574.8571428570431</v>
      </c>
      <c r="U342" s="2">
        <f t="shared" si="19"/>
        <v>800000</v>
      </c>
      <c r="V342" s="2">
        <f t="shared" si="28"/>
        <v>158198601.43859395</v>
      </c>
      <c r="W342" s="2">
        <f t="shared" si="20"/>
        <v>794425.14285713434</v>
      </c>
      <c r="X342" s="2">
        <f t="shared" si="6"/>
        <v>5574.8571428656578</v>
      </c>
      <c r="Y342" s="2">
        <f t="shared" si="7"/>
        <v>68700759.604609475</v>
      </c>
      <c r="Z342" s="2" t="str">
        <f t="shared" si="8"/>
        <v>MEEP</v>
      </c>
      <c r="AA342" s="2">
        <f>IF(Z342="HERE",Y342,AA341+Graph!$G$1*1000)</f>
        <v>159265225.89032406</v>
      </c>
      <c r="AB342" s="2">
        <f t="shared" si="21"/>
        <v>800000</v>
      </c>
      <c r="AC342" s="2">
        <f t="shared" si="9"/>
        <v>66839710.010022238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276</v>
      </c>
      <c r="C343" s="7"/>
      <c r="D343" s="2" t="e">
        <f t="shared" si="12"/>
        <v>#N/A</v>
      </c>
      <c r="E343" s="2" t="e">
        <f t="shared" si="22"/>
        <v>#N/A</v>
      </c>
      <c r="F343" s="2">
        <v>2005887.430529952</v>
      </c>
      <c r="G343" s="2">
        <f t="shared" si="23"/>
        <v>794425.14285714284</v>
      </c>
      <c r="H343" s="2">
        <f t="shared" si="13"/>
        <v>225724738.58145037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2009703.3339861929</v>
      </c>
      <c r="Q343" s="2">
        <f>IF(P343&gt;Graph!$G$1*1000,Graph!$G$1*1000,P343)</f>
        <v>800000</v>
      </c>
      <c r="R343" s="2">
        <f t="shared" si="16"/>
        <v>227699361.04320329</v>
      </c>
      <c r="S343" s="2">
        <f t="shared" si="17"/>
        <v>794425.14285713434</v>
      </c>
      <c r="T343" s="2">
        <f t="shared" si="18"/>
        <v>5574.8571428570431</v>
      </c>
      <c r="U343" s="2">
        <f t="shared" si="19"/>
        <v>800000</v>
      </c>
      <c r="V343" s="2">
        <f t="shared" si="28"/>
        <v>158993026.58145109</v>
      </c>
      <c r="W343" s="2">
        <f t="shared" si="20"/>
        <v>794425.14285713434</v>
      </c>
      <c r="X343" s="2">
        <f t="shared" si="6"/>
        <v>5574.8571428656578</v>
      </c>
      <c r="Y343" s="2">
        <f t="shared" si="7"/>
        <v>68706334.46175234</v>
      </c>
      <c r="Z343" s="2" t="str">
        <f t="shared" si="8"/>
        <v>MEEP</v>
      </c>
      <c r="AA343" s="2">
        <f>IF(Z343="HERE",Y343,AA342+Graph!$G$1*1000)</f>
        <v>160065225.89032406</v>
      </c>
      <c r="AB343" s="2">
        <f t="shared" si="21"/>
        <v>800000</v>
      </c>
      <c r="AC343" s="2">
        <f t="shared" si="9"/>
        <v>66839710.010022238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277</v>
      </c>
      <c r="C344" s="7"/>
      <c r="D344" s="2" t="e">
        <f t="shared" si="12"/>
        <v>#N/A</v>
      </c>
      <c r="E344" s="2" t="e">
        <f t="shared" si="22"/>
        <v>#N/A</v>
      </c>
      <c r="F344" s="2">
        <v>2011464.9912442267</v>
      </c>
      <c r="G344" s="2">
        <f t="shared" si="23"/>
        <v>794425.14285714284</v>
      </c>
      <c r="H344" s="2">
        <f t="shared" si="13"/>
        <v>226519163.72430751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2015282.2705069184</v>
      </c>
      <c r="Q344" s="2">
        <f>IF(P344&gt;Graph!$G$1*1000,Graph!$G$1*1000,P344)</f>
        <v>800000</v>
      </c>
      <c r="R344" s="2">
        <f t="shared" si="16"/>
        <v>228499361.04320329</v>
      </c>
      <c r="S344" s="2">
        <f t="shared" si="17"/>
        <v>794425.14285713434</v>
      </c>
      <c r="T344" s="2">
        <f t="shared" si="18"/>
        <v>5574.8571428572759</v>
      </c>
      <c r="U344" s="2">
        <f t="shared" si="19"/>
        <v>800000</v>
      </c>
      <c r="V344" s="2">
        <f t="shared" si="28"/>
        <v>159787451.72430822</v>
      </c>
      <c r="W344" s="2">
        <f t="shared" si="20"/>
        <v>794425.14285713434</v>
      </c>
      <c r="X344" s="2">
        <f t="shared" si="6"/>
        <v>5574.8571428656578</v>
      </c>
      <c r="Y344" s="2">
        <f t="shared" si="7"/>
        <v>68711909.318895206</v>
      </c>
      <c r="Z344" s="2" t="str">
        <f t="shared" si="8"/>
        <v>MEEP</v>
      </c>
      <c r="AA344" s="2">
        <f>IF(Z344="HERE",Y344,AA343+Graph!$G$1*1000)</f>
        <v>160865225.89032406</v>
      </c>
      <c r="AB344" s="2">
        <f t="shared" si="21"/>
        <v>800000</v>
      </c>
      <c r="AC344" s="2">
        <f t="shared" si="9"/>
        <v>66839710.010022238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278</v>
      </c>
      <c r="C345" s="7"/>
      <c r="D345" s="2" t="e">
        <f t="shared" si="12"/>
        <v>#N/A</v>
      </c>
      <c r="E345" s="2" t="e">
        <f t="shared" si="22"/>
        <v>#N/A</v>
      </c>
      <c r="F345" s="2">
        <v>2017042.5519585013</v>
      </c>
      <c r="G345" s="2">
        <f t="shared" si="23"/>
        <v>794425.14285714284</v>
      </c>
      <c r="H345" s="2">
        <f t="shared" si="13"/>
        <v>227313588.86716464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2020861.2070276439</v>
      </c>
      <c r="Q345" s="2">
        <f>IF(P345&gt;Graph!$G$1*1000,Graph!$G$1*1000,P345)</f>
        <v>800000</v>
      </c>
      <c r="R345" s="2">
        <f t="shared" si="16"/>
        <v>229299361.04320329</v>
      </c>
      <c r="S345" s="2">
        <f t="shared" si="17"/>
        <v>794425.14285713434</v>
      </c>
      <c r="T345" s="2">
        <f t="shared" si="18"/>
        <v>5574.8571428572759</v>
      </c>
      <c r="U345" s="2">
        <f t="shared" si="19"/>
        <v>800000</v>
      </c>
      <c r="V345" s="2">
        <f t="shared" si="28"/>
        <v>160581876.86716536</v>
      </c>
      <c r="W345" s="2">
        <f t="shared" si="20"/>
        <v>794425.14285713434</v>
      </c>
      <c r="X345" s="2">
        <f t="shared" si="6"/>
        <v>5574.8571428656578</v>
      </c>
      <c r="Y345" s="2">
        <f t="shared" si="7"/>
        <v>68717484.176038072</v>
      </c>
      <c r="Z345" s="2" t="str">
        <f t="shared" si="8"/>
        <v>MEEP</v>
      </c>
      <c r="AA345" s="2">
        <f>IF(Z345="HERE",Y345,AA344+Graph!$G$1*1000)</f>
        <v>161665225.89032406</v>
      </c>
      <c r="AB345" s="2">
        <f t="shared" si="21"/>
        <v>800000</v>
      </c>
      <c r="AC345" s="2">
        <f t="shared" si="9"/>
        <v>66839710.010022238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279</v>
      </c>
      <c r="C346" s="7"/>
      <c r="D346" s="2" t="e">
        <f t="shared" si="12"/>
        <v>#N/A</v>
      </c>
      <c r="E346" s="2" t="e">
        <f t="shared" si="22"/>
        <v>#N/A</v>
      </c>
      <c r="F346" s="2">
        <v>2022620.1126728058</v>
      </c>
      <c r="G346" s="2">
        <f t="shared" si="23"/>
        <v>794425.14285714284</v>
      </c>
      <c r="H346" s="2">
        <f t="shared" si="13"/>
        <v>228108014.01002178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2026440.1435483992</v>
      </c>
      <c r="Q346" s="2">
        <f>IF(P346&gt;Graph!$G$1*1000,Graph!$G$1*1000,P346)</f>
        <v>800000</v>
      </c>
      <c r="R346" s="2">
        <f t="shared" si="16"/>
        <v>230099361.04320329</v>
      </c>
      <c r="S346" s="2">
        <f t="shared" si="17"/>
        <v>794425.14285713434</v>
      </c>
      <c r="T346" s="2">
        <f t="shared" si="18"/>
        <v>5574.8571428572759</v>
      </c>
      <c r="U346" s="2">
        <f t="shared" si="19"/>
        <v>800000</v>
      </c>
      <c r="V346" s="2">
        <f t="shared" si="28"/>
        <v>161376302.01002249</v>
      </c>
      <c r="W346" s="2">
        <f t="shared" si="20"/>
        <v>794425.14285713434</v>
      </c>
      <c r="X346" s="2">
        <f t="shared" si="6"/>
        <v>5574.8571428656578</v>
      </c>
      <c r="Y346" s="2">
        <f t="shared" si="7"/>
        <v>68723059.033180937</v>
      </c>
      <c r="Z346" s="2" t="str">
        <f t="shared" si="8"/>
        <v>MEEP</v>
      </c>
      <c r="AA346" s="2">
        <f>IF(Z346="HERE",Y346,AA345+Graph!$G$1*1000)</f>
        <v>162465225.89032406</v>
      </c>
      <c r="AB346" s="2">
        <f t="shared" si="21"/>
        <v>800000</v>
      </c>
      <c r="AC346" s="2">
        <f t="shared" si="9"/>
        <v>66839710.010022238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280</v>
      </c>
      <c r="C347" s="7"/>
      <c r="D347" s="2" t="e">
        <f t="shared" si="12"/>
        <v>#N/A</v>
      </c>
      <c r="E347" s="2" t="e">
        <f t="shared" si="22"/>
        <v>#N/A</v>
      </c>
      <c r="F347" s="2">
        <v>2028197.6733870804</v>
      </c>
      <c r="G347" s="2">
        <f t="shared" si="23"/>
        <v>794425.14285714284</v>
      </c>
      <c r="H347" s="2">
        <f t="shared" si="13"/>
        <v>228902439.15287891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2032019.0800691247</v>
      </c>
      <c r="Q347" s="2">
        <f>IF(P347&gt;Graph!$G$1*1000,Graph!$G$1*1000,P347)</f>
        <v>800000</v>
      </c>
      <c r="R347" s="2">
        <f t="shared" si="16"/>
        <v>230899361.04320329</v>
      </c>
      <c r="S347" s="2">
        <f t="shared" si="17"/>
        <v>794425.14285713434</v>
      </c>
      <c r="T347" s="2">
        <f t="shared" si="18"/>
        <v>5574.8571428572759</v>
      </c>
      <c r="U347" s="2">
        <f t="shared" si="19"/>
        <v>800000</v>
      </c>
      <c r="V347" s="2">
        <f t="shared" si="28"/>
        <v>162170727.15287963</v>
      </c>
      <c r="W347" s="2">
        <f t="shared" si="20"/>
        <v>794425.14285713434</v>
      </c>
      <c r="X347" s="2">
        <f t="shared" si="6"/>
        <v>5574.8571428656578</v>
      </c>
      <c r="Y347" s="2">
        <f t="shared" si="7"/>
        <v>68728633.890323803</v>
      </c>
      <c r="Z347" s="2" t="str">
        <f t="shared" si="8"/>
        <v>MEEP</v>
      </c>
      <c r="AA347" s="2">
        <f>IF(Z347="HERE",Y347,AA346+Graph!$G$1*1000)</f>
        <v>163265225.89032406</v>
      </c>
      <c r="AB347" s="2">
        <f t="shared" si="21"/>
        <v>800000</v>
      </c>
      <c r="AC347" s="2">
        <f t="shared" si="9"/>
        <v>66839710.010022238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281</v>
      </c>
      <c r="C348" s="7"/>
      <c r="D348" s="2" t="e">
        <f t="shared" si="12"/>
        <v>#N/A</v>
      </c>
      <c r="E348" s="2" t="e">
        <f t="shared" si="22"/>
        <v>#N/A</v>
      </c>
      <c r="F348" s="2">
        <v>2033775.2341013551</v>
      </c>
      <c r="G348" s="2">
        <f t="shared" si="23"/>
        <v>794425.14285714284</v>
      </c>
      <c r="H348" s="2">
        <f t="shared" si="13"/>
        <v>229696864.29573604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2037598.01658988</v>
      </c>
      <c r="Q348" s="2">
        <f>IF(P348&gt;Graph!$G$1*1000,Graph!$G$1*1000,P348)</f>
        <v>800000</v>
      </c>
      <c r="R348" s="2">
        <f t="shared" si="16"/>
        <v>231699361.04320329</v>
      </c>
      <c r="S348" s="2">
        <f t="shared" si="17"/>
        <v>794425.14285713434</v>
      </c>
      <c r="T348" s="2">
        <f t="shared" si="18"/>
        <v>5574.8571428572759</v>
      </c>
      <c r="U348" s="2">
        <f t="shared" si="19"/>
        <v>800000</v>
      </c>
      <c r="V348" s="2">
        <f t="shared" si="28"/>
        <v>162965152.29573676</v>
      </c>
      <c r="W348" s="2">
        <f t="shared" si="20"/>
        <v>794425.14285713434</v>
      </c>
      <c r="X348" s="2">
        <f t="shared" si="6"/>
        <v>5574.8571428656578</v>
      </c>
      <c r="Y348" s="2">
        <f t="shared" si="7"/>
        <v>68734208.747466668</v>
      </c>
      <c r="Z348" s="2" t="str">
        <f t="shared" si="8"/>
        <v>MEEP</v>
      </c>
      <c r="AA348" s="2">
        <f>IF(Z348="HERE",Y348,AA347+Graph!$G$1*1000)</f>
        <v>164065225.89032406</v>
      </c>
      <c r="AB348" s="2">
        <f t="shared" si="21"/>
        <v>800000</v>
      </c>
      <c r="AC348" s="2">
        <f t="shared" si="9"/>
        <v>66839710.010022238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282</v>
      </c>
      <c r="C349" s="7"/>
      <c r="D349" s="2" t="e">
        <f t="shared" si="12"/>
        <v>#N/A</v>
      </c>
      <c r="E349" s="2" t="e">
        <f t="shared" si="22"/>
        <v>#N/A</v>
      </c>
      <c r="F349" s="2">
        <v>2039352.7948156595</v>
      </c>
      <c r="G349" s="2">
        <f t="shared" si="23"/>
        <v>794425.14285714284</v>
      </c>
      <c r="H349" s="2">
        <f t="shared" si="13"/>
        <v>230491289.43859318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2043176.9531106055</v>
      </c>
      <c r="Q349" s="2">
        <f>IF(P349&gt;Graph!$G$1*1000,Graph!$G$1*1000,P349)</f>
        <v>800000</v>
      </c>
      <c r="R349" s="2">
        <f t="shared" si="16"/>
        <v>232499361.04320329</v>
      </c>
      <c r="S349" s="2">
        <f t="shared" si="17"/>
        <v>794425.14285713434</v>
      </c>
      <c r="T349" s="2">
        <f t="shared" si="18"/>
        <v>5574.8571428572759</v>
      </c>
      <c r="U349" s="2">
        <f t="shared" si="19"/>
        <v>800000</v>
      </c>
      <c r="V349" s="2">
        <f t="shared" si="28"/>
        <v>163759577.43859389</v>
      </c>
      <c r="W349" s="2">
        <f t="shared" si="20"/>
        <v>794425.14285713434</v>
      </c>
      <c r="X349" s="2">
        <f t="shared" si="6"/>
        <v>5574.8571428656578</v>
      </c>
      <c r="Y349" s="2">
        <f t="shared" si="7"/>
        <v>68739783.604609534</v>
      </c>
      <c r="Z349" s="2" t="str">
        <f t="shared" si="8"/>
        <v>MEEP</v>
      </c>
      <c r="AA349" s="2">
        <f>IF(Z349="HERE",Y349,AA348+Graph!$G$1*1000)</f>
        <v>164865225.89032406</v>
      </c>
      <c r="AB349" s="2">
        <f t="shared" si="21"/>
        <v>800000</v>
      </c>
      <c r="AC349" s="2">
        <f t="shared" si="9"/>
        <v>66839710.010022238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283</v>
      </c>
      <c r="C350" s="7"/>
      <c r="D350" s="2" t="e">
        <f t="shared" si="12"/>
        <v>#N/A</v>
      </c>
      <c r="E350" s="2" t="e">
        <f t="shared" si="22"/>
        <v>#N/A</v>
      </c>
      <c r="F350" s="2">
        <v>2044930.3555299342</v>
      </c>
      <c r="G350" s="2">
        <f t="shared" si="23"/>
        <v>794425.14285714284</v>
      </c>
      <c r="H350" s="2">
        <f t="shared" si="13"/>
        <v>231285714.58145031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2048755.889631331</v>
      </c>
      <c r="Q350" s="2">
        <f>IF(P350&gt;Graph!$G$1*1000,Graph!$G$1*1000,P350)</f>
        <v>800000</v>
      </c>
      <c r="R350" s="2">
        <f t="shared" si="16"/>
        <v>233299361.04320329</v>
      </c>
      <c r="S350" s="2">
        <f t="shared" si="17"/>
        <v>794425.14285713434</v>
      </c>
      <c r="T350" s="2">
        <f t="shared" si="18"/>
        <v>5574.8571428572759</v>
      </c>
      <c r="U350" s="2">
        <f t="shared" si="19"/>
        <v>800000</v>
      </c>
      <c r="V350" s="2">
        <f t="shared" si="28"/>
        <v>164554002.58145103</v>
      </c>
      <c r="W350" s="2">
        <f t="shared" si="20"/>
        <v>794425.14285713434</v>
      </c>
      <c r="X350" s="2">
        <f t="shared" si="6"/>
        <v>5574.8571428656578</v>
      </c>
      <c r="Y350" s="2">
        <f t="shared" si="7"/>
        <v>68745358.4617524</v>
      </c>
      <c r="Z350" s="2" t="str">
        <f t="shared" si="8"/>
        <v>MEEP</v>
      </c>
      <c r="AA350" s="2">
        <f>IF(Z350="HERE",Y350,AA349+Graph!$G$1*1000)</f>
        <v>165665225.89032406</v>
      </c>
      <c r="AB350" s="2">
        <f t="shared" si="21"/>
        <v>800000</v>
      </c>
      <c r="AC350" s="2">
        <f t="shared" si="9"/>
        <v>66839710.010022238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284</v>
      </c>
      <c r="C351" s="7"/>
      <c r="D351" s="2" t="e">
        <f t="shared" si="12"/>
        <v>#N/A</v>
      </c>
      <c r="E351" s="2" t="e">
        <f t="shared" si="22"/>
        <v>#N/A</v>
      </c>
      <c r="F351" s="2">
        <v>2050507.9162442386</v>
      </c>
      <c r="G351" s="2">
        <f t="shared" si="23"/>
        <v>794425.14285714284</v>
      </c>
      <c r="H351" s="2">
        <f t="shared" si="13"/>
        <v>232080139.72430745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2054334.8261520863</v>
      </c>
      <c r="Q351" s="2">
        <f>IF(P351&gt;Graph!$G$1*1000,Graph!$G$1*1000,P351)</f>
        <v>800000</v>
      </c>
      <c r="R351" s="2">
        <f t="shared" si="16"/>
        <v>234099361.04320329</v>
      </c>
      <c r="S351" s="2">
        <f t="shared" si="17"/>
        <v>794425.14285713434</v>
      </c>
      <c r="T351" s="2">
        <f t="shared" si="18"/>
        <v>5574.8571428572759</v>
      </c>
      <c r="U351" s="2">
        <f t="shared" si="19"/>
        <v>800000</v>
      </c>
      <c r="V351" s="2">
        <f t="shared" si="28"/>
        <v>165348427.72430816</v>
      </c>
      <c r="W351" s="2">
        <f t="shared" si="20"/>
        <v>794425.14285713434</v>
      </c>
      <c r="X351" s="2">
        <f t="shared" si="6"/>
        <v>5574.8571428656578</v>
      </c>
      <c r="Y351" s="2">
        <f t="shared" si="7"/>
        <v>68750933.318895265</v>
      </c>
      <c r="Z351" s="2" t="str">
        <f t="shared" si="8"/>
        <v>MEEP</v>
      </c>
      <c r="AA351" s="2">
        <f>IF(Z351="HERE",Y351,AA350+Graph!$G$1*1000)</f>
        <v>166465225.89032406</v>
      </c>
      <c r="AB351" s="2">
        <f t="shared" si="21"/>
        <v>800000</v>
      </c>
      <c r="AC351" s="2">
        <f t="shared" si="9"/>
        <v>66839710.010022238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285</v>
      </c>
      <c r="C352" s="7"/>
      <c r="D352" s="2" t="e">
        <f t="shared" si="12"/>
        <v>#N/A</v>
      </c>
      <c r="E352" s="2" t="e">
        <f t="shared" si="22"/>
        <v>#N/A</v>
      </c>
      <c r="F352" s="2">
        <v>2056085.4769585133</v>
      </c>
      <c r="G352" s="2">
        <f t="shared" si="23"/>
        <v>794425.14285714284</v>
      </c>
      <c r="H352" s="2">
        <f t="shared" si="13"/>
        <v>232874564.86716458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2059913.7626728117</v>
      </c>
      <c r="Q352" s="2">
        <f>IF(P352&gt;Graph!$G$1*1000,Graph!$G$1*1000,P352)</f>
        <v>800000</v>
      </c>
      <c r="R352" s="2">
        <f t="shared" si="16"/>
        <v>234899361.04320329</v>
      </c>
      <c r="S352" s="2">
        <f t="shared" si="17"/>
        <v>794425.14285713434</v>
      </c>
      <c r="T352" s="2">
        <f t="shared" si="18"/>
        <v>5574.8571428572759</v>
      </c>
      <c r="U352" s="2">
        <f t="shared" si="19"/>
        <v>800000</v>
      </c>
      <c r="V352" s="2">
        <f t="shared" si="28"/>
        <v>166142852.8671653</v>
      </c>
      <c r="W352" s="2">
        <f t="shared" si="20"/>
        <v>794425.14285713434</v>
      </c>
      <c r="X352" s="2">
        <f t="shared" si="6"/>
        <v>5574.8571428656578</v>
      </c>
      <c r="Y352" s="2">
        <f t="shared" si="7"/>
        <v>68756508.176038131</v>
      </c>
      <c r="Z352" s="2" t="str">
        <f t="shared" si="8"/>
        <v>MEEP</v>
      </c>
      <c r="AA352" s="2">
        <f>IF(Z352="HERE",Y352,AA351+Graph!$G$1*1000)</f>
        <v>167265225.89032406</v>
      </c>
      <c r="AB352" s="2">
        <f t="shared" si="21"/>
        <v>800000</v>
      </c>
      <c r="AC352" s="2">
        <f t="shared" si="9"/>
        <v>66839710.010022238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286</v>
      </c>
      <c r="C353" s="7"/>
      <c r="D353" s="2" t="e">
        <f t="shared" si="12"/>
        <v>#N/A</v>
      </c>
      <c r="E353" s="2" t="e">
        <f t="shared" si="22"/>
        <v>#N/A</v>
      </c>
      <c r="F353" s="2">
        <v>2061663.0376727879</v>
      </c>
      <c r="G353" s="2">
        <f t="shared" si="23"/>
        <v>794425.14285714284</v>
      </c>
      <c r="H353" s="2">
        <f t="shared" si="13"/>
        <v>233668990.01002172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2065492.699193567</v>
      </c>
      <c r="Q353" s="2">
        <f>IF(P353&gt;Graph!$G$1*1000,Graph!$G$1*1000,P353)</f>
        <v>800000</v>
      </c>
      <c r="R353" s="2">
        <f t="shared" si="16"/>
        <v>235699361.04320329</v>
      </c>
      <c r="S353" s="2">
        <f t="shared" si="17"/>
        <v>794425.14285713434</v>
      </c>
      <c r="T353" s="2">
        <f t="shared" si="18"/>
        <v>5574.8571428572759</v>
      </c>
      <c r="U353" s="2">
        <f t="shared" si="19"/>
        <v>800000</v>
      </c>
      <c r="V353" s="2">
        <f t="shared" si="28"/>
        <v>166937278.01002243</v>
      </c>
      <c r="W353" s="2">
        <f t="shared" si="20"/>
        <v>794425.14285713434</v>
      </c>
      <c r="X353" s="2">
        <f t="shared" si="6"/>
        <v>5574.8571428656578</v>
      </c>
      <c r="Y353" s="2">
        <f t="shared" si="7"/>
        <v>68762083.033180997</v>
      </c>
      <c r="Z353" s="2" t="str">
        <f t="shared" si="8"/>
        <v>MEEP</v>
      </c>
      <c r="AA353" s="2">
        <f>IF(Z353="HERE",Y353,AA352+Graph!$G$1*1000)</f>
        <v>168065225.89032406</v>
      </c>
      <c r="AB353" s="2">
        <f t="shared" si="21"/>
        <v>800000</v>
      </c>
      <c r="AC353" s="2">
        <f t="shared" si="9"/>
        <v>66839710.010022238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287</v>
      </c>
      <c r="C354" s="7"/>
      <c r="D354" s="2" t="e">
        <f t="shared" si="12"/>
        <v>#N/A</v>
      </c>
      <c r="E354" s="2" t="e">
        <f t="shared" si="22"/>
        <v>#N/A</v>
      </c>
      <c r="F354" s="2">
        <v>2067240.5983870924</v>
      </c>
      <c r="G354" s="2">
        <f t="shared" si="23"/>
        <v>794425.14285714284</v>
      </c>
      <c r="H354" s="2">
        <f t="shared" si="13"/>
        <v>234463415.15287885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2071071.6357142925</v>
      </c>
      <c r="Q354" s="2">
        <f>IF(P354&gt;Graph!$G$1*1000,Graph!$G$1*1000,P354)</f>
        <v>800000</v>
      </c>
      <c r="R354" s="2">
        <f t="shared" si="16"/>
        <v>236499361.04320329</v>
      </c>
      <c r="S354" s="2">
        <f t="shared" si="17"/>
        <v>794425.14285713434</v>
      </c>
      <c r="T354" s="2">
        <f t="shared" si="18"/>
        <v>5574.8571428572759</v>
      </c>
      <c r="U354" s="2">
        <f t="shared" si="19"/>
        <v>800000</v>
      </c>
      <c r="V354" s="2">
        <f t="shared" si="28"/>
        <v>167731703.15287957</v>
      </c>
      <c r="W354" s="2">
        <f t="shared" si="20"/>
        <v>794425.14285713434</v>
      </c>
      <c r="X354" s="2">
        <f t="shared" si="6"/>
        <v>5574.8571428656578</v>
      </c>
      <c r="Y354" s="2">
        <f t="shared" si="7"/>
        <v>68767657.890323862</v>
      </c>
      <c r="Z354" s="2" t="str">
        <f t="shared" si="8"/>
        <v>MEEP</v>
      </c>
      <c r="AA354" s="2">
        <f>IF(Z354="HERE",Y354,AA353+Graph!$G$1*1000)</f>
        <v>168865225.89032406</v>
      </c>
      <c r="AB354" s="2">
        <f t="shared" si="21"/>
        <v>800000</v>
      </c>
      <c r="AC354" s="2">
        <f t="shared" si="9"/>
        <v>66839710.010022238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288</v>
      </c>
      <c r="C355" s="7"/>
      <c r="D355" s="2" t="e">
        <f t="shared" si="12"/>
        <v>#N/A</v>
      </c>
      <c r="E355" s="2" t="e">
        <f t="shared" si="22"/>
        <v>#N/A</v>
      </c>
      <c r="F355" s="2">
        <v>2072818.159101367</v>
      </c>
      <c r="G355" s="2">
        <f t="shared" si="23"/>
        <v>794425.14285714284</v>
      </c>
      <c r="H355" s="2">
        <f t="shared" si="13"/>
        <v>235257840.29573599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2076650.572235018</v>
      </c>
      <c r="Q355" s="2">
        <f>IF(P355&gt;Graph!$G$1*1000,Graph!$G$1*1000,P355)</f>
        <v>800000</v>
      </c>
      <c r="R355" s="2">
        <f t="shared" si="16"/>
        <v>237299361.04320329</v>
      </c>
      <c r="S355" s="2">
        <f t="shared" si="17"/>
        <v>794425.14285713434</v>
      </c>
      <c r="T355" s="2">
        <f t="shared" si="18"/>
        <v>5574.8571428572759</v>
      </c>
      <c r="U355" s="2">
        <f t="shared" si="19"/>
        <v>800000</v>
      </c>
      <c r="V355" s="2">
        <f t="shared" si="28"/>
        <v>168526128.2957367</v>
      </c>
      <c r="W355" s="2">
        <f t="shared" si="20"/>
        <v>794425.14285713434</v>
      </c>
      <c r="X355" s="2">
        <f t="shared" si="6"/>
        <v>5574.8571428656578</v>
      </c>
      <c r="Y355" s="2">
        <f t="shared" si="7"/>
        <v>68773232.747466728</v>
      </c>
      <c r="Z355" s="2" t="str">
        <f t="shared" si="8"/>
        <v>MEEP</v>
      </c>
      <c r="AA355" s="2">
        <f>IF(Z355="HERE",Y355,AA354+Graph!$G$1*1000)</f>
        <v>169665225.89032406</v>
      </c>
      <c r="AB355" s="2">
        <f t="shared" si="21"/>
        <v>800000</v>
      </c>
      <c r="AC355" s="2">
        <f t="shared" si="9"/>
        <v>66839710.010022238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289</v>
      </c>
      <c r="C356" s="7"/>
      <c r="D356" s="2" t="e">
        <f t="shared" si="12"/>
        <v>#N/A</v>
      </c>
      <c r="E356" s="2" t="e">
        <f t="shared" si="22"/>
        <v>#N/A</v>
      </c>
      <c r="F356" s="2">
        <v>2078395.7198156416</v>
      </c>
      <c r="G356" s="2">
        <f t="shared" si="23"/>
        <v>794425.14285714284</v>
      </c>
      <c r="H356" s="2">
        <f t="shared" si="13"/>
        <v>236052265.43859312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2082229.5087557733</v>
      </c>
      <c r="Q356" s="2">
        <f>IF(P356&gt;Graph!$G$1*1000,Graph!$G$1*1000,P356)</f>
        <v>800000</v>
      </c>
      <c r="R356" s="2">
        <f t="shared" si="16"/>
        <v>238099361.04320329</v>
      </c>
      <c r="S356" s="2">
        <f t="shared" si="17"/>
        <v>794425.14285713434</v>
      </c>
      <c r="T356" s="2">
        <f t="shared" si="18"/>
        <v>5574.8571428572759</v>
      </c>
      <c r="U356" s="2">
        <f t="shared" si="19"/>
        <v>800000</v>
      </c>
      <c r="V356" s="2">
        <f t="shared" si="28"/>
        <v>169320553.43859383</v>
      </c>
      <c r="W356" s="2">
        <f t="shared" si="20"/>
        <v>794425.14285713434</v>
      </c>
      <c r="X356" s="2">
        <f t="shared" si="6"/>
        <v>5574.8571428656578</v>
      </c>
      <c r="Y356" s="2">
        <f t="shared" si="7"/>
        <v>68778807.604609594</v>
      </c>
      <c r="Z356" s="2" t="str">
        <f t="shared" si="8"/>
        <v>MEEP</v>
      </c>
      <c r="AA356" s="2">
        <f>IF(Z356="HERE",Y356,AA355+Graph!$G$1*1000)</f>
        <v>170465225.89032406</v>
      </c>
      <c r="AB356" s="2">
        <f t="shared" si="21"/>
        <v>800000</v>
      </c>
      <c r="AC356" s="2">
        <f t="shared" si="9"/>
        <v>66839710.010022238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290</v>
      </c>
      <c r="C357" s="7"/>
      <c r="D357" s="2" t="e">
        <f t="shared" si="12"/>
        <v>#N/A</v>
      </c>
      <c r="E357" s="2" t="e">
        <f t="shared" si="22"/>
        <v>#N/A</v>
      </c>
      <c r="F357" s="2">
        <v>2083973.2805299461</v>
      </c>
      <c r="G357" s="2">
        <f t="shared" si="23"/>
        <v>794425.14285714284</v>
      </c>
      <c r="H357" s="2">
        <f t="shared" si="13"/>
        <v>236846690.58145025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2087808.4452764988</v>
      </c>
      <c r="Q357" s="2">
        <f>IF(P357&gt;Graph!$G$1*1000,Graph!$G$1*1000,P357)</f>
        <v>800000</v>
      </c>
      <c r="R357" s="2">
        <f t="shared" si="16"/>
        <v>238899361.04320329</v>
      </c>
      <c r="S357" s="2">
        <f t="shared" si="17"/>
        <v>794425.14285713434</v>
      </c>
      <c r="T357" s="2">
        <f t="shared" si="18"/>
        <v>5574.8571428572759</v>
      </c>
      <c r="U357" s="2">
        <f t="shared" si="19"/>
        <v>800000</v>
      </c>
      <c r="V357" s="2">
        <f t="shared" si="28"/>
        <v>170114978.58145097</v>
      </c>
      <c r="W357" s="2">
        <f t="shared" si="20"/>
        <v>794425.14285713434</v>
      </c>
      <c r="X357" s="2">
        <f t="shared" si="6"/>
        <v>5574.8571428656578</v>
      </c>
      <c r="Y357" s="2">
        <f t="shared" si="7"/>
        <v>68784382.461752459</v>
      </c>
      <c r="Z357" s="2" t="str">
        <f t="shared" si="8"/>
        <v>MEEP</v>
      </c>
      <c r="AA357" s="2">
        <f>IF(Z357="HERE",Y357,AA356+Graph!$G$1*1000)</f>
        <v>171265225.89032406</v>
      </c>
      <c r="AB357" s="2">
        <f t="shared" si="21"/>
        <v>800000</v>
      </c>
      <c r="AC357" s="2">
        <f t="shared" si="9"/>
        <v>66839710.010022238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291</v>
      </c>
      <c r="C358" s="7"/>
      <c r="D358" s="2" t="e">
        <f t="shared" si="12"/>
        <v>#N/A</v>
      </c>
      <c r="E358" s="2" t="e">
        <f t="shared" si="22"/>
        <v>#N/A</v>
      </c>
      <c r="F358" s="2">
        <v>2089550.8412442207</v>
      </c>
      <c r="G358" s="2">
        <f t="shared" si="23"/>
        <v>794425.14285714284</v>
      </c>
      <c r="H358" s="2">
        <f t="shared" si="13"/>
        <v>237641115.72430739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2093387.3817972541</v>
      </c>
      <c r="Q358" s="2">
        <f>IF(P358&gt;Graph!$G$1*1000,Graph!$G$1*1000,P358)</f>
        <v>800000</v>
      </c>
      <c r="R358" s="2">
        <f t="shared" si="16"/>
        <v>239699361.04320329</v>
      </c>
      <c r="S358" s="2">
        <f t="shared" si="17"/>
        <v>794425.14285713434</v>
      </c>
      <c r="T358" s="2">
        <f t="shared" si="18"/>
        <v>5574.8571428572759</v>
      </c>
      <c r="U358" s="2">
        <f t="shared" si="19"/>
        <v>800000</v>
      </c>
      <c r="V358" s="2">
        <f t="shared" si="28"/>
        <v>170909403.7243081</v>
      </c>
      <c r="W358" s="2">
        <f t="shared" si="20"/>
        <v>794425.14285713434</v>
      </c>
      <c r="X358" s="2">
        <f t="shared" si="6"/>
        <v>5574.8571428656578</v>
      </c>
      <c r="Y358" s="2">
        <f t="shared" si="7"/>
        <v>68789957.318895325</v>
      </c>
      <c r="Z358" s="2" t="str">
        <f t="shared" si="8"/>
        <v>MEEP</v>
      </c>
      <c r="AA358" s="2">
        <f>IF(Z358="HERE",Y358,AA357+Graph!$G$1*1000)</f>
        <v>172065225.89032406</v>
      </c>
      <c r="AB358" s="2">
        <f t="shared" si="21"/>
        <v>800000</v>
      </c>
      <c r="AC358" s="2">
        <f t="shared" si="9"/>
        <v>66839710.010022238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292</v>
      </c>
      <c r="C359" s="7"/>
      <c r="D359" s="2" t="e">
        <f t="shared" si="12"/>
        <v>#N/A</v>
      </c>
      <c r="E359" s="2" t="e">
        <f t="shared" si="22"/>
        <v>#N/A</v>
      </c>
      <c r="F359" s="2">
        <v>2095128.4019585252</v>
      </c>
      <c r="G359" s="2">
        <f t="shared" si="23"/>
        <v>794425.14285714284</v>
      </c>
      <c r="H359" s="2">
        <f t="shared" si="13"/>
        <v>238435540.86716452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2098966.3183179796</v>
      </c>
      <c r="Q359" s="2">
        <f>IF(P359&gt;Graph!$G$1*1000,Graph!$G$1*1000,P359)</f>
        <v>800000</v>
      </c>
      <c r="R359" s="2">
        <f t="shared" si="16"/>
        <v>240499361.04320329</v>
      </c>
      <c r="S359" s="2">
        <f t="shared" si="17"/>
        <v>794425.14285713434</v>
      </c>
      <c r="T359" s="2">
        <f t="shared" si="18"/>
        <v>5574.8571428572759</v>
      </c>
      <c r="U359" s="2">
        <f t="shared" si="19"/>
        <v>800000</v>
      </c>
      <c r="V359" s="2">
        <f t="shared" si="28"/>
        <v>171703828.86716524</v>
      </c>
      <c r="W359" s="2">
        <f t="shared" si="20"/>
        <v>794425.14285713434</v>
      </c>
      <c r="X359" s="2">
        <f t="shared" si="6"/>
        <v>5574.8571428656578</v>
      </c>
      <c r="Y359" s="2">
        <f t="shared" si="7"/>
        <v>68795532.176038191</v>
      </c>
      <c r="Z359" s="2" t="str">
        <f t="shared" si="8"/>
        <v>MEEP</v>
      </c>
      <c r="AA359" s="2">
        <f>IF(Z359="HERE",Y359,AA358+Graph!$G$1*1000)</f>
        <v>172865225.89032406</v>
      </c>
      <c r="AB359" s="2">
        <f t="shared" si="21"/>
        <v>800000</v>
      </c>
      <c r="AC359" s="2">
        <f t="shared" si="9"/>
        <v>66839710.010022238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293</v>
      </c>
      <c r="C360" s="7"/>
      <c r="D360" s="2" t="e">
        <f t="shared" si="12"/>
        <v>#N/A</v>
      </c>
      <c r="E360" s="2" t="e">
        <f t="shared" si="22"/>
        <v>#N/A</v>
      </c>
      <c r="F360" s="2">
        <v>2100705.9626727998</v>
      </c>
      <c r="G360" s="2">
        <f t="shared" si="23"/>
        <v>794425.14285714284</v>
      </c>
      <c r="H360" s="2">
        <f t="shared" si="13"/>
        <v>239229966.01002166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2104545.2548387051</v>
      </c>
      <c r="Q360" s="2">
        <f>IF(P360&gt;Graph!$G$1*1000,Graph!$G$1*1000,P360)</f>
        <v>800000</v>
      </c>
      <c r="R360" s="2">
        <f t="shared" si="16"/>
        <v>241299361.04320329</v>
      </c>
      <c r="S360" s="2">
        <f t="shared" si="17"/>
        <v>794425.14285713434</v>
      </c>
      <c r="T360" s="2">
        <f t="shared" si="18"/>
        <v>5574.8571428572759</v>
      </c>
      <c r="U360" s="2">
        <f t="shared" si="19"/>
        <v>800000</v>
      </c>
      <c r="V360" s="2">
        <f t="shared" si="28"/>
        <v>172498254.01002237</v>
      </c>
      <c r="W360" s="2">
        <f t="shared" si="20"/>
        <v>794425.14285713434</v>
      </c>
      <c r="X360" s="2">
        <f t="shared" si="6"/>
        <v>5574.8571428656578</v>
      </c>
      <c r="Y360" s="2">
        <f t="shared" si="7"/>
        <v>68801107.033181056</v>
      </c>
      <c r="Z360" s="2" t="str">
        <f t="shared" si="8"/>
        <v>MEEP</v>
      </c>
      <c r="AA360" s="2">
        <f>IF(Z360="HERE",Y360,AA359+Graph!$G$1*1000)</f>
        <v>173665225.89032406</v>
      </c>
      <c r="AB360" s="2">
        <f t="shared" si="21"/>
        <v>800000</v>
      </c>
      <c r="AC360" s="2">
        <f t="shared" si="9"/>
        <v>66839710.010022238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294</v>
      </c>
      <c r="C361" s="7"/>
      <c r="D361" s="2" t="e">
        <f t="shared" si="12"/>
        <v>#N/A</v>
      </c>
      <c r="E361" s="2" t="e">
        <f t="shared" si="22"/>
        <v>#N/A</v>
      </c>
      <c r="F361" s="2">
        <v>2106283.5233870745</v>
      </c>
      <c r="G361" s="2">
        <f t="shared" si="23"/>
        <v>794425.14285714284</v>
      </c>
      <c r="H361" s="2">
        <f t="shared" si="13"/>
        <v>240024391.15287879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2110124.1913594604</v>
      </c>
      <c r="Q361" s="2">
        <f>IF(P361&gt;Graph!$G$1*1000,Graph!$G$1*1000,P361)</f>
        <v>800000</v>
      </c>
      <c r="R361" s="2">
        <f t="shared" si="16"/>
        <v>242099361.04320329</v>
      </c>
      <c r="S361" s="2">
        <f t="shared" si="17"/>
        <v>794425.14285713434</v>
      </c>
      <c r="T361" s="2">
        <f t="shared" si="18"/>
        <v>5574.8571428572759</v>
      </c>
      <c r="U361" s="2">
        <f t="shared" si="19"/>
        <v>800000</v>
      </c>
      <c r="V361" s="2">
        <f t="shared" si="28"/>
        <v>173292679.15287951</v>
      </c>
      <c r="W361" s="2">
        <f t="shared" si="20"/>
        <v>794425.14285713434</v>
      </c>
      <c r="X361" s="2">
        <f t="shared" si="6"/>
        <v>5574.8571428656578</v>
      </c>
      <c r="Y361" s="2">
        <f t="shared" si="7"/>
        <v>68806681.890323922</v>
      </c>
      <c r="Z361" s="2" t="str">
        <f t="shared" si="8"/>
        <v>MEEP</v>
      </c>
      <c r="AA361" s="2">
        <f>IF(Z361="HERE",Y361,AA360+Graph!$G$1*1000)</f>
        <v>174465225.89032406</v>
      </c>
      <c r="AB361" s="2">
        <f t="shared" si="21"/>
        <v>800000</v>
      </c>
      <c r="AC361" s="2">
        <f t="shared" si="9"/>
        <v>66839710.010022238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295</v>
      </c>
      <c r="C362" s="7"/>
      <c r="D362" s="2" t="e">
        <f t="shared" si="12"/>
        <v>#N/A</v>
      </c>
      <c r="E362" s="2" t="e">
        <f t="shared" si="22"/>
        <v>#N/A</v>
      </c>
      <c r="F362" s="2">
        <v>2111861.0841013789</v>
      </c>
      <c r="G362" s="2">
        <f t="shared" si="23"/>
        <v>794425.14285714284</v>
      </c>
      <c r="H362" s="2">
        <f t="shared" si="13"/>
        <v>240818816.29573593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2115703.1278801858</v>
      </c>
      <c r="Q362" s="2">
        <f>IF(P362&gt;Graph!$G$1*1000,Graph!$G$1*1000,P362)</f>
        <v>800000</v>
      </c>
      <c r="R362" s="2">
        <f t="shared" si="16"/>
        <v>242899361.04320329</v>
      </c>
      <c r="S362" s="2">
        <f t="shared" si="17"/>
        <v>794425.14285713434</v>
      </c>
      <c r="T362" s="2">
        <f t="shared" si="18"/>
        <v>5574.8571428572759</v>
      </c>
      <c r="U362" s="2">
        <f t="shared" si="19"/>
        <v>800000</v>
      </c>
      <c r="V362" s="2">
        <f t="shared" si="28"/>
        <v>174087104.29573664</v>
      </c>
      <c r="W362" s="2">
        <f t="shared" si="20"/>
        <v>794425.14285713434</v>
      </c>
      <c r="X362" s="2">
        <f t="shared" si="6"/>
        <v>5574.8571428656578</v>
      </c>
      <c r="Y362" s="2">
        <f t="shared" si="7"/>
        <v>68812256.747466788</v>
      </c>
      <c r="Z362" s="2" t="str">
        <f t="shared" si="8"/>
        <v>MEEP</v>
      </c>
      <c r="AA362" s="2">
        <f>IF(Z362="HERE",Y362,AA361+Graph!$G$1*1000)</f>
        <v>175265225.89032406</v>
      </c>
      <c r="AB362" s="2">
        <f t="shared" si="21"/>
        <v>800000</v>
      </c>
      <c r="AC362" s="2">
        <f t="shared" si="9"/>
        <v>66839710.010022238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296</v>
      </c>
      <c r="C363" s="7"/>
      <c r="D363" s="2" t="e">
        <f t="shared" si="12"/>
        <v>#N/A</v>
      </c>
      <c r="E363" s="2" t="e">
        <f t="shared" si="22"/>
        <v>#N/A</v>
      </c>
      <c r="F363" s="2">
        <v>2117438.6448156536</v>
      </c>
      <c r="G363" s="2">
        <f t="shared" si="23"/>
        <v>794425.14285714284</v>
      </c>
      <c r="H363" s="2">
        <f t="shared" si="13"/>
        <v>241613241.43859306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2121282.0644009411</v>
      </c>
      <c r="Q363" s="2">
        <f>IF(P363&gt;Graph!$G$1*1000,Graph!$G$1*1000,P363)</f>
        <v>800000</v>
      </c>
      <c r="R363" s="2">
        <f t="shared" si="16"/>
        <v>243699361.04320329</v>
      </c>
      <c r="S363" s="2">
        <f t="shared" si="17"/>
        <v>794425.14285713434</v>
      </c>
      <c r="T363" s="2">
        <f t="shared" si="18"/>
        <v>5574.8571428572759</v>
      </c>
      <c r="U363" s="2">
        <f t="shared" si="19"/>
        <v>800000</v>
      </c>
      <c r="V363" s="2">
        <f t="shared" si="28"/>
        <v>174881529.43859378</v>
      </c>
      <c r="W363" s="2">
        <f t="shared" si="20"/>
        <v>794425.14285713434</v>
      </c>
      <c r="X363" s="2">
        <f t="shared" si="6"/>
        <v>5574.8571428656578</v>
      </c>
      <c r="Y363" s="2">
        <f t="shared" si="7"/>
        <v>68817831.604609653</v>
      </c>
      <c r="Z363" s="2" t="str">
        <f t="shared" si="8"/>
        <v>MEEP</v>
      </c>
      <c r="AA363" s="2">
        <f>IF(Z363="HERE",Y363,AA362+Graph!$G$1*1000)</f>
        <v>176065225.89032406</v>
      </c>
      <c r="AB363" s="2">
        <f t="shared" si="21"/>
        <v>800000</v>
      </c>
      <c r="AC363" s="2">
        <f t="shared" si="9"/>
        <v>66839710.010022238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297</v>
      </c>
      <c r="C364" s="7"/>
      <c r="D364" s="2" t="e">
        <f t="shared" si="12"/>
        <v>#N/A</v>
      </c>
      <c r="E364" s="2" t="e">
        <f t="shared" si="22"/>
        <v>#N/A</v>
      </c>
      <c r="F364" s="2">
        <v>2123016.2055299282</v>
      </c>
      <c r="G364" s="2">
        <f t="shared" si="23"/>
        <v>794425.14285714284</v>
      </c>
      <c r="H364" s="2">
        <f t="shared" si="13"/>
        <v>242407666.58145019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2126861.0009216666</v>
      </c>
      <c r="Q364" s="2">
        <f>IF(P364&gt;Graph!$G$1*1000,Graph!$G$1*1000,P364)</f>
        <v>800000</v>
      </c>
      <c r="R364" s="2">
        <f t="shared" si="16"/>
        <v>244499361.04320329</v>
      </c>
      <c r="S364" s="2">
        <f t="shared" si="17"/>
        <v>794425.14285713434</v>
      </c>
      <c r="T364" s="2">
        <f t="shared" si="18"/>
        <v>5574.8571428572759</v>
      </c>
      <c r="U364" s="2">
        <f t="shared" si="19"/>
        <v>800000</v>
      </c>
      <c r="V364" s="2">
        <f t="shared" si="28"/>
        <v>175675954.58145091</v>
      </c>
      <c r="W364" s="2">
        <f t="shared" si="20"/>
        <v>794425.14285713434</v>
      </c>
      <c r="X364" s="2">
        <f t="shared" si="6"/>
        <v>5574.8571428656578</v>
      </c>
      <c r="Y364" s="2">
        <f t="shared" si="7"/>
        <v>68823406.461752519</v>
      </c>
      <c r="Z364" s="2" t="str">
        <f t="shared" si="8"/>
        <v>MEEP</v>
      </c>
      <c r="AA364" s="2">
        <f>IF(Z364="HERE",Y364,AA363+Graph!$G$1*1000)</f>
        <v>176865225.89032406</v>
      </c>
      <c r="AB364" s="2">
        <f t="shared" si="21"/>
        <v>800000</v>
      </c>
      <c r="AC364" s="2">
        <f t="shared" si="9"/>
        <v>66839710.010022238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298</v>
      </c>
      <c r="C365" s="7"/>
      <c r="D365" s="2" t="e">
        <f t="shared" si="12"/>
        <v>#N/A</v>
      </c>
      <c r="E365" s="2" t="e">
        <f t="shared" si="22"/>
        <v>#N/A</v>
      </c>
      <c r="F365" s="2">
        <v>2128593.7662442327</v>
      </c>
      <c r="G365" s="2">
        <f t="shared" si="23"/>
        <v>794425.14285714284</v>
      </c>
      <c r="H365" s="2">
        <f t="shared" si="13"/>
        <v>243202091.72430733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2132439.9374423921</v>
      </c>
      <c r="Q365" s="2">
        <f>IF(P365&gt;Graph!$G$1*1000,Graph!$G$1*1000,P365)</f>
        <v>800000</v>
      </c>
      <c r="R365" s="2">
        <f t="shared" si="16"/>
        <v>245299361.04320329</v>
      </c>
      <c r="S365" s="2">
        <f t="shared" si="17"/>
        <v>794425.14285713434</v>
      </c>
      <c r="T365" s="2">
        <f t="shared" si="18"/>
        <v>5574.8571428572759</v>
      </c>
      <c r="U365" s="2">
        <f t="shared" si="19"/>
        <v>800000</v>
      </c>
      <c r="V365" s="2">
        <f t="shared" si="28"/>
        <v>176470379.72430804</v>
      </c>
      <c r="W365" s="2">
        <f t="shared" si="20"/>
        <v>794425.14285713434</v>
      </c>
      <c r="X365" s="2">
        <f t="shared" si="6"/>
        <v>5574.8571428656578</v>
      </c>
      <c r="Y365" s="2">
        <f t="shared" si="7"/>
        <v>68828981.318895385</v>
      </c>
      <c r="Z365" s="2" t="str">
        <f t="shared" si="8"/>
        <v>MEEP</v>
      </c>
      <c r="AA365" s="2">
        <f>IF(Z365="HERE",Y365,AA364+Graph!$G$1*1000)</f>
        <v>177665225.89032406</v>
      </c>
      <c r="AB365" s="2">
        <f t="shared" si="21"/>
        <v>800000</v>
      </c>
      <c r="AC365" s="2">
        <f t="shared" si="9"/>
        <v>66839710.010022238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299</v>
      </c>
      <c r="C366" s="7"/>
      <c r="D366" s="2" t="e">
        <f t="shared" si="12"/>
        <v>#N/A</v>
      </c>
      <c r="E366" s="2" t="e">
        <f t="shared" si="22"/>
        <v>#N/A</v>
      </c>
      <c r="F366" s="2">
        <v>2134171.3269585073</v>
      </c>
      <c r="G366" s="2">
        <f t="shared" si="23"/>
        <v>794425.14285714284</v>
      </c>
      <c r="H366" s="2">
        <f t="shared" si="13"/>
        <v>243996516.86716446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2138018.8739631474</v>
      </c>
      <c r="Q366" s="2">
        <f>IF(P366&gt;Graph!$G$1*1000,Graph!$G$1*1000,P366)</f>
        <v>800000</v>
      </c>
      <c r="R366" s="2">
        <f t="shared" si="16"/>
        <v>246099361.04320329</v>
      </c>
      <c r="S366" s="2">
        <f t="shared" si="17"/>
        <v>794425.14285713434</v>
      </c>
      <c r="T366" s="2">
        <f t="shared" si="18"/>
        <v>5574.8571428572759</v>
      </c>
      <c r="U366" s="2">
        <f t="shared" si="19"/>
        <v>800000</v>
      </c>
      <c r="V366" s="2">
        <f t="shared" si="28"/>
        <v>177264804.86716518</v>
      </c>
      <c r="W366" s="2">
        <f t="shared" si="20"/>
        <v>794425.14285713434</v>
      </c>
      <c r="X366" s="2">
        <f t="shared" si="6"/>
        <v>5574.8571428656578</v>
      </c>
      <c r="Y366" s="2">
        <f t="shared" si="7"/>
        <v>68834556.17603825</v>
      </c>
      <c r="Z366" s="2" t="str">
        <f t="shared" si="8"/>
        <v>MEEP</v>
      </c>
      <c r="AA366" s="2">
        <f>IF(Z366="HERE",Y366,AA365+Graph!$G$1*1000)</f>
        <v>178465225.89032406</v>
      </c>
      <c r="AB366" s="2">
        <f t="shared" si="21"/>
        <v>800000</v>
      </c>
      <c r="AC366" s="2">
        <f t="shared" si="9"/>
        <v>66839710.010022238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300</v>
      </c>
      <c r="C367" s="7"/>
      <c r="D367" s="2" t="e">
        <f t="shared" si="12"/>
        <v>#N/A</v>
      </c>
      <c r="E367" s="2" t="e">
        <f t="shared" si="22"/>
        <v>#N/A</v>
      </c>
      <c r="F367" s="2">
        <v>2139748.8876728117</v>
      </c>
      <c r="G367" s="2">
        <f t="shared" si="23"/>
        <v>794425.14285714284</v>
      </c>
      <c r="H367" s="2">
        <f t="shared" si="13"/>
        <v>244790942.0100216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2143597.8104838729</v>
      </c>
      <c r="Q367" s="2">
        <f>IF(P367&gt;Graph!$G$1*1000,Graph!$G$1*1000,P367)</f>
        <v>800000</v>
      </c>
      <c r="R367" s="2">
        <f t="shared" si="16"/>
        <v>246899361.04320329</v>
      </c>
      <c r="S367" s="2">
        <f t="shared" si="17"/>
        <v>794425.14285713434</v>
      </c>
      <c r="T367" s="2">
        <f t="shared" si="18"/>
        <v>5574.8571428572759</v>
      </c>
      <c r="U367" s="2">
        <f t="shared" si="19"/>
        <v>800000</v>
      </c>
      <c r="V367" s="2">
        <f t="shared" si="28"/>
        <v>178059230.01002231</v>
      </c>
      <c r="W367" s="2">
        <f t="shared" si="20"/>
        <v>794425.14285713434</v>
      </c>
      <c r="X367" s="2">
        <f t="shared" si="6"/>
        <v>5574.8571428656578</v>
      </c>
      <c r="Y367" s="2">
        <f t="shared" si="7"/>
        <v>68840131.033181116</v>
      </c>
      <c r="Z367" s="2" t="str">
        <f t="shared" si="8"/>
        <v>MEEP</v>
      </c>
      <c r="AA367" s="2">
        <f>IF(Z367="HERE",Y367,AA366+Graph!$G$1*1000)</f>
        <v>179265225.89032406</v>
      </c>
      <c r="AB367" s="2">
        <f t="shared" si="21"/>
        <v>800000</v>
      </c>
      <c r="AC367" s="2">
        <f t="shared" si="9"/>
        <v>66839710.010022238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301</v>
      </c>
      <c r="C368" s="7"/>
      <c r="D368" s="2" t="e">
        <f t="shared" si="12"/>
        <v>#N/A</v>
      </c>
      <c r="E368" s="2" t="e">
        <f t="shared" si="22"/>
        <v>#N/A</v>
      </c>
      <c r="F368" s="2">
        <v>2145326.4483870864</v>
      </c>
      <c r="G368" s="2">
        <f t="shared" si="23"/>
        <v>794425.14285714284</v>
      </c>
      <c r="H368" s="2">
        <f t="shared" si="13"/>
        <v>245585367.15287873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2149176.7470046282</v>
      </c>
      <c r="Q368" s="2">
        <f>IF(P368&gt;Graph!$G$1*1000,Graph!$G$1*1000,P368)</f>
        <v>800000</v>
      </c>
      <c r="R368" s="2">
        <f t="shared" si="16"/>
        <v>247699361.04320329</v>
      </c>
      <c r="S368" s="2">
        <f t="shared" si="17"/>
        <v>794425.14285713434</v>
      </c>
      <c r="T368" s="2">
        <f t="shared" si="18"/>
        <v>5574.8571428572759</v>
      </c>
      <c r="U368" s="2">
        <f t="shared" si="19"/>
        <v>800000</v>
      </c>
      <c r="V368" s="2">
        <f t="shared" si="28"/>
        <v>178853655.15287945</v>
      </c>
      <c r="W368" s="2">
        <f t="shared" si="20"/>
        <v>794425.14285713434</v>
      </c>
      <c r="X368" s="2">
        <f t="shared" si="6"/>
        <v>5574.8571428656578</v>
      </c>
      <c r="Y368" s="2">
        <f t="shared" si="7"/>
        <v>68845705.890323982</v>
      </c>
      <c r="Z368" s="2" t="str">
        <f t="shared" si="8"/>
        <v>MEEP</v>
      </c>
      <c r="AA368" s="2">
        <f>IF(Z368="HERE",Y368,AA367+Graph!$G$1*1000)</f>
        <v>180065225.89032406</v>
      </c>
      <c r="AB368" s="2">
        <f t="shared" si="21"/>
        <v>800000</v>
      </c>
      <c r="AC368" s="2">
        <f t="shared" si="9"/>
        <v>66839710.010022238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302</v>
      </c>
      <c r="C369" s="7"/>
      <c r="D369" s="2" t="e">
        <f t="shared" si="12"/>
        <v>#N/A</v>
      </c>
      <c r="E369" s="2" t="e">
        <f t="shared" si="22"/>
        <v>#N/A</v>
      </c>
      <c r="F369" s="2">
        <v>2150904.009101361</v>
      </c>
      <c r="G369" s="2">
        <f t="shared" si="23"/>
        <v>794425.14285714284</v>
      </c>
      <c r="H369" s="2">
        <f t="shared" si="13"/>
        <v>246379792.29573587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2154755.6835253537</v>
      </c>
      <c r="Q369" s="2">
        <f>IF(P369&gt;Graph!$G$1*1000,Graph!$G$1*1000,P369)</f>
        <v>800000</v>
      </c>
      <c r="R369" s="2">
        <f t="shared" si="16"/>
        <v>248499361.04320329</v>
      </c>
      <c r="S369" s="2">
        <f t="shared" si="17"/>
        <v>794425.14285713434</v>
      </c>
      <c r="T369" s="2">
        <f t="shared" si="18"/>
        <v>5574.8571428572759</v>
      </c>
      <c r="U369" s="2">
        <f t="shared" si="19"/>
        <v>800000</v>
      </c>
      <c r="V369" s="2">
        <f t="shared" si="28"/>
        <v>179648080.29573658</v>
      </c>
      <c r="W369" s="2">
        <f t="shared" si="20"/>
        <v>794425.14285713434</v>
      </c>
      <c r="X369" s="2">
        <f t="shared" si="6"/>
        <v>5574.8571428656578</v>
      </c>
      <c r="Y369" s="2">
        <f t="shared" si="7"/>
        <v>68851280.747466847</v>
      </c>
      <c r="Z369" s="2" t="str">
        <f t="shared" si="8"/>
        <v>MEEP</v>
      </c>
      <c r="AA369" s="2">
        <f>IF(Z369="HERE",Y369,AA368+Graph!$G$1*1000)</f>
        <v>180865225.89032406</v>
      </c>
      <c r="AB369" s="2">
        <f t="shared" si="21"/>
        <v>800000</v>
      </c>
      <c r="AC369" s="2">
        <f t="shared" si="9"/>
        <v>66839710.010022238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303</v>
      </c>
      <c r="C370" s="7"/>
      <c r="D370" s="2" t="e">
        <f t="shared" si="12"/>
        <v>#N/A</v>
      </c>
      <c r="E370" s="2" t="e">
        <f t="shared" si="22"/>
        <v>#N/A</v>
      </c>
      <c r="F370" s="2">
        <v>2156481.5698156655</v>
      </c>
      <c r="G370" s="2">
        <f t="shared" si="23"/>
        <v>794425.14285714284</v>
      </c>
      <c r="H370" s="2">
        <f t="shared" si="13"/>
        <v>247174217.438593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2160334.6200460792</v>
      </c>
      <c r="Q370" s="2">
        <f>IF(P370&gt;Graph!$G$1*1000,Graph!$G$1*1000,P370)</f>
        <v>800000</v>
      </c>
      <c r="R370" s="2">
        <f t="shared" si="16"/>
        <v>249299361.04320329</v>
      </c>
      <c r="S370" s="2">
        <f t="shared" si="17"/>
        <v>794425.14285713434</v>
      </c>
      <c r="T370" s="2">
        <f t="shared" si="18"/>
        <v>5574.8571428572759</v>
      </c>
      <c r="U370" s="2">
        <f t="shared" si="19"/>
        <v>800000</v>
      </c>
      <c r="V370" s="2">
        <f t="shared" si="28"/>
        <v>180442505.43859372</v>
      </c>
      <c r="W370" s="2">
        <f t="shared" si="20"/>
        <v>794425.14285713434</v>
      </c>
      <c r="X370" s="2">
        <f t="shared" si="6"/>
        <v>5574.8571428656578</v>
      </c>
      <c r="Y370" s="2">
        <f t="shared" si="7"/>
        <v>68856855.604609713</v>
      </c>
      <c r="Z370" s="2" t="str">
        <f t="shared" si="8"/>
        <v>MEEP</v>
      </c>
      <c r="AA370" s="2">
        <f>IF(Z370="HERE",Y370,AA369+Graph!$G$1*1000)</f>
        <v>181665225.89032406</v>
      </c>
      <c r="AB370" s="2">
        <f t="shared" si="21"/>
        <v>800000</v>
      </c>
      <c r="AC370" s="2">
        <f t="shared" si="9"/>
        <v>66839710.010022238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304</v>
      </c>
      <c r="C371" s="7"/>
      <c r="D371" s="2" t="e">
        <f t="shared" si="12"/>
        <v>#N/A</v>
      </c>
      <c r="E371" s="2" t="e">
        <f t="shared" si="22"/>
        <v>#N/A</v>
      </c>
      <c r="F371" s="2">
        <v>2162059.1305299401</v>
      </c>
      <c r="G371" s="2">
        <f t="shared" si="23"/>
        <v>794425.14285714284</v>
      </c>
      <c r="H371" s="2">
        <f t="shared" si="13"/>
        <v>247968642.58145013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2165913.5565668344</v>
      </c>
      <c r="Q371" s="2">
        <f>IF(P371&gt;Graph!$G$1*1000,Graph!$G$1*1000,P371)</f>
        <v>800000</v>
      </c>
      <c r="R371" s="2">
        <f t="shared" si="16"/>
        <v>250099361.04320329</v>
      </c>
      <c r="S371" s="2">
        <f t="shared" si="17"/>
        <v>794425.14285713434</v>
      </c>
      <c r="T371" s="2">
        <f t="shared" si="18"/>
        <v>5574.8571428572759</v>
      </c>
      <c r="U371" s="2">
        <f t="shared" si="19"/>
        <v>800000</v>
      </c>
      <c r="V371" s="2">
        <f t="shared" si="28"/>
        <v>181236930.58145085</v>
      </c>
      <c r="W371" s="2">
        <f t="shared" si="20"/>
        <v>794425.14285713434</v>
      </c>
      <c r="X371" s="2">
        <f t="shared" si="6"/>
        <v>5574.8571428656578</v>
      </c>
      <c r="Y371" s="2">
        <f t="shared" si="7"/>
        <v>68862430.461752579</v>
      </c>
      <c r="Z371" s="2" t="str">
        <f t="shared" si="8"/>
        <v>MEEP</v>
      </c>
      <c r="AA371" s="2">
        <f>IF(Z371="HERE",Y371,AA370+Graph!$G$1*1000)</f>
        <v>182465225.89032406</v>
      </c>
      <c r="AB371" s="2">
        <f t="shared" si="21"/>
        <v>800000</v>
      </c>
      <c r="AC371" s="2">
        <f t="shared" si="9"/>
        <v>66839710.010022238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305</v>
      </c>
      <c r="C372" s="7"/>
      <c r="D372" s="2" t="e">
        <f t="shared" si="12"/>
        <v>#N/A</v>
      </c>
      <c r="E372" s="2" t="e">
        <f t="shared" si="22"/>
        <v>#N/A</v>
      </c>
      <c r="F372" s="2">
        <v>2167636.6912442148</v>
      </c>
      <c r="G372" s="2">
        <f t="shared" si="23"/>
        <v>794425.14285714284</v>
      </c>
      <c r="H372" s="2">
        <f t="shared" si="13"/>
        <v>248763067.72430727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2171492.4930875599</v>
      </c>
      <c r="Q372" s="2">
        <f>IF(P372&gt;Graph!$G$1*1000,Graph!$G$1*1000,P372)</f>
        <v>800000</v>
      </c>
      <c r="R372" s="2">
        <f t="shared" si="16"/>
        <v>250899361.04320329</v>
      </c>
      <c r="S372" s="2">
        <f t="shared" si="17"/>
        <v>794425.14285713434</v>
      </c>
      <c r="T372" s="2">
        <f t="shared" si="18"/>
        <v>5574.8571428572759</v>
      </c>
      <c r="U372" s="2">
        <f t="shared" si="19"/>
        <v>800000</v>
      </c>
      <c r="V372" s="2">
        <f t="shared" si="28"/>
        <v>182031355.72430798</v>
      </c>
      <c r="W372" s="2">
        <f t="shared" si="20"/>
        <v>794425.14285713434</v>
      </c>
      <c r="X372" s="2">
        <f t="shared" si="6"/>
        <v>5574.8571428656578</v>
      </c>
      <c r="Y372" s="2">
        <f t="shared" si="7"/>
        <v>68868005.318895444</v>
      </c>
      <c r="Z372" s="2" t="str">
        <f t="shared" si="8"/>
        <v>MEEP</v>
      </c>
      <c r="AA372" s="2">
        <f>IF(Z372="HERE",Y372,AA371+Graph!$G$1*1000)</f>
        <v>183265225.89032406</v>
      </c>
      <c r="AB372" s="2">
        <f t="shared" si="21"/>
        <v>800000</v>
      </c>
      <c r="AC372" s="2">
        <f t="shared" si="9"/>
        <v>66839710.010022238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306</v>
      </c>
      <c r="C373" s="7"/>
      <c r="D373" s="2" t="e">
        <f t="shared" si="12"/>
        <v>#N/A</v>
      </c>
      <c r="E373" s="2" t="e">
        <f t="shared" si="22"/>
        <v>#N/A</v>
      </c>
      <c r="F373" s="2">
        <v>2173214.2519585192</v>
      </c>
      <c r="G373" s="2">
        <f t="shared" si="23"/>
        <v>794425.14285714284</v>
      </c>
      <c r="H373" s="2">
        <f t="shared" si="13"/>
        <v>249557492.8671644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2177071.4296083152</v>
      </c>
      <c r="Q373" s="2">
        <f>IF(P373&gt;Graph!$G$1*1000,Graph!$G$1*1000,P373)</f>
        <v>800000</v>
      </c>
      <c r="R373" s="2">
        <f t="shared" si="16"/>
        <v>251699361.04320329</v>
      </c>
      <c r="S373" s="2">
        <f t="shared" si="17"/>
        <v>794425.14285713434</v>
      </c>
      <c r="T373" s="2">
        <f t="shared" si="18"/>
        <v>5574.8571428572759</v>
      </c>
      <c r="U373" s="2">
        <f t="shared" si="19"/>
        <v>800000</v>
      </c>
      <c r="V373" s="2">
        <f t="shared" si="28"/>
        <v>182825780.86716512</v>
      </c>
      <c r="W373" s="2">
        <f t="shared" si="20"/>
        <v>794425.14285713434</v>
      </c>
      <c r="X373" s="2">
        <f t="shared" si="6"/>
        <v>5574.8571428656578</v>
      </c>
      <c r="Y373" s="2">
        <f t="shared" si="7"/>
        <v>68873580.17603831</v>
      </c>
      <c r="Z373" s="2" t="str">
        <f t="shared" si="8"/>
        <v>MEEP</v>
      </c>
      <c r="AA373" s="2">
        <f>IF(Z373="HERE",Y373,AA372+Graph!$G$1*1000)</f>
        <v>184065225.89032406</v>
      </c>
      <c r="AB373" s="2">
        <f t="shared" si="21"/>
        <v>800000</v>
      </c>
      <c r="AC373" s="2">
        <f t="shared" si="9"/>
        <v>66839710.010022238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307</v>
      </c>
      <c r="C374" s="7"/>
      <c r="D374" s="2" t="e">
        <f t="shared" si="12"/>
        <v>#N/A</v>
      </c>
      <c r="E374" s="2" t="e">
        <f t="shared" si="22"/>
        <v>#N/A</v>
      </c>
      <c r="F374" s="2">
        <v>2178791.8126727939</v>
      </c>
      <c r="G374" s="2">
        <f t="shared" si="23"/>
        <v>794425.14285714284</v>
      </c>
      <c r="H374" s="2">
        <f t="shared" si="13"/>
        <v>250351918.01002154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2182650.3661290407</v>
      </c>
      <c r="Q374" s="2">
        <f>IF(P374&gt;Graph!$G$1*1000,Graph!$G$1*1000,P374)</f>
        <v>800000</v>
      </c>
      <c r="R374" s="2">
        <f t="shared" si="16"/>
        <v>252499361.04320329</v>
      </c>
      <c r="S374" s="2">
        <f t="shared" si="17"/>
        <v>794425.14285713434</v>
      </c>
      <c r="T374" s="2">
        <f t="shared" si="18"/>
        <v>5574.8571428572759</v>
      </c>
      <c r="U374" s="2">
        <f t="shared" si="19"/>
        <v>800000</v>
      </c>
      <c r="V374" s="2">
        <f t="shared" si="28"/>
        <v>183620206.01002225</v>
      </c>
      <c r="W374" s="2">
        <f t="shared" si="20"/>
        <v>794425.14285713434</v>
      </c>
      <c r="X374" s="2">
        <f t="shared" si="6"/>
        <v>5574.8571428656578</v>
      </c>
      <c r="Y374" s="2">
        <f t="shared" si="7"/>
        <v>68879155.033181176</v>
      </c>
      <c r="Z374" s="2" t="str">
        <f t="shared" si="8"/>
        <v>MEEP</v>
      </c>
      <c r="AA374" s="2">
        <f>IF(Z374="HERE",Y374,AA373+Graph!$G$1*1000)</f>
        <v>184865225.89032406</v>
      </c>
      <c r="AB374" s="2">
        <f t="shared" si="21"/>
        <v>800000</v>
      </c>
      <c r="AC374" s="2">
        <f t="shared" si="9"/>
        <v>66839710.010022238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308</v>
      </c>
      <c r="C375" s="7"/>
      <c r="D375" s="2" t="e">
        <f t="shared" si="12"/>
        <v>#N/A</v>
      </c>
      <c r="E375" s="2" t="e">
        <f t="shared" si="22"/>
        <v>#N/A</v>
      </c>
      <c r="F375" s="2">
        <v>2184369.3733870685</v>
      </c>
      <c r="G375" s="2">
        <f t="shared" si="23"/>
        <v>794425.14285714284</v>
      </c>
      <c r="H375" s="2">
        <f t="shared" si="13"/>
        <v>251146343.15287867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2188229.3026497662</v>
      </c>
      <c r="Q375" s="2">
        <f>IF(P375&gt;Graph!$G$1*1000,Graph!$G$1*1000,P375)</f>
        <v>800000</v>
      </c>
      <c r="R375" s="2">
        <f t="shared" si="16"/>
        <v>253299361.04320329</v>
      </c>
      <c r="S375" s="2">
        <f t="shared" si="17"/>
        <v>794425.14285713434</v>
      </c>
      <c r="T375" s="2">
        <f t="shared" si="18"/>
        <v>5574.8571428572759</v>
      </c>
      <c r="U375" s="2">
        <f t="shared" si="19"/>
        <v>800000</v>
      </c>
      <c r="V375" s="2">
        <f t="shared" si="28"/>
        <v>184414631.15287939</v>
      </c>
      <c r="W375" s="2">
        <f t="shared" si="20"/>
        <v>794425.14285713434</v>
      </c>
      <c r="X375" s="2">
        <f t="shared" si="6"/>
        <v>5574.8571428656578</v>
      </c>
      <c r="Y375" s="2">
        <f t="shared" si="7"/>
        <v>68884729.890324041</v>
      </c>
      <c r="Z375" s="2" t="str">
        <f t="shared" si="8"/>
        <v>MEEP</v>
      </c>
      <c r="AA375" s="2">
        <f>IF(Z375="HERE",Y375,AA374+Graph!$G$1*1000)</f>
        <v>185665225.89032406</v>
      </c>
      <c r="AB375" s="2">
        <f t="shared" si="21"/>
        <v>800000</v>
      </c>
      <c r="AC375" s="2">
        <f t="shared" si="9"/>
        <v>66839710.010022238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309</v>
      </c>
      <c r="C376" s="7"/>
      <c r="D376" s="2" t="e">
        <f t="shared" si="12"/>
        <v>#N/A</v>
      </c>
      <c r="E376" s="2" t="e">
        <f t="shared" si="22"/>
        <v>#N/A</v>
      </c>
      <c r="F376" s="2">
        <v>2189946.934101373</v>
      </c>
      <c r="G376" s="2">
        <f t="shared" si="23"/>
        <v>794425.14285714284</v>
      </c>
      <c r="H376" s="2">
        <f t="shared" si="13"/>
        <v>251940768.29573581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2193808.2391705215</v>
      </c>
      <c r="Q376" s="2">
        <f>IF(P376&gt;Graph!$G$1*1000,Graph!$G$1*1000,P376)</f>
        <v>800000</v>
      </c>
      <c r="R376" s="2">
        <f t="shared" si="16"/>
        <v>254099361.04320329</v>
      </c>
      <c r="S376" s="2">
        <f t="shared" si="17"/>
        <v>794425.14285713434</v>
      </c>
      <c r="T376" s="2">
        <f t="shared" si="18"/>
        <v>5574.8571428572759</v>
      </c>
      <c r="U376" s="2">
        <f t="shared" si="19"/>
        <v>800000</v>
      </c>
      <c r="V376" s="2">
        <f t="shared" si="28"/>
        <v>185209056.29573652</v>
      </c>
      <c r="W376" s="2">
        <f t="shared" si="20"/>
        <v>794425.14285713434</v>
      </c>
      <c r="X376" s="2">
        <f t="shared" si="6"/>
        <v>5574.8571428656578</v>
      </c>
      <c r="Y376" s="2">
        <f t="shared" si="7"/>
        <v>68890304.747466907</v>
      </c>
      <c r="Z376" s="2" t="str">
        <f t="shared" si="8"/>
        <v>MEEP</v>
      </c>
      <c r="AA376" s="2">
        <f>IF(Z376="HERE",Y376,AA375+Graph!$G$1*1000)</f>
        <v>186465225.89032406</v>
      </c>
      <c r="AB376" s="2">
        <f t="shared" si="21"/>
        <v>800000</v>
      </c>
      <c r="AC376" s="2">
        <f t="shared" si="9"/>
        <v>66839710.010022238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310</v>
      </c>
      <c r="C377" s="7"/>
      <c r="D377" s="2" t="e">
        <f t="shared" si="12"/>
        <v>#N/A</v>
      </c>
      <c r="E377" s="2" t="e">
        <f t="shared" si="22"/>
        <v>#N/A</v>
      </c>
      <c r="F377" s="2">
        <v>2195524.4948156476</v>
      </c>
      <c r="G377" s="2">
        <f t="shared" si="23"/>
        <v>794425.14285714284</v>
      </c>
      <c r="H377" s="2">
        <f t="shared" si="13"/>
        <v>252735193.43859294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2199387.175691247</v>
      </c>
      <c r="Q377" s="2">
        <f>IF(P377&gt;Graph!$G$1*1000,Graph!$G$1*1000,P377)</f>
        <v>800000</v>
      </c>
      <c r="R377" s="2">
        <f t="shared" si="16"/>
        <v>254899361.04320329</v>
      </c>
      <c r="S377" s="2">
        <f t="shared" si="17"/>
        <v>794425.14285713434</v>
      </c>
      <c r="T377" s="2">
        <f t="shared" si="18"/>
        <v>5574.8571428572759</v>
      </c>
      <c r="U377" s="2">
        <f t="shared" si="19"/>
        <v>800000</v>
      </c>
      <c r="V377" s="2">
        <f t="shared" si="28"/>
        <v>186003481.43859366</v>
      </c>
      <c r="W377" s="2">
        <f t="shared" si="20"/>
        <v>794425.14285713434</v>
      </c>
      <c r="X377" s="2">
        <f t="shared" si="6"/>
        <v>5574.8571428656578</v>
      </c>
      <c r="Y377" s="2">
        <f t="shared" si="7"/>
        <v>68895879.604609773</v>
      </c>
      <c r="Z377" s="2" t="str">
        <f t="shared" si="8"/>
        <v>MEEP</v>
      </c>
      <c r="AA377" s="2">
        <f>IF(Z377="HERE",Y377,AA376+Graph!$G$1*1000)</f>
        <v>187265225.89032406</v>
      </c>
      <c r="AB377" s="2">
        <f t="shared" si="21"/>
        <v>800000</v>
      </c>
      <c r="AC377" s="2">
        <f t="shared" si="9"/>
        <v>66839710.010022238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311</v>
      </c>
      <c r="C378" s="7"/>
      <c r="D378" s="2" t="e">
        <f t="shared" si="12"/>
        <v>#N/A</v>
      </c>
      <c r="E378" s="2" t="e">
        <f t="shared" si="22"/>
        <v>#N/A</v>
      </c>
      <c r="F378" s="2">
        <v>2201102.055529952</v>
      </c>
      <c r="G378" s="2">
        <f t="shared" si="23"/>
        <v>794425.14285714284</v>
      </c>
      <c r="H378" s="2">
        <f t="shared" si="13"/>
        <v>253529618.58145007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2204966.1122120023</v>
      </c>
      <c r="Q378" s="2">
        <f>IF(P378&gt;Graph!$G$1*1000,Graph!$G$1*1000,P378)</f>
        <v>800000</v>
      </c>
      <c r="R378" s="2">
        <f t="shared" si="16"/>
        <v>255699361.04320329</v>
      </c>
      <c r="S378" s="2">
        <f t="shared" si="17"/>
        <v>794425.14285713434</v>
      </c>
      <c r="T378" s="2">
        <f t="shared" si="18"/>
        <v>5574.8571428572759</v>
      </c>
      <c r="U378" s="2">
        <f t="shared" si="19"/>
        <v>800000</v>
      </c>
      <c r="V378" s="2">
        <f t="shared" si="28"/>
        <v>186797906.58145079</v>
      </c>
      <c r="W378" s="2">
        <f t="shared" si="20"/>
        <v>794425.14285713434</v>
      </c>
      <c r="X378" s="2">
        <f t="shared" si="6"/>
        <v>5574.8571428656578</v>
      </c>
      <c r="Y378" s="2">
        <f t="shared" si="7"/>
        <v>68901454.461752638</v>
      </c>
      <c r="Z378" s="2" t="str">
        <f t="shared" si="8"/>
        <v>MEEP</v>
      </c>
      <c r="AA378" s="2">
        <f>IF(Z378="HERE",Y378,AA377+Graph!$G$1*1000)</f>
        <v>188065225.89032406</v>
      </c>
      <c r="AB378" s="2">
        <f t="shared" si="21"/>
        <v>800000</v>
      </c>
      <c r="AC378" s="2">
        <f t="shared" si="9"/>
        <v>66839710.010022238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312</v>
      </c>
      <c r="C379" s="7"/>
      <c r="D379" s="2" t="e">
        <f t="shared" si="12"/>
        <v>#N/A</v>
      </c>
      <c r="E379" s="2" t="e">
        <f t="shared" si="22"/>
        <v>#N/A</v>
      </c>
      <c r="F379" s="2">
        <v>2206679.6162442267</v>
      </c>
      <c r="G379" s="2">
        <f t="shared" si="23"/>
        <v>794425.14285714284</v>
      </c>
      <c r="H379" s="2">
        <f t="shared" si="13"/>
        <v>254324043.72430721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2210545.0487327278</v>
      </c>
      <c r="Q379" s="2">
        <f>IF(P379&gt;Graph!$G$1*1000,Graph!$G$1*1000,P379)</f>
        <v>800000</v>
      </c>
      <c r="R379" s="2">
        <f t="shared" si="16"/>
        <v>256499361.04320329</v>
      </c>
      <c r="S379" s="2">
        <f t="shared" si="17"/>
        <v>794425.14285713434</v>
      </c>
      <c r="T379" s="2">
        <f t="shared" si="18"/>
        <v>5574.8571428572759</v>
      </c>
      <c r="U379" s="2">
        <f t="shared" si="19"/>
        <v>800000</v>
      </c>
      <c r="V379" s="2">
        <f t="shared" si="28"/>
        <v>187592331.72430792</v>
      </c>
      <c r="W379" s="2">
        <f t="shared" si="20"/>
        <v>794425.14285713434</v>
      </c>
      <c r="X379" s="2">
        <f t="shared" si="6"/>
        <v>5574.8571428656578</v>
      </c>
      <c r="Y379" s="2">
        <f t="shared" si="7"/>
        <v>68907029.318895504</v>
      </c>
      <c r="Z379" s="2" t="str">
        <f t="shared" si="8"/>
        <v>MEEP</v>
      </c>
      <c r="AA379" s="2">
        <f>IF(Z379="HERE",Y379,AA378+Graph!$G$1*1000)</f>
        <v>188865225.89032406</v>
      </c>
      <c r="AB379" s="2">
        <f t="shared" si="21"/>
        <v>800000</v>
      </c>
      <c r="AC379" s="2">
        <f t="shared" si="9"/>
        <v>66839710.010022238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313</v>
      </c>
      <c r="C380" s="7"/>
      <c r="D380" s="2" t="e">
        <f t="shared" si="12"/>
        <v>#N/A</v>
      </c>
      <c r="E380" s="2" t="e">
        <f t="shared" si="22"/>
        <v>#N/A</v>
      </c>
      <c r="F380" s="2">
        <v>2212257.1769585013</v>
      </c>
      <c r="G380" s="2">
        <f t="shared" si="23"/>
        <v>794425.14285714284</v>
      </c>
      <c r="H380" s="2">
        <f t="shared" si="13"/>
        <v>255118468.86716434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2216123.9852534533</v>
      </c>
      <c r="Q380" s="2">
        <f>IF(P380&gt;Graph!$G$1*1000,Graph!$G$1*1000,P380)</f>
        <v>800000</v>
      </c>
      <c r="R380" s="2">
        <f t="shared" si="16"/>
        <v>257299361.04320329</v>
      </c>
      <c r="S380" s="2">
        <f t="shared" si="17"/>
        <v>794425.14285713434</v>
      </c>
      <c r="T380" s="2">
        <f t="shared" si="18"/>
        <v>5574.8571428572759</v>
      </c>
      <c r="U380" s="2">
        <f t="shared" si="19"/>
        <v>800000</v>
      </c>
      <c r="V380" s="2">
        <f t="shared" si="28"/>
        <v>188386756.86716506</v>
      </c>
      <c r="W380" s="2">
        <f t="shared" si="20"/>
        <v>794425.14285713434</v>
      </c>
      <c r="X380" s="2">
        <f t="shared" si="6"/>
        <v>5574.8571428656578</v>
      </c>
      <c r="Y380" s="2">
        <f t="shared" si="7"/>
        <v>68912604.17603837</v>
      </c>
      <c r="Z380" s="2" t="str">
        <f t="shared" si="8"/>
        <v>MEEP</v>
      </c>
      <c r="AA380" s="2">
        <f>IF(Z380="HERE",Y380,AA379+Graph!$G$1*1000)</f>
        <v>189665225.89032406</v>
      </c>
      <c r="AB380" s="2">
        <f t="shared" si="21"/>
        <v>800000</v>
      </c>
      <c r="AC380" s="2">
        <f t="shared" si="9"/>
        <v>66839710.010022238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314</v>
      </c>
      <c r="C381" s="7"/>
      <c r="D381" s="2" t="e">
        <f t="shared" si="12"/>
        <v>#N/A</v>
      </c>
      <c r="E381" s="2" t="e">
        <f t="shared" si="22"/>
        <v>#N/A</v>
      </c>
      <c r="F381" s="2">
        <v>2217834.7376728058</v>
      </c>
      <c r="G381" s="2">
        <f t="shared" si="23"/>
        <v>794425.14285714284</v>
      </c>
      <c r="H381" s="2">
        <f t="shared" si="13"/>
        <v>255912894.01002148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2221702.9217742085</v>
      </c>
      <c r="Q381" s="2">
        <f>IF(P381&gt;Graph!$G$1*1000,Graph!$G$1*1000,P381)</f>
        <v>800000</v>
      </c>
      <c r="R381" s="2">
        <f t="shared" si="16"/>
        <v>258099361.04320329</v>
      </c>
      <c r="S381" s="2">
        <f t="shared" si="17"/>
        <v>794425.14285713434</v>
      </c>
      <c r="T381" s="2">
        <f t="shared" si="18"/>
        <v>5574.8571428572759</v>
      </c>
      <c r="U381" s="2">
        <f t="shared" si="19"/>
        <v>800000</v>
      </c>
      <c r="V381" s="2">
        <f t="shared" si="28"/>
        <v>189181182.01002219</v>
      </c>
      <c r="W381" s="2">
        <f t="shared" si="20"/>
        <v>794425.14285713434</v>
      </c>
      <c r="X381" s="2">
        <f t="shared" si="6"/>
        <v>5574.8571428656578</v>
      </c>
      <c r="Y381" s="2">
        <f t="shared" si="7"/>
        <v>68918179.033181235</v>
      </c>
      <c r="Z381" s="2" t="str">
        <f t="shared" si="8"/>
        <v>MEEP</v>
      </c>
      <c r="AA381" s="2">
        <f>IF(Z381="HERE",Y381,AA380+Graph!$G$1*1000)</f>
        <v>190465225.89032406</v>
      </c>
      <c r="AB381" s="2">
        <f t="shared" si="21"/>
        <v>800000</v>
      </c>
      <c r="AC381" s="2">
        <f t="shared" si="9"/>
        <v>66839710.010022238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315</v>
      </c>
      <c r="C382" s="7"/>
      <c r="D382" s="2" t="e">
        <f t="shared" si="12"/>
        <v>#N/A</v>
      </c>
      <c r="E382" s="2" t="e">
        <f t="shared" si="22"/>
        <v>#N/A</v>
      </c>
      <c r="F382" s="2">
        <v>2223412.2983870804</v>
      </c>
      <c r="G382" s="2">
        <f t="shared" si="23"/>
        <v>794425.14285714284</v>
      </c>
      <c r="H382" s="2">
        <f t="shared" si="13"/>
        <v>256707319.15287861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2227281.858294934</v>
      </c>
      <c r="Q382" s="2">
        <f>IF(P382&gt;Graph!$G$1*1000,Graph!$G$1*1000,P382)</f>
        <v>800000</v>
      </c>
      <c r="R382" s="2">
        <f t="shared" si="16"/>
        <v>258899361.04320329</v>
      </c>
      <c r="S382" s="2">
        <f t="shared" si="17"/>
        <v>794425.14285713434</v>
      </c>
      <c r="T382" s="2">
        <f t="shared" si="18"/>
        <v>5574.8571428572759</v>
      </c>
      <c r="U382" s="2">
        <f t="shared" si="19"/>
        <v>800000</v>
      </c>
      <c r="V382" s="2">
        <f t="shared" si="28"/>
        <v>189975607.15287933</v>
      </c>
      <c r="W382" s="2">
        <f t="shared" si="20"/>
        <v>794425.14285713434</v>
      </c>
      <c r="X382" s="2">
        <f t="shared" si="6"/>
        <v>5574.8571428656578</v>
      </c>
      <c r="Y382" s="2">
        <f t="shared" si="7"/>
        <v>68923753.890324101</v>
      </c>
      <c r="Z382" s="2" t="str">
        <f t="shared" si="8"/>
        <v>MEEP</v>
      </c>
      <c r="AA382" s="2">
        <f>IF(Z382="HERE",Y382,AA381+Graph!$G$1*1000)</f>
        <v>191265225.89032406</v>
      </c>
      <c r="AB382" s="2">
        <f t="shared" si="21"/>
        <v>800000</v>
      </c>
      <c r="AC382" s="2">
        <f t="shared" si="9"/>
        <v>66839710.010022238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316</v>
      </c>
      <c r="C383" s="7"/>
      <c r="D383" s="2" t="e">
        <f t="shared" si="12"/>
        <v>#N/A</v>
      </c>
      <c r="E383" s="2" t="e">
        <f t="shared" si="22"/>
        <v>#N/A</v>
      </c>
      <c r="F383" s="2">
        <v>2228989.8591013551</v>
      </c>
      <c r="G383" s="2">
        <f t="shared" si="23"/>
        <v>794425.14285714284</v>
      </c>
      <c r="H383" s="2">
        <f t="shared" si="13"/>
        <v>257501744.29573575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2232860.7948156893</v>
      </c>
      <c r="Q383" s="2">
        <f>IF(P383&gt;Graph!$G$1*1000,Graph!$G$1*1000,P383)</f>
        <v>800000</v>
      </c>
      <c r="R383" s="2">
        <f t="shared" si="16"/>
        <v>259699361.04320329</v>
      </c>
      <c r="S383" s="2">
        <f t="shared" si="17"/>
        <v>794425.14285713434</v>
      </c>
      <c r="T383" s="2">
        <f t="shared" si="18"/>
        <v>5574.8571428572759</v>
      </c>
      <c r="U383" s="2">
        <f t="shared" si="19"/>
        <v>800000</v>
      </c>
      <c r="V383" s="2">
        <f t="shared" si="28"/>
        <v>190770032.29573646</v>
      </c>
      <c r="W383" s="2">
        <f t="shared" si="20"/>
        <v>794425.14285713434</v>
      </c>
      <c r="X383" s="2">
        <f t="shared" si="6"/>
        <v>5574.8571428656578</v>
      </c>
      <c r="Y383" s="2">
        <f t="shared" si="7"/>
        <v>68929328.747466967</v>
      </c>
      <c r="Z383" s="2" t="str">
        <f t="shared" si="8"/>
        <v>MEEP</v>
      </c>
      <c r="AA383" s="2">
        <f>IF(Z383="HERE",Y383,AA382+Graph!$G$1*1000)</f>
        <v>192065225.89032406</v>
      </c>
      <c r="AB383" s="2">
        <f t="shared" si="21"/>
        <v>800000</v>
      </c>
      <c r="AC383" s="2">
        <f t="shared" si="9"/>
        <v>66839710.010022238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317</v>
      </c>
      <c r="C384" s="7"/>
      <c r="D384" s="2" t="e">
        <f t="shared" si="12"/>
        <v>#N/A</v>
      </c>
      <c r="E384" s="2" t="e">
        <f t="shared" si="22"/>
        <v>#N/A</v>
      </c>
      <c r="F384" s="2">
        <v>2234567.4198156595</v>
      </c>
      <c r="G384" s="2">
        <f t="shared" si="23"/>
        <v>794425.14285714284</v>
      </c>
      <c r="H384" s="2">
        <f t="shared" si="13"/>
        <v>258296169.43859288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2238439.7313364148</v>
      </c>
      <c r="Q384" s="2">
        <f>IF(P384&gt;Graph!$G$1*1000,Graph!$G$1*1000,P384)</f>
        <v>800000</v>
      </c>
      <c r="R384" s="2">
        <f t="shared" si="16"/>
        <v>260499361.04320329</v>
      </c>
      <c r="S384" s="2">
        <f t="shared" si="17"/>
        <v>794425.14285713434</v>
      </c>
      <c r="T384" s="2">
        <f t="shared" si="18"/>
        <v>5574.8571428572759</v>
      </c>
      <c r="U384" s="2">
        <f t="shared" si="19"/>
        <v>800000</v>
      </c>
      <c r="V384" s="2">
        <f t="shared" si="28"/>
        <v>191564457.4385936</v>
      </c>
      <c r="W384" s="2">
        <f t="shared" si="20"/>
        <v>794425.14285713434</v>
      </c>
      <c r="X384" s="2">
        <f t="shared" si="6"/>
        <v>5574.8571428656578</v>
      </c>
      <c r="Y384" s="2">
        <f t="shared" si="7"/>
        <v>68934903.604609832</v>
      </c>
      <c r="Z384" s="2" t="str">
        <f t="shared" si="8"/>
        <v>MEEP</v>
      </c>
      <c r="AA384" s="2">
        <f>IF(Z384="HERE",Y384,AA383+Graph!$G$1*1000)</f>
        <v>192865225.89032406</v>
      </c>
      <c r="AB384" s="2">
        <f t="shared" si="21"/>
        <v>800000</v>
      </c>
      <c r="AC384" s="2">
        <f t="shared" si="9"/>
        <v>66839710.010022238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318</v>
      </c>
      <c r="C385" s="7"/>
      <c r="D385" s="2" t="e">
        <f t="shared" si="12"/>
        <v>#N/A</v>
      </c>
      <c r="E385" s="2" t="e">
        <f t="shared" si="22"/>
        <v>#N/A</v>
      </c>
      <c r="F385" s="2">
        <v>2240144.9805299342</v>
      </c>
      <c r="G385" s="2">
        <f t="shared" si="23"/>
        <v>794425.14285714284</v>
      </c>
      <c r="H385" s="2">
        <f t="shared" si="13"/>
        <v>259090594.58145002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2244018.6678571403</v>
      </c>
      <c r="Q385" s="2">
        <f>IF(P385&gt;Graph!$G$1*1000,Graph!$G$1*1000,P385)</f>
        <v>800000</v>
      </c>
      <c r="R385" s="2">
        <f t="shared" si="16"/>
        <v>261299361.04320329</v>
      </c>
      <c r="S385" s="2">
        <f t="shared" si="17"/>
        <v>794425.14285713434</v>
      </c>
      <c r="T385" s="2">
        <f t="shared" si="18"/>
        <v>5574.8571428572759</v>
      </c>
      <c r="U385" s="2">
        <f t="shared" si="19"/>
        <v>800000</v>
      </c>
      <c r="V385" s="2">
        <f t="shared" si="28"/>
        <v>192358882.58145073</v>
      </c>
      <c r="W385" s="2">
        <f t="shared" si="20"/>
        <v>794425.14285713434</v>
      </c>
      <c r="X385" s="2">
        <f t="shared" si="6"/>
        <v>5574.8571428656578</v>
      </c>
      <c r="Y385" s="2">
        <f t="shared" si="7"/>
        <v>68940478.461752698</v>
      </c>
      <c r="Z385" s="2" t="str">
        <f t="shared" si="8"/>
        <v>MEEP</v>
      </c>
      <c r="AA385" s="2">
        <f>IF(Z385="HERE",Y385,AA384+Graph!$G$1*1000)</f>
        <v>193665225.89032406</v>
      </c>
      <c r="AB385" s="2">
        <f t="shared" si="21"/>
        <v>800000</v>
      </c>
      <c r="AC385" s="2">
        <f t="shared" si="9"/>
        <v>66839710.010022238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85" priority="4" operator="greaterThan">
      <formula>0</formula>
    </cfRule>
  </conditionalFormatting>
  <conditionalFormatting sqref="C31:C64 C117:C385 C66:C114">
    <cfRule type="cellIs" dxfId="84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83" priority="7" operator="greaterThan">
      <formula>0</formula>
    </cfRule>
  </conditionalFormatting>
  <conditionalFormatting sqref="C115">
    <cfRule type="cellIs" dxfId="82" priority="8" operator="greaterThan">
      <formula>0</formula>
    </cfRule>
  </conditionalFormatting>
  <conditionalFormatting sqref="C65">
    <cfRule type="cellIs" dxfId="81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80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" workbookViewId="0">
      <selection activeCell="Q46" sqref="Q46"/>
    </sheetView>
  </sheetViews>
  <sheetFormatPr defaultColWidth="12.625" defaultRowHeight="15" customHeight="1" x14ac:dyDescent="0.2"/>
  <sheetData>
    <row r="1" spans="3:19" x14ac:dyDescent="0.25">
      <c r="F1" s="2" t="s">
        <v>32</v>
      </c>
      <c r="G1" s="4">
        <v>800</v>
      </c>
      <c r="H1" s="5" t="s">
        <v>33</v>
      </c>
    </row>
    <row r="3" spans="3:19" x14ac:dyDescent="0.25">
      <c r="N3" s="5" t="s">
        <v>34</v>
      </c>
    </row>
    <row r="4" spans="3:19" x14ac:dyDescent="0.25">
      <c r="N4" s="5" t="s">
        <v>35</v>
      </c>
    </row>
    <row r="5" spans="3:19" x14ac:dyDescent="0.25">
      <c r="C5" s="5">
        <v>1</v>
      </c>
    </row>
    <row r="6" spans="3:19" x14ac:dyDescent="0.25">
      <c r="N6" s="5" t="s">
        <v>36</v>
      </c>
    </row>
    <row r="16" spans="3:19" x14ac:dyDescent="0.25">
      <c r="Q16" s="2" t="s">
        <v>32</v>
      </c>
      <c r="R16" s="4">
        <f>G1</f>
        <v>800</v>
      </c>
      <c r="S16" s="5" t="s">
        <v>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workbookViewId="0">
      <selection activeCell="I67" sqref="I67"/>
    </sheetView>
  </sheetViews>
  <sheetFormatPr defaultRowHeight="14.25" x14ac:dyDescent="0.2"/>
  <cols>
    <col min="1" max="16" width="9" customWidth="1"/>
    <col min="17" max="17" width="18.75" customWidth="1"/>
    <col min="18" max="29" width="9" customWidth="1"/>
    <col min="30" max="30" width="10.75" bestFit="1" customWidth="1"/>
    <col min="31" max="31" width="43.5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0" t="s">
        <v>42</v>
      </c>
      <c r="AE1" s="2" t="s">
        <v>24</v>
      </c>
      <c r="AF1" s="21" t="s">
        <v>43</v>
      </c>
      <c r="AG1" s="21" t="s">
        <v>44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SUM((450000-LOOKUP(2,1/(ISNUMBER($K$1:$K$194)),$K$1:$K$194))/1000)</f>
        <v>444.42514285714282</v>
      </c>
    </row>
    <row r="32" spans="1:37" ht="15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299153.85195851326</v>
      </c>
      <c r="G37" s="2">
        <f>IF(F37&gt;500000,$AK$31*1000,F37)</f>
        <v>299153.85195851326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302548.75864055753</v>
      </c>
      <c r="Q37" s="2">
        <f>IF(P37&gt;450000,450000,P37)</f>
        <v>302548.75864055753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304731.4126727879</v>
      </c>
      <c r="G38" s="2">
        <f>IF(F38&gt;$AK$31*1000,$AK$31*1000,F38)</f>
        <v>304731.4126727879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308127.69516131282</v>
      </c>
      <c r="Q38" s="2">
        <f t="shared" ref="Q38:Q101" si="25">IF(P38&gt;450000,450000,P38)</f>
        <v>308127.69516131282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310308.97338709235</v>
      </c>
      <c r="G39" s="2">
        <f>IF(F39&gt;$AK$31*1000,$AK$31*1000,F39)</f>
        <v>310308.97338709235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313706.63168203831</v>
      </c>
      <c r="Q39" s="2">
        <f t="shared" si="25"/>
        <v>313706.63168203831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315886.534101367</v>
      </c>
      <c r="G40" s="2">
        <f>IF(F40&gt;$AK$31*1000,$AK$31*1000,F40)</f>
        <v>315886.534101367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319285.5682027638</v>
      </c>
      <c r="Q40" s="2">
        <f t="shared" si="25"/>
        <v>319285.5682027638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321464.09481564164</v>
      </c>
      <c r="G41" s="2">
        <f t="shared" ref="G41:G291" si="26">IF(F41&gt;$AK$31*1000,$AK$31*1000,F41)</f>
        <v>321464.09481564164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324864.50472351909</v>
      </c>
      <c r="Q41" s="2">
        <f t="shared" si="25"/>
        <v>324864.50472351909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327041.65552994609</v>
      </c>
      <c r="G42" s="2">
        <f t="shared" si="26"/>
        <v>327041.65552994609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330443.44124424458</v>
      </c>
      <c r="Q42" s="2">
        <f t="shared" si="25"/>
        <v>330443.44124424458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332619.21624422073</v>
      </c>
      <c r="G43" s="2">
        <f t="shared" si="26"/>
        <v>332619.21624422073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336022.37776499987</v>
      </c>
      <c r="Q43" s="2">
        <f t="shared" si="25"/>
        <v>336022.37776499987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338196.77695852518</v>
      </c>
      <c r="G44" s="2">
        <f t="shared" si="26"/>
        <v>338196.77695852518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341601.31428572536</v>
      </c>
      <c r="Q44" s="2">
        <f t="shared" si="25"/>
        <v>341601.31428572536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343774.33767279983</v>
      </c>
      <c r="G45" s="2">
        <f t="shared" si="26"/>
        <v>343774.33767279983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347180.25080645084</v>
      </c>
      <c r="Q45" s="2">
        <f t="shared" si="25"/>
        <v>347180.25080645084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349351.89838707447</v>
      </c>
      <c r="G46" s="2">
        <f t="shared" si="26"/>
        <v>349351.89838707447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352759.18732720613</v>
      </c>
      <c r="Q46" s="2">
        <f t="shared" si="25"/>
        <v>352759.18732720613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6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5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360507.01981565356</v>
      </c>
      <c r="G48" s="2">
        <f t="shared" si="26"/>
        <v>360507.01981565356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363917.06036868691</v>
      </c>
      <c r="Q48" s="2">
        <f t="shared" si="25"/>
        <v>363917.06036868691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366084.58052992821</v>
      </c>
      <c r="G49" s="2">
        <f t="shared" si="26"/>
        <v>366084.58052992821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369495.9968894124</v>
      </c>
      <c r="Q49" s="2">
        <f t="shared" si="25"/>
        <v>369495.9968894124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371662.14124423265</v>
      </c>
      <c r="G50" s="2">
        <f t="shared" si="26"/>
        <v>371662.14124423265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375074.93341013789</v>
      </c>
      <c r="Q50" s="2">
        <f t="shared" si="25"/>
        <v>375074.93341013789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377239.7019585073</v>
      </c>
      <c r="G51" s="2">
        <f t="shared" si="26"/>
        <v>377239.7019585073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380653.86993089318</v>
      </c>
      <c r="Q51" s="2">
        <f t="shared" si="25"/>
        <v>380653.86993089318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382817.26267281175</v>
      </c>
      <c r="G52" s="2">
        <f t="shared" si="26"/>
        <v>382817.26267281175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386232.80645161867</v>
      </c>
      <c r="Q52" s="2">
        <f t="shared" si="25"/>
        <v>386232.80645161867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388394.82338708639</v>
      </c>
      <c r="G53" s="2">
        <f t="shared" si="26"/>
        <v>388394.82338708639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391811.74297237396</v>
      </c>
      <c r="Q53" s="2">
        <f t="shared" si="25"/>
        <v>391811.74297237396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393972.38410136104</v>
      </c>
      <c r="G54" s="2">
        <f t="shared" si="26"/>
        <v>393972.38410136104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397390.67949309945</v>
      </c>
      <c r="Q54" s="2">
        <f t="shared" si="25"/>
        <v>397390.67949309945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399549.94481566548</v>
      </c>
      <c r="G55" s="2">
        <f t="shared" si="26"/>
        <v>399549.94481566548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402969.61601382494</v>
      </c>
      <c r="Q55" s="2">
        <f t="shared" si="25"/>
        <v>402969.61601382494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405127.50552994013</v>
      </c>
      <c r="G56" s="2">
        <f t="shared" si="26"/>
        <v>405127.50552994013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408548.55253458023</v>
      </c>
      <c r="Q56" s="2">
        <f t="shared" si="25"/>
        <v>408548.55253458023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410705.06624421477</v>
      </c>
      <c r="G57" s="2">
        <f t="shared" si="26"/>
        <v>410705.06624421477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414127.48905530572</v>
      </c>
      <c r="Q57" s="2">
        <f t="shared" si="25"/>
        <v>414127.48905530572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416282.62695851922</v>
      </c>
      <c r="G58" s="2">
        <f t="shared" si="26"/>
        <v>416282.62695851922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419706.42557603121</v>
      </c>
      <c r="Q58" s="2">
        <f t="shared" si="25"/>
        <v>419706.42557603121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421860.18767279387</v>
      </c>
      <c r="G59" s="2">
        <f t="shared" si="26"/>
        <v>421860.18767279387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425285.3620967865</v>
      </c>
      <c r="Q59" s="2">
        <f t="shared" si="25"/>
        <v>425285.3620967865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427437.74838709831</v>
      </c>
      <c r="G60" s="2">
        <f t="shared" si="26"/>
        <v>427437.74838709831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430864.29861751199</v>
      </c>
      <c r="Q60" s="2">
        <f t="shared" si="25"/>
        <v>430864.29861751199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433015.30910137296</v>
      </c>
      <c r="G61" s="2">
        <f t="shared" si="26"/>
        <v>433015.30910137296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436443.23513826728</v>
      </c>
      <c r="Q61" s="2">
        <f t="shared" si="25"/>
        <v>436443.23513826728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438592.8698156476</v>
      </c>
      <c r="G62" s="2">
        <f t="shared" si="26"/>
        <v>438592.8698156476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442022.17165899277</v>
      </c>
      <c r="Q62" s="2">
        <f t="shared" si="25"/>
        <v>442022.17165899277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444170.43052995205</v>
      </c>
      <c r="G63" s="2">
        <f t="shared" si="26"/>
        <v>444170.43052995205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447601.10817971826</v>
      </c>
      <c r="Q63" s="2">
        <f t="shared" si="25"/>
        <v>447601.10817971826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449747.99124422669</v>
      </c>
      <c r="G64" s="2">
        <f t="shared" si="26"/>
        <v>444425.14285714284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453180.04470047355</v>
      </c>
      <c r="Q64" s="2">
        <f t="shared" si="25"/>
        <v>450000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455325.55195850134</v>
      </c>
      <c r="G65" s="2">
        <f t="shared" si="26"/>
        <v>444425.14285714284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458758.98122119904</v>
      </c>
      <c r="Q65" s="2">
        <f t="shared" si="25"/>
        <v>450000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460903.11267280579</v>
      </c>
      <c r="G66" s="2">
        <f t="shared" si="26"/>
        <v>444425.14285714284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464337.91774195433</v>
      </c>
      <c r="Q66" s="2">
        <f t="shared" si="25"/>
        <v>450000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466480.67338708043</v>
      </c>
      <c r="G67" s="2">
        <f t="shared" si="26"/>
        <v>444425.14285714284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469916.85426267982</v>
      </c>
      <c r="Q67" s="2">
        <f t="shared" si="25"/>
        <v>450000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1</v>
      </c>
      <c r="C68" s="7"/>
      <c r="D68" s="2" t="e">
        <f t="shared" si="12"/>
        <v>#N/A</v>
      </c>
      <c r="E68" s="2" t="e">
        <f t="shared" si="22"/>
        <v>#N/A</v>
      </c>
      <c r="F68" s="2">
        <v>472058.23410135508</v>
      </c>
      <c r="G68" s="2">
        <f t="shared" si="26"/>
        <v>444425.14285714284</v>
      </c>
      <c r="H68" s="2">
        <f t="shared" si="13"/>
        <v>16385397.142857144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475495.7907834053</v>
      </c>
      <c r="Q68" s="2">
        <f t="shared" si="25"/>
        <v>450000</v>
      </c>
      <c r="R68" s="2">
        <f t="shared" si="16"/>
        <v>16949549</v>
      </c>
      <c r="S68" s="2">
        <f t="shared" si="17"/>
        <v>444425.14285714366</v>
      </c>
      <c r="T68" s="2">
        <f t="shared" si="18"/>
        <v>5574.8571428571595</v>
      </c>
      <c r="U68" s="2">
        <f t="shared" si="19"/>
        <v>450000</v>
      </c>
      <c r="V68" s="2">
        <f t="shared" si="5"/>
        <v>572042.24242424243</v>
      </c>
      <c r="W68" s="2">
        <f t="shared" si="20"/>
        <v>13465.242424242431</v>
      </c>
      <c r="X68" s="2">
        <f t="shared" si="6"/>
        <v>436534.75757575757</v>
      </c>
      <c r="Y68" s="2">
        <f t="shared" si="7"/>
        <v>16377506.757575758</v>
      </c>
      <c r="Z68" s="2" t="str">
        <f t="shared" si="8"/>
        <v>HERE</v>
      </c>
      <c r="AA68" s="2">
        <f>IF(Z68="HERE",Y68,AA67+Graph!$G$1*1000)</f>
        <v>16377506.757575758</v>
      </c>
      <c r="AB68" s="2">
        <f t="shared" si="21"/>
        <v>436534.7575757578</v>
      </c>
      <c r="AC68" s="2">
        <f t="shared" si="9"/>
        <v>572042.24242424243</v>
      </c>
      <c r="AD68" s="3">
        <f t="shared" si="10"/>
        <v>16377506.757575758</v>
      </c>
      <c r="AE68" s="2">
        <f>IF(AE66&gt;=52800000,52800000,IF(AB47=Graph!G$1*1000,AE67+Graph!G$1*1000,AC68))</f>
        <v>572042.24242424243</v>
      </c>
      <c r="AF68" s="3">
        <f t="shared" si="11"/>
        <v>572042.24242424243</v>
      </c>
      <c r="AG68" s="3">
        <f t="shared" si="27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2</v>
      </c>
      <c r="C69" s="7"/>
      <c r="D69" s="2" t="e">
        <f t="shared" si="12"/>
        <v>#N/A</v>
      </c>
      <c r="E69" s="2" t="e">
        <f t="shared" si="22"/>
        <v>#N/A</v>
      </c>
      <c r="F69" s="2">
        <v>477635.79481565952</v>
      </c>
      <c r="G69" s="2">
        <f t="shared" si="26"/>
        <v>444425.14285714284</v>
      </c>
      <c r="H69" s="2">
        <f t="shared" si="13"/>
        <v>16829822.285714287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481074.72730416059</v>
      </c>
      <c r="Q69" s="2">
        <f t="shared" si="25"/>
        <v>450000</v>
      </c>
      <c r="R69" s="2">
        <f t="shared" si="16"/>
        <v>17399549</v>
      </c>
      <c r="S69" s="2">
        <f t="shared" si="17"/>
        <v>444425.14285714366</v>
      </c>
      <c r="T69" s="2">
        <f t="shared" si="18"/>
        <v>5574.8571428571595</v>
      </c>
      <c r="U69" s="2">
        <f t="shared" si="19"/>
        <v>450000</v>
      </c>
      <c r="V69" s="2">
        <f t="shared" si="5"/>
        <v>585507.48484848486</v>
      </c>
      <c r="W69" s="2">
        <f t="shared" si="20"/>
        <v>13465.242424242431</v>
      </c>
      <c r="X69" s="2">
        <f t="shared" si="6"/>
        <v>436534.75757575757</v>
      </c>
      <c r="Y69" s="2">
        <f t="shared" si="7"/>
        <v>16814041.515151516</v>
      </c>
      <c r="Z69" s="2" t="str">
        <f t="shared" si="8"/>
        <v>HERE</v>
      </c>
      <c r="AA69" s="2">
        <f>IF(Z69="HERE",Y69,AA68+Graph!$G$1*1000)</f>
        <v>16814041.515151516</v>
      </c>
      <c r="AB69" s="2">
        <f t="shared" si="21"/>
        <v>436534.7575757578</v>
      </c>
      <c r="AC69" s="2">
        <f t="shared" si="9"/>
        <v>585507.48484848486</v>
      </c>
      <c r="AD69" s="3">
        <f t="shared" si="10"/>
        <v>16814041.515151516</v>
      </c>
      <c r="AE69" s="2">
        <f>IF(AE67&gt;=52800000,52800000,IF(AB48=Graph!G$1*1000,AE68+Graph!G$1*1000,AC69))</f>
        <v>585507.48484848486</v>
      </c>
      <c r="AF69" s="3">
        <f t="shared" si="11"/>
        <v>585507.48484848486</v>
      </c>
      <c r="AG69" s="3">
        <f t="shared" si="27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3</v>
      </c>
      <c r="C70" s="7"/>
      <c r="D70" s="2" t="e">
        <f t="shared" si="12"/>
        <v>#N/A</v>
      </c>
      <c r="E70" s="2" t="e">
        <f t="shared" si="22"/>
        <v>#N/A</v>
      </c>
      <c r="F70" s="2">
        <v>483213.35552993417</v>
      </c>
      <c r="G70" s="2">
        <f t="shared" si="26"/>
        <v>444425.14285714284</v>
      </c>
      <c r="H70" s="2">
        <f t="shared" si="13"/>
        <v>17274247.428571429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486653.66382488608</v>
      </c>
      <c r="Q70" s="2">
        <f t="shared" si="25"/>
        <v>450000</v>
      </c>
      <c r="R70" s="2">
        <f t="shared" si="16"/>
        <v>17849549</v>
      </c>
      <c r="S70" s="2">
        <f t="shared" si="17"/>
        <v>444425.14285714179</v>
      </c>
      <c r="T70" s="2">
        <f t="shared" si="18"/>
        <v>5574.8571428571595</v>
      </c>
      <c r="U70" s="2">
        <f t="shared" si="19"/>
        <v>450000</v>
      </c>
      <c r="V70" s="2">
        <f t="shared" si="5"/>
        <v>598972.72727272729</v>
      </c>
      <c r="W70" s="2">
        <f t="shared" si="20"/>
        <v>13465.242424242431</v>
      </c>
      <c r="X70" s="2">
        <f t="shared" si="6"/>
        <v>436534.75757575757</v>
      </c>
      <c r="Y70" s="2">
        <f t="shared" si="7"/>
        <v>17250576.272727273</v>
      </c>
      <c r="Z70" s="2" t="str">
        <f t="shared" si="8"/>
        <v>HERE</v>
      </c>
      <c r="AA70" s="2">
        <f>IF(Z70="HERE",Y70,AA69+Graph!$G$1*1000)</f>
        <v>17250576.272727273</v>
      </c>
      <c r="AB70" s="2">
        <f t="shared" si="21"/>
        <v>436534.7575757578</v>
      </c>
      <c r="AC70" s="2">
        <f t="shared" si="9"/>
        <v>598972.72727272729</v>
      </c>
      <c r="AD70" s="3">
        <f t="shared" si="10"/>
        <v>17250576.272727273</v>
      </c>
      <c r="AE70" s="2">
        <f>IF(AE68&gt;=52800000,52800000,IF(AB49=Graph!G$1*1000,AE69+Graph!G$1*1000,AC70))</f>
        <v>598972.72727272729</v>
      </c>
      <c r="AF70" s="3">
        <f t="shared" si="11"/>
        <v>598972.72727272729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4</v>
      </c>
      <c r="C71" s="7"/>
      <c r="D71" s="2" t="e">
        <f t="shared" si="12"/>
        <v>#N/A</v>
      </c>
      <c r="E71" s="2" t="e">
        <f t="shared" si="22"/>
        <v>#N/A</v>
      </c>
      <c r="F71" s="2">
        <v>488790.91624423862</v>
      </c>
      <c r="G71" s="2">
        <f t="shared" si="26"/>
        <v>444425.14285714284</v>
      </c>
      <c r="H71" s="2">
        <f t="shared" si="13"/>
        <v>17718672.571428571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492232.60034564137</v>
      </c>
      <c r="Q71" s="2">
        <f t="shared" si="25"/>
        <v>450000</v>
      </c>
      <c r="R71" s="2">
        <f t="shared" si="16"/>
        <v>18299549</v>
      </c>
      <c r="S71" s="2">
        <f t="shared" si="17"/>
        <v>444425.14285714179</v>
      </c>
      <c r="T71" s="2">
        <f t="shared" si="18"/>
        <v>5574.8571428571595</v>
      </c>
      <c r="U71" s="2">
        <f t="shared" si="19"/>
        <v>450000</v>
      </c>
      <c r="V71" s="2">
        <f t="shared" si="5"/>
        <v>612437.96969696973</v>
      </c>
      <c r="W71" s="2">
        <f t="shared" si="20"/>
        <v>13465.242424242431</v>
      </c>
      <c r="X71" s="2">
        <f t="shared" si="6"/>
        <v>436534.75757575757</v>
      </c>
      <c r="Y71" s="2">
        <f t="shared" si="7"/>
        <v>17687111.030303031</v>
      </c>
      <c r="Z71" s="2" t="str">
        <f t="shared" si="8"/>
        <v>HERE</v>
      </c>
      <c r="AA71" s="2">
        <f>IF(Z71="HERE",Y71,AA70+Graph!$G$1*1000)</f>
        <v>17687111.030303031</v>
      </c>
      <c r="AB71" s="2">
        <f t="shared" si="21"/>
        <v>436534.7575757578</v>
      </c>
      <c r="AC71" s="2">
        <f t="shared" si="9"/>
        <v>612437.96969696973</v>
      </c>
      <c r="AD71" s="3">
        <f t="shared" si="10"/>
        <v>17687111.030303031</v>
      </c>
      <c r="AE71" s="2">
        <f>IF(AE69&gt;=52800000,52800000,IF(AB50=Graph!G$1*1000,AE70+Graph!G$1*1000,AC71))</f>
        <v>612437.96969696973</v>
      </c>
      <c r="AF71" s="3">
        <f t="shared" si="11"/>
        <v>612437.96969696973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5</v>
      </c>
      <c r="C72" s="7"/>
      <c r="D72" s="2" t="e">
        <f t="shared" si="12"/>
        <v>#N/A</v>
      </c>
      <c r="E72" s="2" t="e">
        <f t="shared" si="22"/>
        <v>#N/A</v>
      </c>
      <c r="F72" s="2">
        <v>494368.47695851326</v>
      </c>
      <c r="G72" s="2">
        <f t="shared" si="26"/>
        <v>444425.14285714284</v>
      </c>
      <c r="H72" s="2">
        <f t="shared" si="13"/>
        <v>18163097.714285713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497811.53686636686</v>
      </c>
      <c r="Q72" s="2">
        <f t="shared" si="25"/>
        <v>450000</v>
      </c>
      <c r="R72" s="2">
        <f t="shared" si="16"/>
        <v>18749549</v>
      </c>
      <c r="S72" s="2">
        <f t="shared" si="17"/>
        <v>444425.14285714179</v>
      </c>
      <c r="T72" s="2">
        <f t="shared" si="18"/>
        <v>5574.8571428571595</v>
      </c>
      <c r="U72" s="2">
        <f t="shared" si="19"/>
        <v>450000</v>
      </c>
      <c r="V72" s="2">
        <f t="shared" si="5"/>
        <v>625903.21212121216</v>
      </c>
      <c r="W72" s="2">
        <f t="shared" si="20"/>
        <v>13465.242424242431</v>
      </c>
      <c r="X72" s="2">
        <f t="shared" si="6"/>
        <v>436534.75757575757</v>
      </c>
      <c r="Y72" s="2">
        <f t="shared" si="7"/>
        <v>18123645.787878789</v>
      </c>
      <c r="Z72" s="2" t="str">
        <f t="shared" si="8"/>
        <v>HERE</v>
      </c>
      <c r="AA72" s="2">
        <f>IF(Z72="HERE",Y72,AA71+Graph!$G$1*1000)</f>
        <v>18123645.787878789</v>
      </c>
      <c r="AB72" s="2">
        <f t="shared" si="21"/>
        <v>436534.7575757578</v>
      </c>
      <c r="AC72" s="2">
        <f t="shared" si="9"/>
        <v>625903.21212121216</v>
      </c>
      <c r="AD72" s="3">
        <f t="shared" si="10"/>
        <v>18123645.787878789</v>
      </c>
      <c r="AE72" s="2">
        <f>IF(AE70&gt;=52800000,52800000,IF(AB51=Graph!G$1*1000,AE71+Graph!G$1*1000,AC72))</f>
        <v>625903.21212121216</v>
      </c>
      <c r="AF72" s="3">
        <f t="shared" si="11"/>
        <v>625903.21212121216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6</v>
      </c>
      <c r="C73" s="7"/>
      <c r="D73" s="2" t="e">
        <f t="shared" si="12"/>
        <v>#N/A</v>
      </c>
      <c r="E73" s="2" t="e">
        <f t="shared" si="22"/>
        <v>#N/A</v>
      </c>
      <c r="F73" s="2">
        <v>499946.0376727879</v>
      </c>
      <c r="G73" s="2">
        <f t="shared" si="26"/>
        <v>444425.14285714284</v>
      </c>
      <c r="H73" s="2">
        <f t="shared" si="13"/>
        <v>18607522.857142854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503390.47338709235</v>
      </c>
      <c r="Q73" s="2">
        <f t="shared" si="25"/>
        <v>450000</v>
      </c>
      <c r="R73" s="2">
        <f t="shared" si="16"/>
        <v>19199549</v>
      </c>
      <c r="S73" s="2">
        <f t="shared" si="17"/>
        <v>444425.14285714179</v>
      </c>
      <c r="T73" s="2">
        <f t="shared" si="18"/>
        <v>5574.8571428571595</v>
      </c>
      <c r="U73" s="2">
        <f t="shared" si="19"/>
        <v>450000</v>
      </c>
      <c r="V73" s="2">
        <f t="shared" si="5"/>
        <v>639368.45454545459</v>
      </c>
      <c r="W73" s="2">
        <f t="shared" si="20"/>
        <v>13465.242424242431</v>
      </c>
      <c r="X73" s="2">
        <f t="shared" si="6"/>
        <v>436534.75757575757</v>
      </c>
      <c r="Y73" s="2">
        <f t="shared" si="7"/>
        <v>18560180.545454547</v>
      </c>
      <c r="Z73" s="2" t="str">
        <f t="shared" si="8"/>
        <v>HERE</v>
      </c>
      <c r="AA73" s="2">
        <f>IF(Z73="HERE",Y73,AA72+Graph!$G$1*1000)</f>
        <v>18560180.545454547</v>
      </c>
      <c r="AB73" s="2">
        <f t="shared" si="21"/>
        <v>436534.7575757578</v>
      </c>
      <c r="AC73" s="2">
        <f t="shared" si="9"/>
        <v>639368.45454545459</v>
      </c>
      <c r="AD73" s="3">
        <f t="shared" si="10"/>
        <v>18560180.545454547</v>
      </c>
      <c r="AE73" s="2">
        <f>IF(AE71&gt;=52800000,52800000,IF(AB52=Graph!G$1*1000,AE72+Graph!G$1*1000,AC73))</f>
        <v>639368.45454545459</v>
      </c>
      <c r="AF73" s="3">
        <f t="shared" si="11"/>
        <v>639368.45454545459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7</v>
      </c>
      <c r="C74" s="7"/>
      <c r="D74" s="2" t="e">
        <f t="shared" si="12"/>
        <v>#N/A</v>
      </c>
      <c r="E74" s="2" t="e">
        <f t="shared" si="22"/>
        <v>#N/A</v>
      </c>
      <c r="F74" s="2">
        <v>505523.59838709235</v>
      </c>
      <c r="G74" s="2">
        <f t="shared" si="26"/>
        <v>444425.14285714284</v>
      </c>
      <c r="H74" s="2">
        <f t="shared" si="13"/>
        <v>19051947.999999996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508969.40990784764</v>
      </c>
      <c r="Q74" s="2">
        <f t="shared" si="25"/>
        <v>450000</v>
      </c>
      <c r="R74" s="2">
        <f t="shared" si="16"/>
        <v>19649549</v>
      </c>
      <c r="S74" s="2">
        <f t="shared" si="17"/>
        <v>444425.14285714179</v>
      </c>
      <c r="T74" s="2">
        <f t="shared" si="18"/>
        <v>5574.8571428571595</v>
      </c>
      <c r="U74" s="2">
        <f t="shared" si="19"/>
        <v>450000</v>
      </c>
      <c r="V74" s="2">
        <f t="shared" si="5"/>
        <v>652833.69696969702</v>
      </c>
      <c r="W74" s="2">
        <f t="shared" si="20"/>
        <v>13465.242424242431</v>
      </c>
      <c r="X74" s="2">
        <f t="shared" si="6"/>
        <v>436534.75757575757</v>
      </c>
      <c r="Y74" s="2">
        <f t="shared" si="7"/>
        <v>18996715.303030305</v>
      </c>
      <c r="Z74" s="2" t="str">
        <f t="shared" si="8"/>
        <v>HERE</v>
      </c>
      <c r="AA74" s="2">
        <f>IF(Z74="HERE",Y74,AA73+Graph!$G$1*1000)</f>
        <v>18996715.303030305</v>
      </c>
      <c r="AB74" s="2">
        <f t="shared" si="21"/>
        <v>436534.7575757578</v>
      </c>
      <c r="AC74" s="2">
        <f t="shared" si="9"/>
        <v>652833.69696969702</v>
      </c>
      <c r="AD74" s="3">
        <f t="shared" si="10"/>
        <v>18996715.303030305</v>
      </c>
      <c r="AE74" s="2">
        <f>IF(AE72&gt;=52800000,52800000,IF(AB53=Graph!G$1*1000,AE73+Graph!G$1*1000,AC74))</f>
        <v>652833.69696969702</v>
      </c>
      <c r="AF74" s="3">
        <f t="shared" si="11"/>
        <v>652833.69696969702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8</v>
      </c>
      <c r="C75" s="7"/>
      <c r="D75" s="2" t="e">
        <f t="shared" si="12"/>
        <v>#N/A</v>
      </c>
      <c r="E75" s="2" t="e">
        <f t="shared" si="22"/>
        <v>#N/A</v>
      </c>
      <c r="F75" s="2">
        <v>511101.159101367</v>
      </c>
      <c r="G75" s="2">
        <f t="shared" si="26"/>
        <v>444425.14285714284</v>
      </c>
      <c r="H75" s="2">
        <f t="shared" si="13"/>
        <v>19496373.142857138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514548.34642857313</v>
      </c>
      <c r="Q75" s="2">
        <f t="shared" si="25"/>
        <v>450000</v>
      </c>
      <c r="R75" s="2">
        <f t="shared" si="16"/>
        <v>20099549</v>
      </c>
      <c r="S75" s="2">
        <f t="shared" si="17"/>
        <v>444425.14285714179</v>
      </c>
      <c r="T75" s="2">
        <f t="shared" si="18"/>
        <v>5574.8571428571595</v>
      </c>
      <c r="U75" s="2">
        <f t="shared" si="19"/>
        <v>450000</v>
      </c>
      <c r="V75" s="2">
        <f t="shared" si="5"/>
        <v>666298.93939393945</v>
      </c>
      <c r="W75" s="2">
        <f t="shared" si="20"/>
        <v>13465.242424242431</v>
      </c>
      <c r="X75" s="2">
        <f t="shared" si="6"/>
        <v>436534.75757575757</v>
      </c>
      <c r="Y75" s="2">
        <f t="shared" si="7"/>
        <v>19433250.060606062</v>
      </c>
      <c r="Z75" s="2" t="str">
        <f t="shared" si="8"/>
        <v>HERE</v>
      </c>
      <c r="AA75" s="2">
        <f>IF(Z75="HERE",Y75,AA74+Graph!$G$1*1000)</f>
        <v>19433250.060606062</v>
      </c>
      <c r="AB75" s="2">
        <f t="shared" si="21"/>
        <v>436534.7575757578</v>
      </c>
      <c r="AC75" s="2">
        <f t="shared" si="9"/>
        <v>666298.93939393945</v>
      </c>
      <c r="AD75" s="3">
        <f t="shared" si="10"/>
        <v>19433250.060606062</v>
      </c>
      <c r="AE75" s="2">
        <f>IF(AE73&gt;=52800000,52800000,IF(AB54=Graph!G$1*1000,AE74+Graph!G$1*1000,AC75))</f>
        <v>666298.93939393945</v>
      </c>
      <c r="AF75" s="3">
        <f t="shared" si="11"/>
        <v>666298.93939393945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9</v>
      </c>
      <c r="C76" s="7"/>
      <c r="D76" s="2" t="e">
        <f t="shared" si="12"/>
        <v>#N/A</v>
      </c>
      <c r="E76" s="2" t="e">
        <f t="shared" si="22"/>
        <v>#N/A</v>
      </c>
      <c r="F76" s="2">
        <v>516678.71981564164</v>
      </c>
      <c r="G76" s="2">
        <f t="shared" si="26"/>
        <v>444425.14285714284</v>
      </c>
      <c r="H76" s="2">
        <f t="shared" si="13"/>
        <v>19940798.28571428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520127.28294932842</v>
      </c>
      <c r="Q76" s="2">
        <f t="shared" si="25"/>
        <v>450000</v>
      </c>
      <c r="R76" s="2">
        <f t="shared" si="16"/>
        <v>20549549</v>
      </c>
      <c r="S76" s="2">
        <f t="shared" si="17"/>
        <v>444425.14285714179</v>
      </c>
      <c r="T76" s="2">
        <f t="shared" si="18"/>
        <v>5574.8571428571595</v>
      </c>
      <c r="U76" s="2">
        <f t="shared" si="19"/>
        <v>450000</v>
      </c>
      <c r="V76" s="2">
        <f t="shared" si="5"/>
        <v>679764.18181818188</v>
      </c>
      <c r="W76" s="2">
        <f t="shared" si="20"/>
        <v>13465.242424242431</v>
      </c>
      <c r="X76" s="2">
        <f t="shared" si="6"/>
        <v>436534.75757575757</v>
      </c>
      <c r="Y76" s="2">
        <f t="shared" si="7"/>
        <v>19869784.81818182</v>
      </c>
      <c r="Z76" s="2" t="str">
        <f t="shared" si="8"/>
        <v>HERE</v>
      </c>
      <c r="AA76" s="2">
        <f>IF(Z76="HERE",Y76,AA75+Graph!$G$1*1000)</f>
        <v>19869784.81818182</v>
      </c>
      <c r="AB76" s="2">
        <f t="shared" si="21"/>
        <v>436534.7575757578</v>
      </c>
      <c r="AC76" s="2">
        <f t="shared" si="9"/>
        <v>679764.18181818188</v>
      </c>
      <c r="AD76" s="3">
        <f t="shared" si="10"/>
        <v>19869784.81818182</v>
      </c>
      <c r="AE76" s="2">
        <f>IF(AE74&gt;=52800000,52800000,IF(AB55=Graph!G$1*1000,AE75+Graph!G$1*1000,AC76))</f>
        <v>679764.18181818188</v>
      </c>
      <c r="AF76" s="3">
        <f t="shared" si="11"/>
        <v>679764.18181818188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10</v>
      </c>
      <c r="C77" s="7"/>
      <c r="D77" s="2" t="e">
        <f t="shared" si="12"/>
        <v>#N/A</v>
      </c>
      <c r="E77" s="2" t="e">
        <f t="shared" si="22"/>
        <v>#N/A</v>
      </c>
      <c r="F77" s="2">
        <v>522256.28052994609</v>
      </c>
      <c r="G77" s="2">
        <f t="shared" si="26"/>
        <v>444425.14285714284</v>
      </c>
      <c r="H77" s="2">
        <f t="shared" si="13"/>
        <v>20385223.428571422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525706.21947005391</v>
      </c>
      <c r="Q77" s="2">
        <f t="shared" si="25"/>
        <v>450000</v>
      </c>
      <c r="R77" s="2">
        <f t="shared" si="16"/>
        <v>20999549</v>
      </c>
      <c r="S77" s="2">
        <f t="shared" si="17"/>
        <v>444425.14285714179</v>
      </c>
      <c r="T77" s="2">
        <f t="shared" si="18"/>
        <v>5574.8571428571595</v>
      </c>
      <c r="U77" s="2">
        <f t="shared" si="19"/>
        <v>450000</v>
      </c>
      <c r="V77" s="2">
        <f t="shared" si="5"/>
        <v>693229.42424242431</v>
      </c>
      <c r="W77" s="2">
        <f t="shared" si="20"/>
        <v>13465.242424242431</v>
      </c>
      <c r="X77" s="2">
        <f t="shared" si="6"/>
        <v>436534.75757575757</v>
      </c>
      <c r="Y77" s="2">
        <f t="shared" si="7"/>
        <v>20306319.575757578</v>
      </c>
      <c r="Z77" s="2" t="str">
        <f t="shared" si="8"/>
        <v>HERE</v>
      </c>
      <c r="AA77" s="2">
        <f>IF(Z77="HERE",Y77,AA76+Graph!$G$1*1000)</f>
        <v>20306319.575757578</v>
      </c>
      <c r="AB77" s="2">
        <f t="shared" si="21"/>
        <v>436534.7575757578</v>
      </c>
      <c r="AC77" s="2">
        <f t="shared" si="9"/>
        <v>693229.42424242431</v>
      </c>
      <c r="AD77" s="3">
        <f t="shared" si="10"/>
        <v>20306319.575757578</v>
      </c>
      <c r="AE77" s="2">
        <f>IF(AE75&gt;=52800000,52800000,IF(AB56=Graph!G$1*1000,AE76+Graph!G$1*1000,AC77))</f>
        <v>693229.42424242431</v>
      </c>
      <c r="AF77" s="3">
        <f t="shared" si="11"/>
        <v>693229.42424242431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11</v>
      </c>
      <c r="C78" s="7"/>
      <c r="D78" s="2" t="e">
        <f t="shared" si="12"/>
        <v>#N/A</v>
      </c>
      <c r="E78" s="2" t="e">
        <f t="shared" si="22"/>
        <v>#N/A</v>
      </c>
      <c r="F78" s="2">
        <v>527833.84124422073</v>
      </c>
      <c r="G78" s="2">
        <f t="shared" si="26"/>
        <v>444425.14285714284</v>
      </c>
      <c r="H78" s="2">
        <f t="shared" si="13"/>
        <v>20829648.571428563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531285.1559907794</v>
      </c>
      <c r="Q78" s="2">
        <f t="shared" si="25"/>
        <v>450000</v>
      </c>
      <c r="R78" s="2">
        <f t="shared" si="16"/>
        <v>21449549</v>
      </c>
      <c r="S78" s="2">
        <f t="shared" si="17"/>
        <v>444425.14285714179</v>
      </c>
      <c r="T78" s="2">
        <f t="shared" si="18"/>
        <v>5574.8571428571595</v>
      </c>
      <c r="U78" s="2">
        <f t="shared" si="19"/>
        <v>450000</v>
      </c>
      <c r="V78" s="2">
        <f t="shared" si="5"/>
        <v>706694.66666666663</v>
      </c>
      <c r="W78" s="2">
        <f t="shared" si="20"/>
        <v>13465.242424242315</v>
      </c>
      <c r="X78" s="2">
        <f t="shared" si="6"/>
        <v>436534.75757575769</v>
      </c>
      <c r="Y78" s="2">
        <f t="shared" si="7"/>
        <v>20742854.333333336</v>
      </c>
      <c r="Z78" s="2" t="str">
        <f t="shared" si="8"/>
        <v>HERE</v>
      </c>
      <c r="AA78" s="2">
        <f>IF(Z78="HERE",Y78,AA77+Graph!$G$1*1000)</f>
        <v>20742854.333333336</v>
      </c>
      <c r="AB78" s="2">
        <f t="shared" si="21"/>
        <v>436534.7575757578</v>
      </c>
      <c r="AC78" s="2">
        <f t="shared" si="9"/>
        <v>706694.66666666663</v>
      </c>
      <c r="AD78" s="3">
        <f t="shared" si="10"/>
        <v>20742854.333333336</v>
      </c>
      <c r="AE78" s="2">
        <f>IF(AE76&gt;=52800000,52800000,IF(AB57=Graph!G$1*1000,AE77+Graph!G$1*1000,AC78))</f>
        <v>706694.66666666663</v>
      </c>
      <c r="AF78" s="3">
        <f t="shared" si="11"/>
        <v>706694.66666666663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12</v>
      </c>
      <c r="C79" s="7"/>
      <c r="D79" s="2" t="e">
        <f t="shared" si="12"/>
        <v>#N/A</v>
      </c>
      <c r="E79" s="2" t="e">
        <f t="shared" si="22"/>
        <v>#N/A</v>
      </c>
      <c r="F79" s="2">
        <v>533411.40195852518</v>
      </c>
      <c r="G79" s="2">
        <f t="shared" si="26"/>
        <v>444425.14285714284</v>
      </c>
      <c r="H79" s="2">
        <f t="shared" si="13"/>
        <v>21274073.714285705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536864.09251153469</v>
      </c>
      <c r="Q79" s="2">
        <f t="shared" si="25"/>
        <v>450000</v>
      </c>
      <c r="R79" s="2">
        <f t="shared" si="16"/>
        <v>21899549</v>
      </c>
      <c r="S79" s="2">
        <f t="shared" si="17"/>
        <v>444425.14285714179</v>
      </c>
      <c r="T79" s="2">
        <f t="shared" si="18"/>
        <v>5574.8571428571595</v>
      </c>
      <c r="U79" s="2">
        <f t="shared" si="19"/>
        <v>450000</v>
      </c>
      <c r="V79" s="2">
        <f t="shared" si="5"/>
        <v>720159.90909090906</v>
      </c>
      <c r="W79" s="2">
        <f t="shared" si="20"/>
        <v>13465.242424242431</v>
      </c>
      <c r="X79" s="2">
        <f t="shared" si="6"/>
        <v>436534.75757575757</v>
      </c>
      <c r="Y79" s="2">
        <f t="shared" si="7"/>
        <v>21179389.090909094</v>
      </c>
      <c r="Z79" s="2" t="str">
        <f t="shared" si="8"/>
        <v>HERE</v>
      </c>
      <c r="AA79" s="2">
        <f>IF(Z79="HERE",Y79,AA78+Graph!$G$1*1000)</f>
        <v>21179389.090909094</v>
      </c>
      <c r="AB79" s="2">
        <f t="shared" si="21"/>
        <v>436534.7575757578</v>
      </c>
      <c r="AC79" s="2">
        <f t="shared" si="9"/>
        <v>720159.90909090906</v>
      </c>
      <c r="AD79" s="3">
        <f t="shared" si="10"/>
        <v>21179389.090909094</v>
      </c>
      <c r="AE79" s="2">
        <f>IF(AE77&gt;=52800000,52800000,IF(AB58=Graph!G$1*1000,AE78+Graph!G$1*1000,AC79))</f>
        <v>720159.90909090906</v>
      </c>
      <c r="AF79" s="3">
        <f t="shared" si="11"/>
        <v>720159.90909090906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13</v>
      </c>
      <c r="C80" s="7"/>
      <c r="D80" s="2" t="e">
        <f t="shared" si="12"/>
        <v>#N/A</v>
      </c>
      <c r="E80" s="2" t="e">
        <f t="shared" si="22"/>
        <v>#N/A</v>
      </c>
      <c r="F80" s="2">
        <v>538988.96267279983</v>
      </c>
      <c r="G80" s="2">
        <f t="shared" si="26"/>
        <v>444425.14285714284</v>
      </c>
      <c r="H80" s="2">
        <f t="shared" si="13"/>
        <v>21718498.857142847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542443.02903226018</v>
      </c>
      <c r="Q80" s="2">
        <f t="shared" si="25"/>
        <v>450000</v>
      </c>
      <c r="R80" s="2">
        <f t="shared" si="16"/>
        <v>22349549</v>
      </c>
      <c r="S80" s="2">
        <f t="shared" si="17"/>
        <v>444425.14285714179</v>
      </c>
      <c r="T80" s="2">
        <f t="shared" si="18"/>
        <v>5574.8571428571595</v>
      </c>
      <c r="U80" s="2">
        <f t="shared" si="19"/>
        <v>450000</v>
      </c>
      <c r="V80" s="2">
        <f t="shared" si="5"/>
        <v>733625.15151515149</v>
      </c>
      <c r="W80" s="2">
        <f t="shared" si="20"/>
        <v>13465.242424242431</v>
      </c>
      <c r="X80" s="2">
        <f t="shared" si="6"/>
        <v>436534.75757575757</v>
      </c>
      <c r="Y80" s="2">
        <f t="shared" si="7"/>
        <v>21615923.848484851</v>
      </c>
      <c r="Z80" s="2" t="str">
        <f t="shared" si="8"/>
        <v>HERE</v>
      </c>
      <c r="AA80" s="2">
        <f>IF(Z80="HERE",Y80,AA79+Graph!$G$1*1000)</f>
        <v>21615923.848484851</v>
      </c>
      <c r="AB80" s="2">
        <f t="shared" si="21"/>
        <v>436534.7575757578</v>
      </c>
      <c r="AC80" s="2">
        <f t="shared" si="9"/>
        <v>733625.15151515149</v>
      </c>
      <c r="AD80" s="3">
        <f t="shared" si="10"/>
        <v>21615923.848484851</v>
      </c>
      <c r="AE80" s="2">
        <f>IF(AE78&gt;=52800000,52800000,IF(AB59=Graph!G$1*1000,AE79+Graph!G$1*1000,AC80))</f>
        <v>733625.15151515149</v>
      </c>
      <c r="AF80" s="3">
        <f t="shared" si="11"/>
        <v>733625.15151515149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14</v>
      </c>
      <c r="C81" s="7"/>
      <c r="D81" s="2" t="e">
        <f t="shared" si="12"/>
        <v>#N/A</v>
      </c>
      <c r="E81" s="2" t="e">
        <f t="shared" si="22"/>
        <v>#N/A</v>
      </c>
      <c r="F81" s="2">
        <v>544566.52338707447</v>
      </c>
      <c r="G81" s="2">
        <f t="shared" si="26"/>
        <v>444425.14285714284</v>
      </c>
      <c r="H81" s="2">
        <f t="shared" si="13"/>
        <v>22162923.999999989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548021.96555301547</v>
      </c>
      <c r="Q81" s="2">
        <f t="shared" si="25"/>
        <v>450000</v>
      </c>
      <c r="R81" s="2">
        <f t="shared" si="16"/>
        <v>22799549</v>
      </c>
      <c r="S81" s="2">
        <f t="shared" si="17"/>
        <v>444425.14285714179</v>
      </c>
      <c r="T81" s="2">
        <f t="shared" si="18"/>
        <v>5574.8571428571595</v>
      </c>
      <c r="U81" s="2">
        <f t="shared" si="19"/>
        <v>450000</v>
      </c>
      <c r="V81" s="2">
        <f t="shared" si="5"/>
        <v>747090.39393939392</v>
      </c>
      <c r="W81" s="2">
        <f t="shared" si="20"/>
        <v>13465.242424242431</v>
      </c>
      <c r="X81" s="2">
        <f t="shared" si="6"/>
        <v>436534.75757575757</v>
      </c>
      <c r="Y81" s="2">
        <f t="shared" si="7"/>
        <v>22052458.606060609</v>
      </c>
      <c r="Z81" s="2" t="str">
        <f t="shared" si="8"/>
        <v>HERE</v>
      </c>
      <c r="AA81" s="2">
        <f>IF(Z81="HERE",Y81,AA80+Graph!$G$1*1000)</f>
        <v>22052458.606060609</v>
      </c>
      <c r="AB81" s="2">
        <f t="shared" si="21"/>
        <v>436534.7575757578</v>
      </c>
      <c r="AC81" s="2">
        <f t="shared" si="9"/>
        <v>747090.39393939392</v>
      </c>
      <c r="AD81" s="3">
        <f t="shared" si="10"/>
        <v>22052458.606060609</v>
      </c>
      <c r="AE81" s="2">
        <f>IF(AE79&gt;=52800000,52800000,IF(AB60=Graph!G$1*1000,AE80+Graph!G$1*1000,AC81))</f>
        <v>747090.39393939392</v>
      </c>
      <c r="AF81" s="3">
        <f t="shared" si="11"/>
        <v>747090.39393939392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15</v>
      </c>
      <c r="C82" s="7"/>
      <c r="D82" s="2" t="e">
        <f t="shared" si="12"/>
        <v>#N/A</v>
      </c>
      <c r="E82" s="2" t="e">
        <f t="shared" si="22"/>
        <v>#N/A</v>
      </c>
      <c r="F82" s="2">
        <v>550144.08410137892</v>
      </c>
      <c r="G82" s="2">
        <f t="shared" si="26"/>
        <v>444425.14285714284</v>
      </c>
      <c r="H82" s="2">
        <f t="shared" si="13"/>
        <v>22607349.142857131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553600.90207374096</v>
      </c>
      <c r="Q82" s="2">
        <f t="shared" si="25"/>
        <v>450000</v>
      </c>
      <c r="R82" s="2">
        <f t="shared" si="16"/>
        <v>23249549</v>
      </c>
      <c r="S82" s="2">
        <f t="shared" si="17"/>
        <v>444425.14285714179</v>
      </c>
      <c r="T82" s="2">
        <f t="shared" si="18"/>
        <v>5574.8571428571595</v>
      </c>
      <c r="U82" s="2">
        <f t="shared" si="19"/>
        <v>450000</v>
      </c>
      <c r="V82" s="2">
        <f t="shared" si="5"/>
        <v>760555.63636363635</v>
      </c>
      <c r="W82" s="2">
        <f t="shared" si="20"/>
        <v>13465.242424242431</v>
      </c>
      <c r="X82" s="2">
        <f t="shared" si="6"/>
        <v>436534.75757575757</v>
      </c>
      <c r="Y82" s="2">
        <f t="shared" si="7"/>
        <v>22488993.363636367</v>
      </c>
      <c r="Z82" s="2" t="str">
        <f t="shared" si="8"/>
        <v>HERE</v>
      </c>
      <c r="AA82" s="2">
        <f>IF(Z82="HERE",Y82,AA81+Graph!$G$1*1000)</f>
        <v>22488993.363636367</v>
      </c>
      <c r="AB82" s="2">
        <f t="shared" si="21"/>
        <v>436534.7575757578</v>
      </c>
      <c r="AC82" s="2">
        <f t="shared" si="9"/>
        <v>760555.63636363635</v>
      </c>
      <c r="AD82" s="3">
        <f t="shared" si="10"/>
        <v>22488993.363636367</v>
      </c>
      <c r="AE82" s="2">
        <f>IF(AE80&gt;=52800000,52800000,IF(AB61=Graph!G$1*1000,AE81+Graph!G$1*1000,AC82))</f>
        <v>760555.63636363635</v>
      </c>
      <c r="AF82" s="3">
        <f t="shared" si="11"/>
        <v>760555.63636363635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16</v>
      </c>
      <c r="C83" s="7"/>
      <c r="D83" s="2" t="e">
        <f t="shared" si="12"/>
        <v>#N/A</v>
      </c>
      <c r="E83" s="2" t="e">
        <f t="shared" si="22"/>
        <v>#N/A</v>
      </c>
      <c r="F83" s="2">
        <v>555721.64481565356</v>
      </c>
      <c r="G83" s="2">
        <f t="shared" si="26"/>
        <v>444425.14285714284</v>
      </c>
      <c r="H83" s="2">
        <f t="shared" si="13"/>
        <v>23051774.285714272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559179.83859446645</v>
      </c>
      <c r="Q83" s="2">
        <f t="shared" si="25"/>
        <v>450000</v>
      </c>
      <c r="R83" s="2">
        <f t="shared" si="16"/>
        <v>23699549</v>
      </c>
      <c r="S83" s="2">
        <f t="shared" si="17"/>
        <v>444425.14285714179</v>
      </c>
      <c r="T83" s="2">
        <f t="shared" si="18"/>
        <v>5574.8571428571595</v>
      </c>
      <c r="U83" s="2">
        <f t="shared" si="19"/>
        <v>450000</v>
      </c>
      <c r="V83" s="2">
        <f t="shared" si="5"/>
        <v>774020.87878787878</v>
      </c>
      <c r="W83" s="2">
        <f t="shared" si="20"/>
        <v>13465.242424242431</v>
      </c>
      <c r="X83" s="2">
        <f t="shared" si="6"/>
        <v>436534.75757575757</v>
      </c>
      <c r="Y83" s="2">
        <f t="shared" si="7"/>
        <v>22925528.121212125</v>
      </c>
      <c r="Z83" s="2" t="str">
        <f t="shared" si="8"/>
        <v>HERE</v>
      </c>
      <c r="AA83" s="2">
        <f>IF(Z83="HERE",Y83,AA82+Graph!$G$1*1000)</f>
        <v>22925528.121212125</v>
      </c>
      <c r="AB83" s="2">
        <f t="shared" si="21"/>
        <v>436534.7575757578</v>
      </c>
      <c r="AC83" s="2">
        <f t="shared" si="9"/>
        <v>774020.87878787878</v>
      </c>
      <c r="AD83" s="3">
        <f t="shared" si="10"/>
        <v>22925528.121212125</v>
      </c>
      <c r="AE83" s="2">
        <f>IF(AE81&gt;=52800000,52800000,IF(AB62=Graph!G$1*1000,AE82+Graph!G$1*1000,AC83))</f>
        <v>774020.87878787878</v>
      </c>
      <c r="AF83" s="3">
        <f t="shared" si="11"/>
        <v>774020.87878787878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17</v>
      </c>
      <c r="C84" s="7"/>
      <c r="D84" s="2" t="e">
        <f t="shared" si="12"/>
        <v>#N/A</v>
      </c>
      <c r="E84" s="2" t="e">
        <f t="shared" si="22"/>
        <v>#N/A</v>
      </c>
      <c r="F84" s="2">
        <v>561299.20552992821</v>
      </c>
      <c r="G84" s="2">
        <f t="shared" si="26"/>
        <v>444425.14285714284</v>
      </c>
      <c r="H84" s="2">
        <f t="shared" si="13"/>
        <v>23496199.428571414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564758.77511522174</v>
      </c>
      <c r="Q84" s="2">
        <f t="shared" si="25"/>
        <v>450000</v>
      </c>
      <c r="R84" s="2">
        <f t="shared" si="16"/>
        <v>24149549</v>
      </c>
      <c r="S84" s="2">
        <f t="shared" si="17"/>
        <v>444425.14285714179</v>
      </c>
      <c r="T84" s="2">
        <f t="shared" si="18"/>
        <v>5574.8571428571595</v>
      </c>
      <c r="U84" s="2">
        <f t="shared" si="19"/>
        <v>450000</v>
      </c>
      <c r="V84" s="2">
        <f t="shared" si="5"/>
        <v>787486.12121212122</v>
      </c>
      <c r="W84" s="2">
        <f t="shared" si="20"/>
        <v>13465.242424242431</v>
      </c>
      <c r="X84" s="2">
        <f t="shared" si="6"/>
        <v>436534.75757575757</v>
      </c>
      <c r="Y84" s="2">
        <f t="shared" si="7"/>
        <v>23362062.878787883</v>
      </c>
      <c r="Z84" s="2" t="str">
        <f t="shared" si="8"/>
        <v>HERE</v>
      </c>
      <c r="AA84" s="2">
        <f>IF(Z84="HERE",Y84,AA83+Graph!$G$1*1000)</f>
        <v>23362062.878787883</v>
      </c>
      <c r="AB84" s="2">
        <f t="shared" si="21"/>
        <v>436534.7575757578</v>
      </c>
      <c r="AC84" s="2">
        <f t="shared" si="9"/>
        <v>787486.12121212122</v>
      </c>
      <c r="AD84" s="3">
        <f t="shared" si="10"/>
        <v>23362062.878787883</v>
      </c>
      <c r="AE84" s="2">
        <f>IF(AE82&gt;=52800000,52800000,IF(AB63=Graph!G$1*1000,AE83+Graph!G$1*1000,AC84))</f>
        <v>787486.12121212122</v>
      </c>
      <c r="AF84" s="3">
        <f t="shared" si="11"/>
        <v>787486.12121212122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18</v>
      </c>
      <c r="C85" s="7"/>
      <c r="D85" s="2" t="e">
        <f t="shared" si="12"/>
        <v>#N/A</v>
      </c>
      <c r="E85" s="2" t="e">
        <f t="shared" si="22"/>
        <v>#N/A</v>
      </c>
      <c r="F85" s="2">
        <v>566876.76624423265</v>
      </c>
      <c r="G85" s="2">
        <f t="shared" si="26"/>
        <v>444425.14285714284</v>
      </c>
      <c r="H85" s="2">
        <f t="shared" si="13"/>
        <v>23940624.571428556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570337.71163594723</v>
      </c>
      <c r="Q85" s="2">
        <f t="shared" si="25"/>
        <v>450000</v>
      </c>
      <c r="R85" s="2">
        <f t="shared" si="16"/>
        <v>24599549</v>
      </c>
      <c r="S85" s="2">
        <f t="shared" si="17"/>
        <v>444425.14285714179</v>
      </c>
      <c r="T85" s="2">
        <f t="shared" si="18"/>
        <v>5574.8571428571595</v>
      </c>
      <c r="U85" s="2">
        <f t="shared" si="19"/>
        <v>450000</v>
      </c>
      <c r="V85" s="2">
        <f t="shared" si="5"/>
        <v>800951.36363636365</v>
      </c>
      <c r="W85" s="2">
        <f t="shared" si="20"/>
        <v>13465.242424242431</v>
      </c>
      <c r="X85" s="2">
        <f t="shared" si="6"/>
        <v>436534.75757575757</v>
      </c>
      <c r="Y85" s="2">
        <f t="shared" si="7"/>
        <v>23798597.63636364</v>
      </c>
      <c r="Z85" s="2" t="str">
        <f t="shared" si="8"/>
        <v>HERE</v>
      </c>
      <c r="AA85" s="2">
        <f>IF(Z85="HERE",Y85,AA84+Graph!$G$1*1000)</f>
        <v>23798597.63636364</v>
      </c>
      <c r="AB85" s="2">
        <f t="shared" si="21"/>
        <v>436534.7575757578</v>
      </c>
      <c r="AC85" s="2">
        <f t="shared" si="9"/>
        <v>800951.36363636365</v>
      </c>
      <c r="AD85" s="3">
        <f t="shared" si="10"/>
        <v>23798597.63636364</v>
      </c>
      <c r="AE85" s="2">
        <f>IF(AE83&gt;=52800000,52800000,IF(AB64=Graph!G$1*1000,AE84+Graph!G$1*1000,AC85))</f>
        <v>800951.36363636365</v>
      </c>
      <c r="AF85" s="3">
        <f t="shared" si="11"/>
        <v>800951.36363636365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19</v>
      </c>
      <c r="C86" s="7"/>
      <c r="D86" s="2" t="e">
        <f t="shared" si="12"/>
        <v>#N/A</v>
      </c>
      <c r="E86" s="2" t="e">
        <f t="shared" si="22"/>
        <v>#N/A</v>
      </c>
      <c r="F86" s="2">
        <v>572454.3269585073</v>
      </c>
      <c r="G86" s="2">
        <f t="shared" si="26"/>
        <v>444425.14285714284</v>
      </c>
      <c r="H86" s="2">
        <f t="shared" si="13"/>
        <v>24385049.714285698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575916.64815670252</v>
      </c>
      <c r="Q86" s="2">
        <f t="shared" si="25"/>
        <v>450000</v>
      </c>
      <c r="R86" s="2">
        <f t="shared" si="16"/>
        <v>25049549</v>
      </c>
      <c r="S86" s="2">
        <f t="shared" si="17"/>
        <v>444425.14285714179</v>
      </c>
      <c r="T86" s="2">
        <f t="shared" si="18"/>
        <v>5574.8571428571595</v>
      </c>
      <c r="U86" s="2">
        <f t="shared" si="19"/>
        <v>450000</v>
      </c>
      <c r="V86" s="2">
        <f t="shared" si="5"/>
        <v>814416.60606060608</v>
      </c>
      <c r="W86" s="2">
        <f t="shared" si="20"/>
        <v>13465.242424242431</v>
      </c>
      <c r="X86" s="2">
        <f t="shared" si="6"/>
        <v>436534.75757575757</v>
      </c>
      <c r="Y86" s="2">
        <f t="shared" si="7"/>
        <v>24235132.393939398</v>
      </c>
      <c r="Z86" s="2" t="str">
        <f t="shared" si="8"/>
        <v>HERE</v>
      </c>
      <c r="AA86" s="2">
        <f>IF(Z86="HERE",Y86,AA85+Graph!$G$1*1000)</f>
        <v>24235132.393939398</v>
      </c>
      <c r="AB86" s="2">
        <f t="shared" si="21"/>
        <v>436534.7575757578</v>
      </c>
      <c r="AC86" s="2">
        <f t="shared" si="9"/>
        <v>814416.60606060608</v>
      </c>
      <c r="AD86" s="3">
        <f t="shared" si="10"/>
        <v>24235132.393939398</v>
      </c>
      <c r="AE86" s="2">
        <f>IF(AE84&gt;=52800000,52800000,IF(AB65=Graph!G$1*1000,AE85+Graph!G$1*1000,AC86))</f>
        <v>814416.60606060608</v>
      </c>
      <c r="AF86" s="3">
        <f t="shared" si="11"/>
        <v>814416.60606060608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20</v>
      </c>
      <c r="C87" s="7"/>
      <c r="D87" s="2" t="e">
        <f t="shared" si="12"/>
        <v>#N/A</v>
      </c>
      <c r="E87" s="2" t="e">
        <f t="shared" si="22"/>
        <v>#N/A</v>
      </c>
      <c r="F87" s="2">
        <v>578031.88767281175</v>
      </c>
      <c r="G87" s="2">
        <f t="shared" si="26"/>
        <v>444425.14285714284</v>
      </c>
      <c r="H87" s="2">
        <f t="shared" si="13"/>
        <v>24829474.85714284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581495.58467742801</v>
      </c>
      <c r="Q87" s="2">
        <f t="shared" si="25"/>
        <v>450000</v>
      </c>
      <c r="R87" s="2">
        <f t="shared" si="16"/>
        <v>25499549</v>
      </c>
      <c r="S87" s="2">
        <f t="shared" si="17"/>
        <v>444425.14285714179</v>
      </c>
      <c r="T87" s="2">
        <f t="shared" si="18"/>
        <v>5574.8571428571595</v>
      </c>
      <c r="U87" s="2">
        <f t="shared" si="19"/>
        <v>450000</v>
      </c>
      <c r="V87" s="2">
        <f t="shared" si="5"/>
        <v>827881.84848484851</v>
      </c>
      <c r="W87" s="2">
        <f t="shared" si="20"/>
        <v>13465.242424242431</v>
      </c>
      <c r="X87" s="2">
        <f t="shared" si="6"/>
        <v>436534.75757575757</v>
      </c>
      <c r="Y87" s="2">
        <f t="shared" si="7"/>
        <v>24671667.151515156</v>
      </c>
      <c r="Z87" s="2" t="str">
        <f t="shared" si="8"/>
        <v>HERE</v>
      </c>
      <c r="AA87" s="2">
        <f>IF(Z87="HERE",Y87,AA86+Graph!$G$1*1000)</f>
        <v>24671667.151515156</v>
      </c>
      <c r="AB87" s="2">
        <f t="shared" si="21"/>
        <v>436534.7575757578</v>
      </c>
      <c r="AC87" s="2">
        <f t="shared" si="9"/>
        <v>827881.84848484851</v>
      </c>
      <c r="AD87" s="3">
        <f t="shared" si="10"/>
        <v>24671667.151515156</v>
      </c>
      <c r="AE87" s="2">
        <f>IF(AE85&gt;=52800000,52800000,IF(AB66=Graph!G$1*1000,AE86+Graph!G$1*1000,AC87))</f>
        <v>827881.84848484851</v>
      </c>
      <c r="AF87" s="3">
        <f t="shared" si="11"/>
        <v>827881.84848484851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21</v>
      </c>
      <c r="C88" s="7"/>
      <c r="D88" s="2" t="e">
        <f t="shared" si="12"/>
        <v>#N/A</v>
      </c>
      <c r="E88" s="2" t="e">
        <f t="shared" si="22"/>
        <v>#N/A</v>
      </c>
      <c r="F88" s="2">
        <v>583609.44838708639</v>
      </c>
      <c r="G88" s="2">
        <f t="shared" si="26"/>
        <v>444425.14285714284</v>
      </c>
      <c r="H88" s="2">
        <f t="shared" si="13"/>
        <v>25273899.999999981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587074.5211981535</v>
      </c>
      <c r="Q88" s="2">
        <f t="shared" si="25"/>
        <v>450000</v>
      </c>
      <c r="R88" s="2">
        <f t="shared" si="16"/>
        <v>25949549</v>
      </c>
      <c r="S88" s="2">
        <f t="shared" si="17"/>
        <v>444425.14285714179</v>
      </c>
      <c r="T88" s="2">
        <f t="shared" si="18"/>
        <v>5574.8571428571595</v>
      </c>
      <c r="U88" s="2">
        <f t="shared" si="19"/>
        <v>450000</v>
      </c>
      <c r="V88" s="2">
        <f t="shared" si="5"/>
        <v>841347.09090909082</v>
      </c>
      <c r="W88" s="2">
        <f t="shared" si="20"/>
        <v>13465.242424242315</v>
      </c>
      <c r="X88" s="2">
        <f t="shared" si="6"/>
        <v>436534.75757575769</v>
      </c>
      <c r="Y88" s="2">
        <f t="shared" si="7"/>
        <v>25108201.909090914</v>
      </c>
      <c r="Z88" s="2" t="str">
        <f t="shared" si="8"/>
        <v>HERE</v>
      </c>
      <c r="AA88" s="2">
        <f>IF(Z88="HERE",Y88,AA87+Graph!$G$1*1000)</f>
        <v>25108201.909090914</v>
      </c>
      <c r="AB88" s="2">
        <f t="shared" si="21"/>
        <v>436534.7575757578</v>
      </c>
      <c r="AC88" s="2">
        <f t="shared" si="9"/>
        <v>841347.09090909082</v>
      </c>
      <c r="AD88" s="3">
        <f t="shared" si="10"/>
        <v>25108201.909090914</v>
      </c>
      <c r="AE88" s="2">
        <f>IF(AE86&gt;=52800000,52800000,IF(AB67=Graph!G$1*1000,AE87+Graph!G$1*1000,AC88))</f>
        <v>841347.09090909082</v>
      </c>
      <c r="AF88" s="3">
        <f t="shared" si="11"/>
        <v>841347.09090909082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22</v>
      </c>
      <c r="C89" s="7"/>
      <c r="D89" s="2" t="e">
        <f t="shared" si="12"/>
        <v>#N/A</v>
      </c>
      <c r="E89" s="2" t="e">
        <f t="shared" si="22"/>
        <v>#N/A</v>
      </c>
      <c r="F89" s="2">
        <v>589187.00910136104</v>
      </c>
      <c r="G89" s="2">
        <f t="shared" si="26"/>
        <v>444425.14285714284</v>
      </c>
      <c r="H89" s="2">
        <f t="shared" si="13"/>
        <v>25718325.142857123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592653.45771890879</v>
      </c>
      <c r="Q89" s="2">
        <f t="shared" si="25"/>
        <v>450000</v>
      </c>
      <c r="R89" s="2">
        <f t="shared" si="16"/>
        <v>26399549</v>
      </c>
      <c r="S89" s="2">
        <f t="shared" si="17"/>
        <v>444425.14285714179</v>
      </c>
      <c r="T89" s="2">
        <f t="shared" si="18"/>
        <v>5574.8571428571595</v>
      </c>
      <c r="U89" s="2">
        <f t="shared" si="19"/>
        <v>450000</v>
      </c>
      <c r="V89" s="2">
        <f t="shared" si="5"/>
        <v>854812.33333333326</v>
      </c>
      <c r="W89" s="2">
        <f t="shared" si="20"/>
        <v>13465.242424242431</v>
      </c>
      <c r="X89" s="2">
        <f t="shared" si="6"/>
        <v>436534.75757575757</v>
      </c>
      <c r="Y89" s="2">
        <f t="shared" si="7"/>
        <v>25544736.666666672</v>
      </c>
      <c r="Z89" s="2" t="str">
        <f t="shared" si="8"/>
        <v>HERE</v>
      </c>
      <c r="AA89" s="2">
        <f>IF(Z89="HERE",Y89,AA88+Graph!$G$1*1000)</f>
        <v>25544736.666666672</v>
      </c>
      <c r="AB89" s="2">
        <f t="shared" si="21"/>
        <v>436534.7575757578</v>
      </c>
      <c r="AC89" s="2">
        <f t="shared" si="9"/>
        <v>854812.33333333326</v>
      </c>
      <c r="AD89" s="3">
        <f t="shared" si="10"/>
        <v>25544736.666666672</v>
      </c>
      <c r="AE89" s="2">
        <f>IF(AE87&gt;=52800000,52800000,IF(AB68=Graph!G$1*1000,AE88+Graph!G$1*1000,AC89))</f>
        <v>854812.33333333326</v>
      </c>
      <c r="AF89" s="3">
        <f t="shared" si="11"/>
        <v>854812.33333333326</v>
      </c>
      <c r="AG89" s="3">
        <f t="shared" si="27"/>
        <v>14768358.193939393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23</v>
      </c>
      <c r="C90" s="7"/>
      <c r="D90" s="2" t="e">
        <f t="shared" si="12"/>
        <v>#N/A</v>
      </c>
      <c r="E90" s="2" t="e">
        <f t="shared" si="22"/>
        <v>#N/A</v>
      </c>
      <c r="F90" s="2">
        <v>594764.56981566548</v>
      </c>
      <c r="G90" s="2">
        <f t="shared" si="26"/>
        <v>444425.14285714284</v>
      </c>
      <c r="H90" s="2">
        <f t="shared" si="13"/>
        <v>26162750.285714265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598232.39423963428</v>
      </c>
      <c r="Q90" s="2">
        <f t="shared" si="25"/>
        <v>450000</v>
      </c>
      <c r="R90" s="2">
        <f t="shared" si="16"/>
        <v>26849549</v>
      </c>
      <c r="S90" s="2">
        <f t="shared" si="17"/>
        <v>444425.14285714179</v>
      </c>
      <c r="T90" s="2">
        <f t="shared" si="18"/>
        <v>5574.8571428571595</v>
      </c>
      <c r="U90" s="2">
        <f t="shared" si="19"/>
        <v>450000</v>
      </c>
      <c r="V90" s="2">
        <f t="shared" si="5"/>
        <v>868277.57575757569</v>
      </c>
      <c r="W90" s="2">
        <f t="shared" si="20"/>
        <v>13465.242424242431</v>
      </c>
      <c r="X90" s="2">
        <f t="shared" si="6"/>
        <v>436534.75757575757</v>
      </c>
      <c r="Y90" s="2">
        <f t="shared" si="7"/>
        <v>25981271.424242429</v>
      </c>
      <c r="Z90" s="2" t="str">
        <f t="shared" si="8"/>
        <v>HERE</v>
      </c>
      <c r="AA90" s="2">
        <f>IF(Z90="HERE",Y90,AA89+Graph!$G$1*1000)</f>
        <v>25981271.424242429</v>
      </c>
      <c r="AB90" s="2">
        <f t="shared" si="21"/>
        <v>436534.7575757578</v>
      </c>
      <c r="AC90" s="2">
        <f t="shared" si="9"/>
        <v>868277.57575757569</v>
      </c>
      <c r="AD90" s="3">
        <f t="shared" si="10"/>
        <v>25981271.424242429</v>
      </c>
      <c r="AE90" s="2">
        <f>IF(AE88&gt;=52800000,52800000,IF(AB69=Graph!G$1*1000,AE89+Graph!G$1*1000,AC90))</f>
        <v>868277.57575757569</v>
      </c>
      <c r="AF90" s="3">
        <f t="shared" si="11"/>
        <v>868277.57575757569</v>
      </c>
      <c r="AG90" s="3">
        <f t="shared" si="27"/>
        <v>15161912.73787879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24</v>
      </c>
      <c r="C91" s="7"/>
      <c r="D91" s="2" t="e">
        <f t="shared" si="12"/>
        <v>#N/A</v>
      </c>
      <c r="E91" s="2" t="e">
        <f t="shared" si="22"/>
        <v>#N/A</v>
      </c>
      <c r="F91" s="2">
        <v>600342.13052994013</v>
      </c>
      <c r="G91" s="2">
        <f t="shared" si="26"/>
        <v>444425.14285714284</v>
      </c>
      <c r="H91" s="2">
        <f t="shared" si="13"/>
        <v>26607175.428571407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603811.33076038957</v>
      </c>
      <c r="Q91" s="2">
        <f t="shared" si="25"/>
        <v>450000</v>
      </c>
      <c r="R91" s="2">
        <f t="shared" si="16"/>
        <v>27299549</v>
      </c>
      <c r="S91" s="2">
        <f t="shared" si="17"/>
        <v>444425.14285714179</v>
      </c>
      <c r="T91" s="2">
        <f t="shared" si="18"/>
        <v>5574.8571428571595</v>
      </c>
      <c r="U91" s="2">
        <f t="shared" si="19"/>
        <v>450000</v>
      </c>
      <c r="V91" s="2">
        <f t="shared" si="5"/>
        <v>881742.81818181812</v>
      </c>
      <c r="W91" s="2">
        <f t="shared" si="20"/>
        <v>13465.242424242431</v>
      </c>
      <c r="X91" s="2">
        <f t="shared" si="6"/>
        <v>436534.75757575757</v>
      </c>
      <c r="Y91" s="2">
        <f t="shared" si="7"/>
        <v>26417806.181818187</v>
      </c>
      <c r="Z91" s="2" t="str">
        <f t="shared" si="8"/>
        <v>HERE</v>
      </c>
      <c r="AA91" s="2">
        <f>IF(Z91="HERE",Y91,AA90+Graph!$G$1*1000)</f>
        <v>26417806.181818187</v>
      </c>
      <c r="AB91" s="2">
        <f t="shared" si="21"/>
        <v>436534.7575757578</v>
      </c>
      <c r="AC91" s="2">
        <f t="shared" si="9"/>
        <v>881742.81818181812</v>
      </c>
      <c r="AD91" s="3">
        <f t="shared" si="10"/>
        <v>26417806.181818187</v>
      </c>
      <c r="AE91" s="2">
        <f>IF(AE89&gt;=52800000,52800000,IF(AB70=Graph!G$1*1000,AE90+Graph!G$1*1000,AC91))</f>
        <v>881742.81818181812</v>
      </c>
      <c r="AF91" s="3">
        <f t="shared" si="11"/>
        <v>881742.81818181812</v>
      </c>
      <c r="AG91" s="3">
        <f t="shared" si="27"/>
        <v>15555467.281818183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25</v>
      </c>
      <c r="C92" s="7"/>
      <c r="D92" s="2" t="e">
        <f t="shared" si="12"/>
        <v>#N/A</v>
      </c>
      <c r="E92" s="2" t="e">
        <f t="shared" si="22"/>
        <v>#N/A</v>
      </c>
      <c r="F92" s="2">
        <v>605919.69124421477</v>
      </c>
      <c r="G92" s="2">
        <f t="shared" si="26"/>
        <v>444425.14285714284</v>
      </c>
      <c r="H92" s="2">
        <f t="shared" si="13"/>
        <v>27051600.571428549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609390.26728111506</v>
      </c>
      <c r="Q92" s="2">
        <f t="shared" si="25"/>
        <v>450000</v>
      </c>
      <c r="R92" s="2">
        <f t="shared" si="16"/>
        <v>27749549</v>
      </c>
      <c r="S92" s="2">
        <f t="shared" si="17"/>
        <v>444425.14285714179</v>
      </c>
      <c r="T92" s="2">
        <f t="shared" si="18"/>
        <v>5574.8571428571595</v>
      </c>
      <c r="U92" s="2">
        <f t="shared" si="19"/>
        <v>450000</v>
      </c>
      <c r="V92" s="2">
        <f t="shared" si="5"/>
        <v>895208.06060606055</v>
      </c>
      <c r="W92" s="2">
        <f t="shared" si="20"/>
        <v>13465.242424242431</v>
      </c>
      <c r="X92" s="2">
        <f t="shared" si="6"/>
        <v>436534.75757575757</v>
      </c>
      <c r="Y92" s="2">
        <f t="shared" si="7"/>
        <v>26854340.939393945</v>
      </c>
      <c r="Z92" s="2" t="str">
        <f t="shared" si="8"/>
        <v>HERE</v>
      </c>
      <c r="AA92" s="2">
        <f>IF(Z92="HERE",Y92,AA91+Graph!$G$1*1000)</f>
        <v>26854340.939393945</v>
      </c>
      <c r="AB92" s="2">
        <f t="shared" si="21"/>
        <v>436534.7575757578</v>
      </c>
      <c r="AC92" s="2">
        <f t="shared" si="9"/>
        <v>895208.06060606055</v>
      </c>
      <c r="AD92" s="3">
        <f t="shared" si="10"/>
        <v>26854340.939393945</v>
      </c>
      <c r="AE92" s="2">
        <f>IF(AE90&gt;=52800000,52800000,IF(AB71=Graph!G$1*1000,AE91+Graph!G$1*1000,AC92))</f>
        <v>895208.06060606055</v>
      </c>
      <c r="AF92" s="3">
        <f t="shared" si="11"/>
        <v>895208.06060606055</v>
      </c>
      <c r="AG92" s="3">
        <f t="shared" si="27"/>
        <v>15949021.825757576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26</v>
      </c>
      <c r="C93" s="7"/>
      <c r="D93" s="2" t="e">
        <f t="shared" si="12"/>
        <v>#N/A</v>
      </c>
      <c r="E93" s="2" t="e">
        <f t="shared" si="22"/>
        <v>#N/A</v>
      </c>
      <c r="F93" s="2">
        <v>611497.25195851922</v>
      </c>
      <c r="G93" s="2">
        <f t="shared" si="26"/>
        <v>444425.14285714284</v>
      </c>
      <c r="H93" s="2">
        <f t="shared" si="13"/>
        <v>27496025.71428569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614969.20380184054</v>
      </c>
      <c r="Q93" s="2">
        <f t="shared" si="25"/>
        <v>450000</v>
      </c>
      <c r="R93" s="2">
        <f t="shared" si="16"/>
        <v>28199549</v>
      </c>
      <c r="S93" s="2">
        <f t="shared" si="17"/>
        <v>444425.14285714179</v>
      </c>
      <c r="T93" s="2">
        <f t="shared" si="18"/>
        <v>5574.8571428571595</v>
      </c>
      <c r="U93" s="2">
        <f t="shared" si="19"/>
        <v>450000</v>
      </c>
      <c r="V93" s="2">
        <f t="shared" si="5"/>
        <v>908673.30303030298</v>
      </c>
      <c r="W93" s="2">
        <f t="shared" si="20"/>
        <v>13465.242424242431</v>
      </c>
      <c r="X93" s="2">
        <f t="shared" si="6"/>
        <v>436534.75757575757</v>
      </c>
      <c r="Y93" s="2">
        <f t="shared" si="7"/>
        <v>27290875.696969703</v>
      </c>
      <c r="Z93" s="2" t="str">
        <f t="shared" si="8"/>
        <v>HERE</v>
      </c>
      <c r="AA93" s="2">
        <f>IF(Z93="HERE",Y93,AA92+Graph!$G$1*1000)</f>
        <v>27290875.696969703</v>
      </c>
      <c r="AB93" s="2">
        <f t="shared" si="21"/>
        <v>436534.7575757578</v>
      </c>
      <c r="AC93" s="2">
        <f t="shared" si="9"/>
        <v>908673.30303030298</v>
      </c>
      <c r="AD93" s="3">
        <f t="shared" si="10"/>
        <v>27290875.696969703</v>
      </c>
      <c r="AE93" s="2">
        <f>IF(AE91&gt;=52800000,52800000,IF(AB72=Graph!G$1*1000,AE92+Graph!G$1*1000,AC93))</f>
        <v>908673.30303030298</v>
      </c>
      <c r="AF93" s="3">
        <f t="shared" si="11"/>
        <v>908673.30303030298</v>
      </c>
      <c r="AG93" s="3">
        <f t="shared" si="27"/>
        <v>16342576.369696971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27</v>
      </c>
      <c r="C94" s="7"/>
      <c r="D94" s="2" t="e">
        <f t="shared" si="12"/>
        <v>#N/A</v>
      </c>
      <c r="E94" s="2" t="e">
        <f t="shared" si="22"/>
        <v>#N/A</v>
      </c>
      <c r="F94" s="2">
        <v>617074.81267279387</v>
      </c>
      <c r="G94" s="2">
        <f t="shared" si="26"/>
        <v>444425.14285714284</v>
      </c>
      <c r="H94" s="2">
        <f t="shared" si="13"/>
        <v>27940450.857142832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620548.14032259583</v>
      </c>
      <c r="Q94" s="2">
        <f t="shared" si="25"/>
        <v>450000</v>
      </c>
      <c r="R94" s="2">
        <f t="shared" si="16"/>
        <v>28649549</v>
      </c>
      <c r="S94" s="2">
        <f t="shared" si="17"/>
        <v>444425.14285714179</v>
      </c>
      <c r="T94" s="2">
        <f t="shared" si="18"/>
        <v>5574.8571428571595</v>
      </c>
      <c r="U94" s="2">
        <f t="shared" si="19"/>
        <v>450000</v>
      </c>
      <c r="V94" s="2">
        <f t="shared" si="5"/>
        <v>922138.54545454541</v>
      </c>
      <c r="W94" s="2">
        <f t="shared" si="20"/>
        <v>13465.242424242431</v>
      </c>
      <c r="X94" s="2">
        <f t="shared" si="6"/>
        <v>436534.75757575757</v>
      </c>
      <c r="Y94" s="2">
        <f t="shared" si="7"/>
        <v>27727410.454545461</v>
      </c>
      <c r="Z94" s="2" t="str">
        <f t="shared" si="8"/>
        <v>HERE</v>
      </c>
      <c r="AA94" s="2">
        <f>IF(Z94="HERE",Y94,AA93+Graph!$G$1*1000)</f>
        <v>27727410.454545461</v>
      </c>
      <c r="AB94" s="2">
        <f t="shared" si="21"/>
        <v>436534.7575757578</v>
      </c>
      <c r="AC94" s="2">
        <f t="shared" si="9"/>
        <v>922138.54545454541</v>
      </c>
      <c r="AD94" s="3">
        <f t="shared" si="10"/>
        <v>27727410.454545461</v>
      </c>
      <c r="AE94" s="2">
        <f>IF(AE92&gt;=52800000,52800000,IF(AB73=Graph!G$1*1000,AE93+Graph!G$1*1000,AC94))</f>
        <v>922138.54545454541</v>
      </c>
      <c r="AF94" s="3">
        <f t="shared" si="11"/>
        <v>922138.54545454541</v>
      </c>
      <c r="AG94" s="3">
        <f t="shared" si="27"/>
        <v>16736130.913636364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28</v>
      </c>
      <c r="C95" s="7"/>
      <c r="D95" s="2" t="e">
        <f t="shared" si="12"/>
        <v>#N/A</v>
      </c>
      <c r="E95" s="2" t="e">
        <f t="shared" si="22"/>
        <v>#N/A</v>
      </c>
      <c r="F95" s="2">
        <v>622652.37338706851</v>
      </c>
      <c r="G95" s="2">
        <f t="shared" si="26"/>
        <v>444425.14285714284</v>
      </c>
      <c r="H95" s="2">
        <f t="shared" si="13"/>
        <v>28384875.999999974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626127.07684332132</v>
      </c>
      <c r="Q95" s="2">
        <f t="shared" si="25"/>
        <v>450000</v>
      </c>
      <c r="R95" s="2">
        <f t="shared" si="16"/>
        <v>29099549</v>
      </c>
      <c r="S95" s="2">
        <f t="shared" si="17"/>
        <v>444425.14285714179</v>
      </c>
      <c r="T95" s="2">
        <f t="shared" si="18"/>
        <v>5574.8571428571595</v>
      </c>
      <c r="U95" s="2">
        <f t="shared" si="19"/>
        <v>450000</v>
      </c>
      <c r="V95" s="2">
        <f t="shared" si="5"/>
        <v>935603.78787878784</v>
      </c>
      <c r="W95" s="2">
        <f t="shared" si="20"/>
        <v>13465.242424242431</v>
      </c>
      <c r="X95" s="2">
        <f t="shared" si="6"/>
        <v>436534.75757575757</v>
      </c>
      <c r="Y95" s="2">
        <f t="shared" ref="Y95:Y158" si="29">IF(COUNT($C96)=0,IF(COUNT($C95)=1,C95,SUM(Y94+X95)),C95)</f>
        <v>28163945.212121218</v>
      </c>
      <c r="Z95" s="2" t="str">
        <f t="shared" si="8"/>
        <v>HERE</v>
      </c>
      <c r="AA95" s="2">
        <f>IF(Z95="HERE",Y95,AA94+Graph!$G$1*1000)</f>
        <v>28163945.212121218</v>
      </c>
      <c r="AB95" s="2">
        <f t="shared" si="21"/>
        <v>436534.7575757578</v>
      </c>
      <c r="AC95" s="2">
        <f t="shared" ref="AC95:AC158" si="30">IF(Z96="HERE",V95,AC94)</f>
        <v>935603.78787878784</v>
      </c>
      <c r="AD95" s="3">
        <f t="shared" si="10"/>
        <v>28163945.212121218</v>
      </c>
      <c r="AE95" s="2">
        <f>IF(AE93&gt;=52800000,52800000,IF(AB74=Graph!G$1*1000,AE94+Graph!G$1*1000,AC95))</f>
        <v>935603.78787878784</v>
      </c>
      <c r="AF95" s="3">
        <f t="shared" si="11"/>
        <v>935603.78787878784</v>
      </c>
      <c r="AG95" s="3">
        <f t="shared" si="27"/>
        <v>17129685.457575757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29</v>
      </c>
      <c r="C96" s="7"/>
      <c r="D96" s="2" t="e">
        <f t="shared" si="12"/>
        <v>#N/A</v>
      </c>
      <c r="E96" s="2" t="e">
        <f t="shared" si="22"/>
        <v>#N/A</v>
      </c>
      <c r="F96" s="2">
        <v>628229.93410137296</v>
      </c>
      <c r="G96" s="2">
        <f t="shared" si="26"/>
        <v>444425.14285714284</v>
      </c>
      <c r="H96" s="2">
        <f t="shared" ref="H96:H159" si="31">IF(COUNT($C97)=0,IF(COUNT($C96)=1,C96,SUM(H95+G96)),C96)</f>
        <v>28829301.142857116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631706.01336407661</v>
      </c>
      <c r="Q96" s="2">
        <f t="shared" si="25"/>
        <v>450000</v>
      </c>
      <c r="R96" s="2">
        <f t="shared" ref="R96:R159" si="32">IF(COUNT($C97)=0,IF(COUNT($C96)=1,M96,SUM(R95+Q96)),M96)</f>
        <v>29549549</v>
      </c>
      <c r="S96" s="2">
        <f t="shared" si="17"/>
        <v>444425.14285714179</v>
      </c>
      <c r="T96" s="2">
        <f t="shared" si="18"/>
        <v>5574.8571428571595</v>
      </c>
      <c r="U96" s="2">
        <f t="shared" si="19"/>
        <v>450000</v>
      </c>
      <c r="V96" s="2">
        <f t="shared" si="5"/>
        <v>949069.03030303027</v>
      </c>
      <c r="W96" s="2">
        <f t="shared" si="20"/>
        <v>13465.242424242431</v>
      </c>
      <c r="X96" s="2">
        <f t="shared" si="6"/>
        <v>436534.75757575757</v>
      </c>
      <c r="Y96" s="2">
        <f t="shared" si="29"/>
        <v>28600479.969696976</v>
      </c>
      <c r="Z96" s="2" t="str">
        <f t="shared" si="8"/>
        <v>HERE</v>
      </c>
      <c r="AA96" s="2">
        <f>IF(Z96="HERE",Y96,AA95+Graph!$G$1*1000)</f>
        <v>28600479.969696976</v>
      </c>
      <c r="AB96" s="2">
        <f t="shared" si="21"/>
        <v>436534.7575757578</v>
      </c>
      <c r="AC96" s="2">
        <f t="shared" si="30"/>
        <v>949069.03030303027</v>
      </c>
      <c r="AD96" s="3">
        <f t="shared" si="10"/>
        <v>28600479.969696976</v>
      </c>
      <c r="AE96" s="2">
        <f>IF(AE94&gt;=52800000,52800000,IF(AB75=Graph!G$1*1000,AE95+Graph!G$1*1000,AC96))</f>
        <v>949069.03030303027</v>
      </c>
      <c r="AF96" s="3">
        <f t="shared" si="11"/>
        <v>949069.03030303027</v>
      </c>
      <c r="AG96" s="3">
        <f t="shared" si="27"/>
        <v>17523240.001515154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30</v>
      </c>
      <c r="C97" s="7"/>
      <c r="D97" s="2" t="e">
        <f t="shared" si="12"/>
        <v>#N/A</v>
      </c>
      <c r="E97" s="2" t="e">
        <f t="shared" si="22"/>
        <v>#N/A</v>
      </c>
      <c r="F97" s="2">
        <v>633807.4948156476</v>
      </c>
      <c r="G97" s="2">
        <f t="shared" si="26"/>
        <v>444425.14285714284</v>
      </c>
      <c r="H97" s="2">
        <f t="shared" si="31"/>
        <v>29273726.285714258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637284.9498848021</v>
      </c>
      <c r="Q97" s="2">
        <f t="shared" si="25"/>
        <v>450000</v>
      </c>
      <c r="R97" s="2">
        <f t="shared" si="32"/>
        <v>29999549</v>
      </c>
      <c r="S97" s="2">
        <f t="shared" si="17"/>
        <v>444425.14285714179</v>
      </c>
      <c r="T97" s="2">
        <f t="shared" si="18"/>
        <v>5574.8571428571595</v>
      </c>
      <c r="U97" s="2">
        <f t="shared" si="19"/>
        <v>450000</v>
      </c>
      <c r="V97" s="2">
        <f t="shared" si="5"/>
        <v>962534.27272727271</v>
      </c>
      <c r="W97" s="2">
        <f t="shared" si="20"/>
        <v>13465.242424242431</v>
      </c>
      <c r="X97" s="2">
        <f t="shared" si="6"/>
        <v>436534.75757575757</v>
      </c>
      <c r="Y97" s="2">
        <f t="shared" si="29"/>
        <v>29037014.727272734</v>
      </c>
      <c r="Z97" s="2" t="str">
        <f t="shared" si="8"/>
        <v>HERE</v>
      </c>
      <c r="AA97" s="2">
        <f>IF(Z97="HERE",Y97,AA96+Graph!$G$1*1000)</f>
        <v>29037014.727272734</v>
      </c>
      <c r="AB97" s="2">
        <f t="shared" si="21"/>
        <v>436534.7575757578</v>
      </c>
      <c r="AC97" s="2">
        <f t="shared" si="30"/>
        <v>962534.27272727271</v>
      </c>
      <c r="AD97" s="3">
        <f t="shared" si="10"/>
        <v>29037014.727272734</v>
      </c>
      <c r="AE97" s="2">
        <f>IF(AE95&gt;=52800000,52800000,IF(AB76=Graph!G$1*1000,AE96+Graph!G$1*1000,AC97))</f>
        <v>962534.27272727271</v>
      </c>
      <c r="AF97" s="3">
        <f t="shared" si="11"/>
        <v>962534.27272727271</v>
      </c>
      <c r="AG97" s="3">
        <f t="shared" si="27"/>
        <v>17916794.545454551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31</v>
      </c>
      <c r="C98" s="7"/>
      <c r="D98" s="2" t="e">
        <f t="shared" si="12"/>
        <v>#N/A</v>
      </c>
      <c r="E98" s="2" t="e">
        <f t="shared" si="22"/>
        <v>#N/A</v>
      </c>
      <c r="F98" s="2">
        <v>639385.05552995205</v>
      </c>
      <c r="G98" s="2">
        <f t="shared" si="26"/>
        <v>444425.14285714284</v>
      </c>
      <c r="H98" s="2">
        <f t="shared" si="31"/>
        <v>29718151.428571399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642863.88640552759</v>
      </c>
      <c r="Q98" s="2">
        <f t="shared" si="25"/>
        <v>450000</v>
      </c>
      <c r="R98" s="2">
        <f t="shared" si="32"/>
        <v>30449549</v>
      </c>
      <c r="S98" s="2">
        <f t="shared" si="17"/>
        <v>444425.14285714179</v>
      </c>
      <c r="T98" s="2">
        <f t="shared" si="18"/>
        <v>5574.8571428571595</v>
      </c>
      <c r="U98" s="2">
        <f t="shared" si="19"/>
        <v>450000</v>
      </c>
      <c r="V98" s="2">
        <f t="shared" si="5"/>
        <v>975999.51515151514</v>
      </c>
      <c r="W98" s="2">
        <f t="shared" si="20"/>
        <v>13465.242424242431</v>
      </c>
      <c r="X98" s="2">
        <f t="shared" si="6"/>
        <v>436534.75757575757</v>
      </c>
      <c r="Y98" s="2">
        <f t="shared" si="29"/>
        <v>29473549.484848492</v>
      </c>
      <c r="Z98" s="2" t="str">
        <f t="shared" si="8"/>
        <v>HERE</v>
      </c>
      <c r="AA98" s="2">
        <f>IF(Z98="HERE",Y98,AA97+Graph!$G$1*1000)</f>
        <v>29473549.484848492</v>
      </c>
      <c r="AB98" s="2">
        <f t="shared" si="21"/>
        <v>436534.7575757578</v>
      </c>
      <c r="AC98" s="2">
        <f t="shared" si="30"/>
        <v>975999.51515151514</v>
      </c>
      <c r="AD98" s="3">
        <f t="shared" si="10"/>
        <v>29473549.484848492</v>
      </c>
      <c r="AE98" s="2">
        <f>IF(AE96&gt;=52800000,52800000,IF(AB77=Graph!G$1*1000,AE97+Graph!G$1*1000,AC98))</f>
        <v>975999.51515151514</v>
      </c>
      <c r="AF98" s="3">
        <f t="shared" si="11"/>
        <v>975999.51515151514</v>
      </c>
      <c r="AG98" s="3">
        <f t="shared" si="27"/>
        <v>18310349.089393944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32</v>
      </c>
      <c r="C99" s="7"/>
      <c r="D99" s="2" t="e">
        <f t="shared" si="12"/>
        <v>#N/A</v>
      </c>
      <c r="E99" s="2" t="e">
        <f t="shared" si="22"/>
        <v>#N/A</v>
      </c>
      <c r="F99" s="2">
        <v>644962.61624422669</v>
      </c>
      <c r="G99" s="2">
        <f t="shared" si="26"/>
        <v>444425.14285714284</v>
      </c>
      <c r="H99" s="2">
        <f t="shared" si="31"/>
        <v>30162576.571428541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648442.82292628288</v>
      </c>
      <c r="Q99" s="2">
        <f t="shared" si="25"/>
        <v>450000</v>
      </c>
      <c r="R99" s="2">
        <f t="shared" si="32"/>
        <v>30899549</v>
      </c>
      <c r="S99" s="2">
        <f t="shared" si="17"/>
        <v>444425.14285714179</v>
      </c>
      <c r="T99" s="2">
        <f t="shared" si="18"/>
        <v>5574.8571428571595</v>
      </c>
      <c r="U99" s="2">
        <f t="shared" si="19"/>
        <v>450000</v>
      </c>
      <c r="V99" s="2">
        <f t="shared" si="5"/>
        <v>989464.75757575757</v>
      </c>
      <c r="W99" s="2">
        <f t="shared" si="20"/>
        <v>13465.242424242431</v>
      </c>
      <c r="X99" s="2">
        <f t="shared" si="6"/>
        <v>436534.75757575757</v>
      </c>
      <c r="Y99" s="2">
        <f t="shared" si="29"/>
        <v>29910084.24242425</v>
      </c>
      <c r="Z99" s="2" t="str">
        <f t="shared" si="8"/>
        <v>HERE</v>
      </c>
      <c r="AA99" s="2">
        <f>IF(Z99="HERE",Y99,AA98+Graph!$G$1*1000)</f>
        <v>29910084.24242425</v>
      </c>
      <c r="AB99" s="2">
        <f t="shared" si="21"/>
        <v>436534.7575757578</v>
      </c>
      <c r="AC99" s="2">
        <f t="shared" si="30"/>
        <v>989464.75757575757</v>
      </c>
      <c r="AD99" s="3">
        <f t="shared" si="10"/>
        <v>29910084.24242425</v>
      </c>
      <c r="AE99" s="2">
        <f>IF(AE97&gt;=52800000,52800000,IF(AB78=Graph!G$1*1000,AE98+Graph!G$1*1000,AC99))</f>
        <v>989464.75757575757</v>
      </c>
      <c r="AF99" s="3">
        <f t="shared" si="11"/>
        <v>989464.75757575757</v>
      </c>
      <c r="AG99" s="3">
        <f t="shared" si="27"/>
        <v>18703903.633333337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33</v>
      </c>
      <c r="C100" s="14"/>
      <c r="D100" s="13" t="e">
        <f t="shared" si="12"/>
        <v>#N/A</v>
      </c>
      <c r="E100" s="13" t="e">
        <f t="shared" si="22"/>
        <v>#N/A</v>
      </c>
      <c r="F100" s="13">
        <v>650540.17695850134</v>
      </c>
      <c r="G100" s="13">
        <f t="shared" si="26"/>
        <v>444425.14285714284</v>
      </c>
      <c r="H100" s="13">
        <f t="shared" si="31"/>
        <v>30607001.714285683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654021.75944700837</v>
      </c>
      <c r="Q100" s="2">
        <f t="shared" si="25"/>
        <v>450000</v>
      </c>
      <c r="R100" s="13">
        <f t="shared" si="32"/>
        <v>31349549</v>
      </c>
      <c r="S100" s="13">
        <f t="shared" si="17"/>
        <v>444425.14285714179</v>
      </c>
      <c r="T100" s="13">
        <f t="shared" si="18"/>
        <v>5574.8571428571595</v>
      </c>
      <c r="U100" s="13">
        <f t="shared" si="19"/>
        <v>450000</v>
      </c>
      <c r="V100" s="13">
        <f t="shared" si="5"/>
        <v>1002930</v>
      </c>
      <c r="W100" s="13">
        <f t="shared" si="20"/>
        <v>13465.242424242431</v>
      </c>
      <c r="X100" s="13">
        <f t="shared" si="6"/>
        <v>436534.75757575757</v>
      </c>
      <c r="Y100" s="2">
        <f t="shared" si="29"/>
        <v>30346619.000000007</v>
      </c>
      <c r="Z100" s="2" t="str">
        <f t="shared" si="8"/>
        <v>HERE</v>
      </c>
      <c r="AA100" s="2">
        <f>IF(Z100="HERE",Y100,AA99+Graph!$G$1*1000)</f>
        <v>30346619.000000007</v>
      </c>
      <c r="AB100" s="2">
        <f t="shared" si="21"/>
        <v>436534.7575757578</v>
      </c>
      <c r="AC100" s="2">
        <f t="shared" si="30"/>
        <v>1002930</v>
      </c>
      <c r="AD100" s="3">
        <f t="shared" si="10"/>
        <v>30346619.000000007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19097458.17727273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34</v>
      </c>
      <c r="C101" s="7"/>
      <c r="D101" s="2" t="e">
        <f t="shared" si="12"/>
        <v>#N/A</v>
      </c>
      <c r="E101" s="2" t="e">
        <f t="shared" si="22"/>
        <v>#N/A</v>
      </c>
      <c r="F101" s="2">
        <v>656117.73767280579</v>
      </c>
      <c r="G101" s="2">
        <f t="shared" si="26"/>
        <v>444425.14285714284</v>
      </c>
      <c r="H101" s="2">
        <f t="shared" si="31"/>
        <v>31051426.857142825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659600.69596776366</v>
      </c>
      <c r="Q101" s="2">
        <f t="shared" si="25"/>
        <v>450000</v>
      </c>
      <c r="R101" s="2">
        <f t="shared" si="32"/>
        <v>31799549</v>
      </c>
      <c r="S101" s="2">
        <f t="shared" si="17"/>
        <v>444425.14285714179</v>
      </c>
      <c r="T101" s="2">
        <f t="shared" si="18"/>
        <v>5574.8571428571595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30743181.285714295</v>
      </c>
      <c r="Z101" s="2" t="str">
        <f t="shared" si="8"/>
        <v>HERE</v>
      </c>
      <c r="AA101" s="2">
        <f>IF(Z101="HERE",Y101,AA100+Graph!$G$1*1000)</f>
        <v>30743181.285714295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30743181.285714295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19491012.721212126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35</v>
      </c>
      <c r="C102" s="7"/>
      <c r="D102" s="2" t="e">
        <f t="shared" si="12"/>
        <v>#N/A</v>
      </c>
      <c r="E102" s="2" t="e">
        <f t="shared" si="22"/>
        <v>#N/A</v>
      </c>
      <c r="F102" s="2">
        <v>661695.29838708043</v>
      </c>
      <c r="G102" s="2">
        <f t="shared" si="26"/>
        <v>444425.14285714284</v>
      </c>
      <c r="H102" s="2">
        <f t="shared" si="31"/>
        <v>31495851.999999966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665179.63248848915</v>
      </c>
      <c r="Q102" s="2">
        <f t="shared" ref="Q102:Q165" si="34">IF(P102&gt;450000,450000,P102)</f>
        <v>450000</v>
      </c>
      <c r="R102" s="2">
        <f t="shared" si="32"/>
        <v>32249549</v>
      </c>
      <c r="S102" s="2">
        <f t="shared" si="17"/>
        <v>444425.14285714179</v>
      </c>
      <c r="T102" s="2">
        <f t="shared" si="18"/>
        <v>5574.8571428571595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31139743.571428582</v>
      </c>
      <c r="Z102" s="2" t="str">
        <f t="shared" si="8"/>
        <v>HERE</v>
      </c>
      <c r="AA102" s="2">
        <f>IF(Z102="HERE",Y102,AA101+Graph!$G$1*1000)</f>
        <v>31139743.571428582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31139743.571428582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19884567.265151519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36</v>
      </c>
      <c r="C103" s="7"/>
      <c r="D103" s="2" t="e">
        <f t="shared" si="12"/>
        <v>#N/A</v>
      </c>
      <c r="E103" s="2" t="e">
        <f t="shared" si="22"/>
        <v>#N/A</v>
      </c>
      <c r="F103" s="2">
        <v>667272.85910135508</v>
      </c>
      <c r="G103" s="2">
        <f t="shared" si="26"/>
        <v>444425.14285714284</v>
      </c>
      <c r="H103" s="2">
        <f t="shared" si="31"/>
        <v>31940277.142857108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670758.56900921464</v>
      </c>
      <c r="Q103" s="2">
        <f t="shared" si="34"/>
        <v>450000</v>
      </c>
      <c r="R103" s="2">
        <f t="shared" si="32"/>
        <v>32699549</v>
      </c>
      <c r="S103" s="2">
        <f t="shared" si="17"/>
        <v>444425.14285714179</v>
      </c>
      <c r="T103" s="2">
        <f t="shared" si="18"/>
        <v>5574.8571428571595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31536305.857142869</v>
      </c>
      <c r="Z103" s="2" t="str">
        <f t="shared" si="8"/>
        <v>HERE</v>
      </c>
      <c r="AA103" s="2">
        <f>IF(Z103="HERE",Y103,AA102+Graph!$G$1*1000)</f>
        <v>31536305.857142869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31536305.857142869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20278121.809090912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37</v>
      </c>
      <c r="C104" s="7"/>
      <c r="D104" s="2" t="e">
        <f t="shared" si="12"/>
        <v>#N/A</v>
      </c>
      <c r="E104" s="2" t="e">
        <f t="shared" si="22"/>
        <v>#N/A</v>
      </c>
      <c r="F104" s="2">
        <v>672850.41981565952</v>
      </c>
      <c r="G104" s="2">
        <f t="shared" si="26"/>
        <v>444425.14285714284</v>
      </c>
      <c r="H104" s="2">
        <f t="shared" si="31"/>
        <v>32384702.28571425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676337.50552996993</v>
      </c>
      <c r="Q104" s="2">
        <f t="shared" si="34"/>
        <v>450000</v>
      </c>
      <c r="R104" s="2">
        <f t="shared" si="32"/>
        <v>33149549</v>
      </c>
      <c r="S104" s="2">
        <f t="shared" si="17"/>
        <v>444425.14285714179</v>
      </c>
      <c r="T104" s="2">
        <f t="shared" si="18"/>
        <v>5574.8571428571595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31932868.142857157</v>
      </c>
      <c r="Z104" s="2" t="str">
        <f t="shared" si="8"/>
        <v>HERE</v>
      </c>
      <c r="AA104" s="2">
        <f>IF(Z104="HERE",Y104,AA103+Graph!$G$1*1000)</f>
        <v>31932868.142857157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31932868.142857157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20671676.353030305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38</v>
      </c>
      <c r="C105" s="7"/>
      <c r="D105" s="2" t="e">
        <f t="shared" si="12"/>
        <v>#N/A</v>
      </c>
      <c r="E105" s="2" t="e">
        <f t="shared" si="22"/>
        <v>#N/A</v>
      </c>
      <c r="F105" s="2">
        <v>678427.98052993417</v>
      </c>
      <c r="G105" s="2">
        <f t="shared" si="26"/>
        <v>444425.14285714284</v>
      </c>
      <c r="H105" s="2">
        <f t="shared" si="31"/>
        <v>32829127.428571392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681916.44205069542</v>
      </c>
      <c r="Q105" s="2">
        <f t="shared" si="34"/>
        <v>450000</v>
      </c>
      <c r="R105" s="2">
        <f t="shared" si="32"/>
        <v>33599549</v>
      </c>
      <c r="S105" s="2">
        <f t="shared" si="17"/>
        <v>444425.14285714179</v>
      </c>
      <c r="T105" s="2">
        <f t="shared" si="18"/>
        <v>5574.8571428571595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32329430.428571444</v>
      </c>
      <c r="Z105" s="2" t="str">
        <f t="shared" si="8"/>
        <v>HERE</v>
      </c>
      <c r="AA105" s="2">
        <f>IF(Z105="HERE",Y105,AA104+Graph!$G$1*1000)</f>
        <v>32329430.428571444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32329430.428571444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21065230.896969698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39</v>
      </c>
      <c r="C106" s="7"/>
      <c r="D106" s="2" t="e">
        <f t="shared" si="12"/>
        <v>#N/A</v>
      </c>
      <c r="E106" s="2" t="e">
        <f t="shared" si="22"/>
        <v>#N/A</v>
      </c>
      <c r="F106" s="2">
        <v>684005.54124423862</v>
      </c>
      <c r="G106" s="2">
        <f t="shared" si="26"/>
        <v>444425.14285714284</v>
      </c>
      <c r="H106" s="2">
        <f t="shared" si="31"/>
        <v>33273552.571428534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687495.37857145071</v>
      </c>
      <c r="Q106" s="2">
        <f t="shared" si="34"/>
        <v>450000</v>
      </c>
      <c r="R106" s="2">
        <f t="shared" si="32"/>
        <v>34049549</v>
      </c>
      <c r="S106" s="2">
        <f t="shared" si="17"/>
        <v>444425.14285714179</v>
      </c>
      <c r="T106" s="2">
        <f t="shared" si="18"/>
        <v>5574.8571428571595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32725992.714285731</v>
      </c>
      <c r="Z106" s="2" t="str">
        <f t="shared" si="8"/>
        <v>HERE</v>
      </c>
      <c r="AA106" s="2">
        <f>IF(Z106="HERE",Y106,AA105+Graph!$G$1*1000)</f>
        <v>32725992.714285731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32725992.714285731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21458785.440909095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40</v>
      </c>
      <c r="C107" s="7"/>
      <c r="D107" s="2" t="e">
        <f t="shared" si="12"/>
        <v>#N/A</v>
      </c>
      <c r="E107" s="2" t="e">
        <f t="shared" si="22"/>
        <v>#N/A</v>
      </c>
      <c r="F107" s="2">
        <v>689583.10195851326</v>
      </c>
      <c r="G107" s="2">
        <f t="shared" si="26"/>
        <v>444425.14285714284</v>
      </c>
      <c r="H107" s="2">
        <f t="shared" si="31"/>
        <v>33717977.714285679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693074.3150921762</v>
      </c>
      <c r="Q107" s="2">
        <f t="shared" si="34"/>
        <v>450000</v>
      </c>
      <c r="R107" s="2">
        <f t="shared" si="32"/>
        <v>34499549</v>
      </c>
      <c r="S107" s="2">
        <f t="shared" si="17"/>
        <v>444425.14285714552</v>
      </c>
      <c r="T107" s="2">
        <f t="shared" si="18"/>
        <v>5574.8571428571595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33122555.000000019</v>
      </c>
      <c r="Z107" s="2" t="str">
        <f t="shared" si="8"/>
        <v>HERE</v>
      </c>
      <c r="AA107" s="2">
        <f>IF(Z107="HERE",Y107,AA106+Graph!$G$1*1000)</f>
        <v>33122555.000000019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33122555.000000019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21852339.984848492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41</v>
      </c>
      <c r="C108" s="7"/>
      <c r="D108" s="2" t="e">
        <f t="shared" si="12"/>
        <v>#N/A</v>
      </c>
      <c r="E108" s="2" t="e">
        <f t="shared" si="22"/>
        <v>#N/A</v>
      </c>
      <c r="F108" s="2">
        <v>695160.6626727879</v>
      </c>
      <c r="G108" s="2">
        <f t="shared" si="26"/>
        <v>444425.14285714284</v>
      </c>
      <c r="H108" s="2">
        <f t="shared" si="31"/>
        <v>34162402.857142821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698653.25161290169</v>
      </c>
      <c r="Q108" s="2">
        <f t="shared" si="34"/>
        <v>450000</v>
      </c>
      <c r="R108" s="2">
        <f t="shared" si="32"/>
        <v>34949549</v>
      </c>
      <c r="S108" s="2">
        <f t="shared" si="17"/>
        <v>444425.14285714179</v>
      </c>
      <c r="T108" s="2">
        <f t="shared" si="18"/>
        <v>5574.8571428571595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33440723.250000019</v>
      </c>
      <c r="Z108" s="2" t="str">
        <f t="shared" si="8"/>
        <v>HERE</v>
      </c>
      <c r="AA108" s="2">
        <f>IF(Z108="HERE",Y108,AA107+Graph!$G$1*1000)</f>
        <v>33440723.250000019</v>
      </c>
      <c r="AB108" s="2">
        <f t="shared" si="21"/>
        <v>318168.25</v>
      </c>
      <c r="AC108" s="2">
        <f t="shared" si="30"/>
        <v>1508825.75</v>
      </c>
      <c r="AD108" s="3">
        <f t="shared" si="10"/>
        <v>33440723.250000019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22245894.528787885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42</v>
      </c>
      <c r="C109" s="7"/>
      <c r="D109" s="2" t="e">
        <f t="shared" si="12"/>
        <v>#N/A</v>
      </c>
      <c r="E109" s="2" t="e">
        <f t="shared" si="22"/>
        <v>#N/A</v>
      </c>
      <c r="F109" s="2">
        <v>700738.22338709235</v>
      </c>
      <c r="G109" s="2">
        <f t="shared" si="26"/>
        <v>444425.14285714284</v>
      </c>
      <c r="H109" s="2">
        <f t="shared" si="31"/>
        <v>34606827.999999963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704232.18813365698</v>
      </c>
      <c r="Q109" s="2">
        <f t="shared" si="34"/>
        <v>450000</v>
      </c>
      <c r="R109" s="2">
        <f t="shared" si="32"/>
        <v>35399549</v>
      </c>
      <c r="S109" s="2">
        <f t="shared" si="17"/>
        <v>444425.14285714179</v>
      </c>
      <c r="T109" s="2">
        <f t="shared" si="18"/>
        <v>5574.8571428571595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33758891.500000015</v>
      </c>
      <c r="Z109" s="2" t="str">
        <f t="shared" si="8"/>
        <v>HERE</v>
      </c>
      <c r="AA109" s="2">
        <f>IF(Z109="HERE",Y109,AA108+Graph!$G$1*1000)</f>
        <v>33758891.500000015</v>
      </c>
      <c r="AB109" s="2">
        <f t="shared" si="21"/>
        <v>318168.24999999627</v>
      </c>
      <c r="AC109" s="2">
        <f t="shared" si="30"/>
        <v>1640657.5</v>
      </c>
      <c r="AD109" s="3">
        <f t="shared" si="10"/>
        <v>33758891.500000015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22639449.072727278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43</v>
      </c>
      <c r="C110" s="7"/>
      <c r="D110" s="2" t="e">
        <f t="shared" si="12"/>
        <v>#N/A</v>
      </c>
      <c r="E110" s="2" t="e">
        <f t="shared" si="22"/>
        <v>#N/A</v>
      </c>
      <c r="F110" s="2">
        <v>706315.784101367</v>
      </c>
      <c r="G110" s="2">
        <f t="shared" si="26"/>
        <v>444425.14285714284</v>
      </c>
      <c r="H110" s="2">
        <f t="shared" si="31"/>
        <v>35051253.142857105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709811.12465438247</v>
      </c>
      <c r="Q110" s="2">
        <f t="shared" si="34"/>
        <v>450000</v>
      </c>
      <c r="R110" s="2">
        <f t="shared" si="32"/>
        <v>35849549</v>
      </c>
      <c r="S110" s="2">
        <f t="shared" si="17"/>
        <v>444425.14285714179</v>
      </c>
      <c r="T110" s="2">
        <f t="shared" si="18"/>
        <v>5574.8571428571595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34077059.750000015</v>
      </c>
      <c r="Z110" s="2" t="str">
        <f t="shared" si="8"/>
        <v>HERE</v>
      </c>
      <c r="AA110" s="2">
        <f>IF(Z110="HERE",Y110,AA109+Graph!$G$1*1000)</f>
        <v>34077059.750000015</v>
      </c>
      <c r="AB110" s="2">
        <f t="shared" si="21"/>
        <v>318168.25</v>
      </c>
      <c r="AC110" s="2">
        <f t="shared" si="30"/>
        <v>1772489.25</v>
      </c>
      <c r="AD110" s="3">
        <f t="shared" si="10"/>
        <v>34077059.750000015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23033003.616666671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44</v>
      </c>
      <c r="C111" s="7"/>
      <c r="D111" s="2" t="e">
        <f t="shared" si="12"/>
        <v>#N/A</v>
      </c>
      <c r="E111" s="2" t="e">
        <f t="shared" si="22"/>
        <v>#N/A</v>
      </c>
      <c r="F111" s="2">
        <v>711893.34481564164</v>
      </c>
      <c r="G111" s="2">
        <f t="shared" si="26"/>
        <v>444425.14285714284</v>
      </c>
      <c r="H111" s="2">
        <f t="shared" si="31"/>
        <v>35495678.285714246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715390.06117513776</v>
      </c>
      <c r="Q111" s="2">
        <f t="shared" si="34"/>
        <v>450000</v>
      </c>
      <c r="R111" s="2">
        <f t="shared" si="32"/>
        <v>36299549</v>
      </c>
      <c r="S111" s="2">
        <f t="shared" si="17"/>
        <v>444425.14285714179</v>
      </c>
      <c r="T111" s="2">
        <f t="shared" si="18"/>
        <v>5574.8571428571595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34395228.000000015</v>
      </c>
      <c r="Z111" s="2" t="str">
        <f t="shared" si="8"/>
        <v>HERE</v>
      </c>
      <c r="AA111" s="2">
        <f>IF(Z111="HERE",Y111,AA110+Graph!$G$1*1000)</f>
        <v>34395228.000000015</v>
      </c>
      <c r="AB111" s="2">
        <f t="shared" si="21"/>
        <v>318168.25</v>
      </c>
      <c r="AC111" s="2">
        <f t="shared" si="30"/>
        <v>1904321</v>
      </c>
      <c r="AD111" s="3">
        <f t="shared" si="10"/>
        <v>34395228.000000015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23426558.160606068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45</v>
      </c>
      <c r="C112" s="7"/>
      <c r="D112" s="2" t="e">
        <f t="shared" si="12"/>
        <v>#N/A</v>
      </c>
      <c r="E112" s="2" t="e">
        <f t="shared" si="22"/>
        <v>#N/A</v>
      </c>
      <c r="F112" s="2">
        <v>717470.90552994609</v>
      </c>
      <c r="G112" s="2">
        <f t="shared" si="26"/>
        <v>444425.14285714284</v>
      </c>
      <c r="H112" s="2">
        <f t="shared" si="31"/>
        <v>35940103.428571388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720968.99769586325</v>
      </c>
      <c r="Q112" s="2">
        <f t="shared" si="34"/>
        <v>450000</v>
      </c>
      <c r="R112" s="2">
        <f t="shared" si="32"/>
        <v>36749549</v>
      </c>
      <c r="S112" s="2">
        <f t="shared" si="17"/>
        <v>444425.14285714179</v>
      </c>
      <c r="T112" s="2">
        <f t="shared" si="18"/>
        <v>5574.8571428571595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34713396.250000015</v>
      </c>
      <c r="Z112" s="2" t="str">
        <f t="shared" si="8"/>
        <v>HERE</v>
      </c>
      <c r="AA112" s="2">
        <f>IF(Z112="HERE",Y112,AA111+Graph!$G$1*1000)</f>
        <v>34713396.250000015</v>
      </c>
      <c r="AB112" s="2">
        <f t="shared" si="21"/>
        <v>318168.25</v>
      </c>
      <c r="AC112" s="2">
        <f t="shared" si="30"/>
        <v>2036152.75</v>
      </c>
      <c r="AD112" s="3">
        <f t="shared" si="10"/>
        <v>34713396.250000015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23820112.704545461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46</v>
      </c>
      <c r="C113" s="7"/>
      <c r="D113" s="2" t="e">
        <f t="shared" si="12"/>
        <v>#N/A</v>
      </c>
      <c r="E113" s="2" t="e">
        <f t="shared" si="22"/>
        <v>#N/A</v>
      </c>
      <c r="F113" s="2">
        <v>723048.46624422073</v>
      </c>
      <c r="G113" s="2">
        <f t="shared" si="26"/>
        <v>444425.14285714284</v>
      </c>
      <c r="H113" s="2">
        <f t="shared" si="31"/>
        <v>36384528.57142853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726547.93421658874</v>
      </c>
      <c r="Q113" s="2">
        <f t="shared" si="34"/>
        <v>450000</v>
      </c>
      <c r="R113" s="2">
        <f t="shared" si="32"/>
        <v>37199549</v>
      </c>
      <c r="S113" s="2">
        <f t="shared" si="17"/>
        <v>444425.14285714179</v>
      </c>
      <c r="T113" s="2">
        <f t="shared" si="18"/>
        <v>5574.8571428571595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35031564.500000015</v>
      </c>
      <c r="Z113" s="2" t="str">
        <f t="shared" si="8"/>
        <v>HERE</v>
      </c>
      <c r="AA113" s="2">
        <f>IF(Z113="HERE",Y113,AA112+Graph!$G$1*1000)</f>
        <v>35031564.500000015</v>
      </c>
      <c r="AB113" s="2">
        <f t="shared" si="21"/>
        <v>318168.25</v>
      </c>
      <c r="AC113" s="2">
        <f t="shared" si="30"/>
        <v>2167984.5</v>
      </c>
      <c r="AD113" s="3">
        <f t="shared" si="10"/>
        <v>35031564.500000015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24213667.248484854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47</v>
      </c>
      <c r="C114" s="7"/>
      <c r="D114" s="2" t="e">
        <f t="shared" si="12"/>
        <v>#N/A</v>
      </c>
      <c r="E114" s="2" t="e">
        <f t="shared" si="22"/>
        <v>#N/A</v>
      </c>
      <c r="F114" s="2">
        <v>728626.02695852518</v>
      </c>
      <c r="G114" s="2">
        <f t="shared" si="26"/>
        <v>444425.14285714284</v>
      </c>
      <c r="H114" s="2">
        <f t="shared" si="31"/>
        <v>36828953.714285672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732126.87073734403</v>
      </c>
      <c r="Q114" s="2">
        <f t="shared" si="34"/>
        <v>450000</v>
      </c>
      <c r="R114" s="2">
        <f t="shared" si="32"/>
        <v>37649549</v>
      </c>
      <c r="S114" s="2">
        <f t="shared" si="17"/>
        <v>444425.14285714179</v>
      </c>
      <c r="T114" s="2">
        <f t="shared" si="18"/>
        <v>5574.8571428571595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35349732.750000015</v>
      </c>
      <c r="Z114" s="2" t="str">
        <f t="shared" si="8"/>
        <v>HERE</v>
      </c>
      <c r="AA114" s="2">
        <f>IF(Z114="HERE",Y114,AA113+Graph!$G$1*1000)</f>
        <v>35349732.750000015</v>
      </c>
      <c r="AB114" s="2">
        <f t="shared" si="21"/>
        <v>318168.25</v>
      </c>
      <c r="AC114" s="2">
        <f t="shared" si="30"/>
        <v>2299816.25</v>
      </c>
      <c r="AD114" s="3">
        <f t="shared" si="10"/>
        <v>35349732.750000015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24607221.792424247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48</v>
      </c>
      <c r="C115" s="7"/>
      <c r="D115" s="2" t="e">
        <f t="shared" si="12"/>
        <v>#N/A</v>
      </c>
      <c r="E115" s="2" t="e">
        <f t="shared" si="22"/>
        <v>#N/A</v>
      </c>
      <c r="F115" s="2">
        <v>734203.58767279983</v>
      </c>
      <c r="G115" s="2">
        <f t="shared" si="26"/>
        <v>444425.14285714284</v>
      </c>
      <c r="H115" s="2">
        <f t="shared" si="31"/>
        <v>37273378.857142814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737705.80725806952</v>
      </c>
      <c r="Q115" s="2">
        <f t="shared" si="34"/>
        <v>450000</v>
      </c>
      <c r="R115" s="2">
        <f t="shared" si="32"/>
        <v>38099549</v>
      </c>
      <c r="S115" s="2">
        <f t="shared" si="17"/>
        <v>444425.14285714179</v>
      </c>
      <c r="T115" s="2">
        <f t="shared" si="18"/>
        <v>5574.8571428571595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35667901.000000015</v>
      </c>
      <c r="Z115" s="2" t="str">
        <f t="shared" si="8"/>
        <v>HERE</v>
      </c>
      <c r="AA115" s="2">
        <f>IF(Z115="HERE",Y115,AA114+Graph!$G$1*1000)</f>
        <v>35667901.000000015</v>
      </c>
      <c r="AB115" s="2">
        <f t="shared" si="21"/>
        <v>318168.25</v>
      </c>
      <c r="AC115" s="2">
        <f t="shared" si="30"/>
        <v>2431648</v>
      </c>
      <c r="AD115" s="3">
        <f t="shared" si="10"/>
        <v>35667901.000000015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25000776.33636364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49</v>
      </c>
      <c r="C116" s="7"/>
      <c r="D116" s="2" t="e">
        <f t="shared" si="12"/>
        <v>#N/A</v>
      </c>
      <c r="E116" s="2" t="e">
        <f t="shared" si="22"/>
        <v>#N/A</v>
      </c>
      <c r="F116" s="2">
        <v>739781.14838707447</v>
      </c>
      <c r="G116" s="2">
        <f t="shared" si="26"/>
        <v>444425.14285714284</v>
      </c>
      <c r="H116" s="2">
        <f t="shared" si="31"/>
        <v>37717803.999999955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743284.74377882481</v>
      </c>
      <c r="Q116" s="2">
        <f t="shared" si="34"/>
        <v>450000</v>
      </c>
      <c r="R116" s="2">
        <f t="shared" si="32"/>
        <v>38549549</v>
      </c>
      <c r="S116" s="2">
        <f t="shared" si="17"/>
        <v>444425.14285714179</v>
      </c>
      <c r="T116" s="2">
        <f t="shared" si="18"/>
        <v>5574.8571428571595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35910240.000000015</v>
      </c>
      <c r="Z116" s="2" t="str">
        <f t="shared" si="8"/>
        <v>HERE</v>
      </c>
      <c r="AA116" s="2">
        <f>IF(Z116="HERE",Y116,AA115+Graph!$G$1*1000)</f>
        <v>35910240.000000015</v>
      </c>
      <c r="AB116" s="2">
        <f t="shared" si="21"/>
        <v>242339</v>
      </c>
      <c r="AC116" s="2">
        <f t="shared" si="30"/>
        <v>2639309</v>
      </c>
      <c r="AD116" s="3">
        <f t="shared" si="10"/>
        <v>35910240.000000015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25394330.880303036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50</v>
      </c>
      <c r="C117" s="7"/>
      <c r="D117" s="2" t="e">
        <f t="shared" si="12"/>
        <v>#N/A</v>
      </c>
      <c r="E117" s="2" t="e">
        <f t="shared" si="22"/>
        <v>#N/A</v>
      </c>
      <c r="F117" s="2">
        <v>745358.70910137892</v>
      </c>
      <c r="G117" s="2">
        <f t="shared" si="26"/>
        <v>444425.14285714284</v>
      </c>
      <c r="H117" s="2">
        <f t="shared" si="31"/>
        <v>38162229.142857097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748863.68029955029</v>
      </c>
      <c r="Q117" s="2">
        <f t="shared" si="34"/>
        <v>450000</v>
      </c>
      <c r="R117" s="2">
        <f t="shared" si="32"/>
        <v>38999549</v>
      </c>
      <c r="S117" s="2">
        <f t="shared" si="17"/>
        <v>444425.14285714179</v>
      </c>
      <c r="T117" s="2">
        <f t="shared" si="18"/>
        <v>5574.8571428571595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36081297.000000015</v>
      </c>
      <c r="Z117" s="2" t="str">
        <f t="shared" si="8"/>
        <v>HERE</v>
      </c>
      <c r="AA117" s="2">
        <f>IF(Z117="HERE",Y117,AA116+Graph!$G$1*1000)</f>
        <v>36081297.000000015</v>
      </c>
      <c r="AB117" s="2">
        <f t="shared" si="21"/>
        <v>171057</v>
      </c>
      <c r="AC117" s="2">
        <f t="shared" si="30"/>
        <v>2918252</v>
      </c>
      <c r="AD117" s="3">
        <f t="shared" si="10"/>
        <v>36081297.000000015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25787885.424242433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51</v>
      </c>
      <c r="C118" s="7"/>
      <c r="D118" s="2" t="e">
        <f t="shared" si="12"/>
        <v>#N/A</v>
      </c>
      <c r="E118" s="2" t="e">
        <f t="shared" si="22"/>
        <v>#N/A</v>
      </c>
      <c r="F118" s="2">
        <v>750936.26981565356</v>
      </c>
      <c r="G118" s="2">
        <f t="shared" si="26"/>
        <v>444425.14285714284</v>
      </c>
      <c r="H118" s="2">
        <f t="shared" si="31"/>
        <v>38606654.285714239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754442.61682027578</v>
      </c>
      <c r="Q118" s="2">
        <f t="shared" si="34"/>
        <v>450000</v>
      </c>
      <c r="R118" s="2">
        <f t="shared" si="32"/>
        <v>39449549</v>
      </c>
      <c r="S118" s="2">
        <f t="shared" si="17"/>
        <v>444425.14285714179</v>
      </c>
      <c r="T118" s="2">
        <f t="shared" si="18"/>
        <v>5574.8571428571595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36214603.000000015</v>
      </c>
      <c r="Z118" s="2" t="str">
        <f t="shared" si="8"/>
        <v>HERE</v>
      </c>
      <c r="AA118" s="2">
        <f>IF(Z118="HERE",Y118,AA117+Graph!$G$1*1000)</f>
        <v>36214603.000000015</v>
      </c>
      <c r="AB118" s="2">
        <f t="shared" si="21"/>
        <v>133306</v>
      </c>
      <c r="AC118" s="2">
        <f t="shared" si="30"/>
        <v>3234946</v>
      </c>
      <c r="AD118" s="3">
        <f t="shared" si="10"/>
        <v>36214603.000000015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26181439.968181826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52</v>
      </c>
      <c r="C119" s="7"/>
      <c r="D119" s="2" t="e">
        <f t="shared" si="12"/>
        <v>#N/A</v>
      </c>
      <c r="E119" s="2" t="e">
        <f t="shared" si="22"/>
        <v>#N/A</v>
      </c>
      <c r="F119" s="2">
        <v>756513.83052992821</v>
      </c>
      <c r="G119" s="2">
        <f t="shared" si="26"/>
        <v>444425.14285714284</v>
      </c>
      <c r="H119" s="2">
        <f t="shared" si="31"/>
        <v>39051079.428571381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760021.55334103107</v>
      </c>
      <c r="Q119" s="2">
        <f t="shared" si="34"/>
        <v>450000</v>
      </c>
      <c r="R119" s="2">
        <f t="shared" si="32"/>
        <v>39899549</v>
      </c>
      <c r="S119" s="2">
        <f t="shared" si="17"/>
        <v>444425.14285714179</v>
      </c>
      <c r="T119" s="2">
        <f t="shared" si="18"/>
        <v>5574.8571428571595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36340370.000000015</v>
      </c>
      <c r="Z119" s="2" t="str">
        <f t="shared" si="8"/>
        <v>HERE</v>
      </c>
      <c r="AA119" s="2">
        <f>IF(Z119="HERE",Y119,AA118+Graph!$G$1*1000)</f>
        <v>36340370.000000015</v>
      </c>
      <c r="AB119" s="2">
        <f t="shared" si="21"/>
        <v>125767</v>
      </c>
      <c r="AC119" s="2">
        <f t="shared" si="30"/>
        <v>3559179</v>
      </c>
      <c r="AD119" s="3">
        <f t="shared" si="10"/>
        <v>36340370.000000015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26574994.512121219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53</v>
      </c>
      <c r="C120" s="7"/>
      <c r="D120" s="2" t="e">
        <f t="shared" si="12"/>
        <v>#N/A</v>
      </c>
      <c r="E120" s="2" t="e">
        <f t="shared" si="22"/>
        <v>#N/A</v>
      </c>
      <c r="F120" s="2">
        <v>762091.39124423265</v>
      </c>
      <c r="G120" s="2">
        <f t="shared" si="26"/>
        <v>444425.14285714284</v>
      </c>
      <c r="H120" s="2">
        <f t="shared" si="31"/>
        <v>39495504.571428522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765600.48986175656</v>
      </c>
      <c r="Q120" s="2">
        <f t="shared" si="34"/>
        <v>450000</v>
      </c>
      <c r="R120" s="2">
        <f t="shared" si="32"/>
        <v>40349549</v>
      </c>
      <c r="S120" s="2">
        <f t="shared" si="17"/>
        <v>444425.14285714179</v>
      </c>
      <c r="T120" s="2">
        <f t="shared" si="18"/>
        <v>5574.8571428571595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36512455.000000015</v>
      </c>
      <c r="Z120" s="2" t="str">
        <f t="shared" si="8"/>
        <v>HERE</v>
      </c>
      <c r="AA120" s="2">
        <f>IF(Z120="HERE",Y120,AA119+Graph!$G$1*1000)</f>
        <v>36512455.000000015</v>
      </c>
      <c r="AB120" s="2">
        <f t="shared" si="21"/>
        <v>172085</v>
      </c>
      <c r="AC120" s="2">
        <f t="shared" si="30"/>
        <v>3837094</v>
      </c>
      <c r="AD120" s="3">
        <f t="shared" si="10"/>
        <v>36512455.000000015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26968549.056060612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54</v>
      </c>
      <c r="C121" s="7"/>
      <c r="D121" s="2" t="e">
        <f t="shared" si="12"/>
        <v>#N/A</v>
      </c>
      <c r="E121" s="2" t="e">
        <f t="shared" si="22"/>
        <v>#N/A</v>
      </c>
      <c r="F121" s="2">
        <v>767668.9519585073</v>
      </c>
      <c r="G121" s="2">
        <f t="shared" si="26"/>
        <v>444425.14285714284</v>
      </c>
      <c r="H121" s="2">
        <f t="shared" si="31"/>
        <v>39939929.714285664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771179.42638251185</v>
      </c>
      <c r="Q121" s="2">
        <f t="shared" si="34"/>
        <v>450000</v>
      </c>
      <c r="R121" s="2">
        <f t="shared" si="32"/>
        <v>40799549</v>
      </c>
      <c r="S121" s="2">
        <f t="shared" si="17"/>
        <v>444425.14285714179</v>
      </c>
      <c r="T121" s="2">
        <f t="shared" si="18"/>
        <v>5574.8571428571595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36737048.000000015</v>
      </c>
      <c r="Z121" s="2" t="str">
        <f t="shared" si="8"/>
        <v>HERE</v>
      </c>
      <c r="AA121" s="2">
        <f>IF(Z121="HERE",Y121,AA120+Graph!$G$1*1000)</f>
        <v>36737048.000000015</v>
      </c>
      <c r="AB121" s="2">
        <f t="shared" si="21"/>
        <v>224593</v>
      </c>
      <c r="AC121" s="2">
        <f t="shared" si="30"/>
        <v>4062501</v>
      </c>
      <c r="AD121" s="3">
        <f t="shared" si="10"/>
        <v>36737048.000000015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27362103.600000009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55</v>
      </c>
      <c r="C122" s="7"/>
      <c r="D122" s="2" t="e">
        <f t="shared" si="12"/>
        <v>#N/A</v>
      </c>
      <c r="E122" s="2" t="e">
        <f t="shared" si="22"/>
        <v>#N/A</v>
      </c>
      <c r="F122" s="2">
        <v>773246.51267281175</v>
      </c>
      <c r="G122" s="2">
        <f t="shared" si="26"/>
        <v>444425.14285714284</v>
      </c>
      <c r="H122" s="2">
        <f t="shared" si="31"/>
        <v>40384354.857142806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776758.36290323734</v>
      </c>
      <c r="Q122" s="2">
        <f t="shared" si="34"/>
        <v>450000</v>
      </c>
      <c r="R122" s="2">
        <f t="shared" si="32"/>
        <v>41249549</v>
      </c>
      <c r="S122" s="2">
        <f t="shared" si="17"/>
        <v>444425.14285714179</v>
      </c>
      <c r="T122" s="2">
        <f t="shared" si="18"/>
        <v>5574.8571428571595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36982972.000000015</v>
      </c>
      <c r="Z122" s="2" t="str">
        <f t="shared" si="8"/>
        <v>HERE</v>
      </c>
      <c r="AA122" s="2">
        <f>IF(Z122="HERE",Y122,AA121+Graph!$G$1*1000)</f>
        <v>36982972.000000015</v>
      </c>
      <c r="AB122" s="2">
        <f t="shared" si="21"/>
        <v>245924</v>
      </c>
      <c r="AC122" s="2">
        <f t="shared" si="30"/>
        <v>4266577</v>
      </c>
      <c r="AD122" s="3">
        <f t="shared" si="10"/>
        <v>36982972.000000015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27721681.542857151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56</v>
      </c>
      <c r="C123" s="7"/>
      <c r="D123" s="2" t="e">
        <f t="shared" si="12"/>
        <v>#N/A</v>
      </c>
      <c r="E123" s="2" t="e">
        <f t="shared" si="22"/>
        <v>#N/A</v>
      </c>
      <c r="F123" s="2">
        <v>778824.07338708639</v>
      </c>
      <c r="G123" s="2">
        <f t="shared" si="26"/>
        <v>444425.14285714284</v>
      </c>
      <c r="H123" s="2">
        <f t="shared" si="31"/>
        <v>40828779.999999948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782337.29942396283</v>
      </c>
      <c r="Q123" s="2">
        <f t="shared" si="34"/>
        <v>450000</v>
      </c>
      <c r="R123" s="2">
        <f t="shared" si="32"/>
        <v>41699549</v>
      </c>
      <c r="S123" s="2">
        <f t="shared" si="17"/>
        <v>444425.14285714179</v>
      </c>
      <c r="T123" s="2">
        <f t="shared" si="18"/>
        <v>5574.8571428571595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37089809.000000015</v>
      </c>
      <c r="Z123" s="2" t="str">
        <f t="shared" si="8"/>
        <v>HERE</v>
      </c>
      <c r="AA123" s="2">
        <f>IF(Z123="HERE",Y123,AA122+Graph!$G$1*1000)</f>
        <v>37089809.000000015</v>
      </c>
      <c r="AB123" s="2">
        <f t="shared" si="21"/>
        <v>106837</v>
      </c>
      <c r="AC123" s="2">
        <f t="shared" si="30"/>
        <v>4609740</v>
      </c>
      <c r="AD123" s="3">
        <f t="shared" si="10"/>
        <v>37089809.000000015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28081259.485714294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57</v>
      </c>
      <c r="C124" s="7"/>
      <c r="D124" s="2" t="e">
        <f t="shared" si="12"/>
        <v>#N/A</v>
      </c>
      <c r="E124" s="2" t="e">
        <f t="shared" si="22"/>
        <v>#N/A</v>
      </c>
      <c r="F124" s="2">
        <v>784401.63410136104</v>
      </c>
      <c r="G124" s="2">
        <f t="shared" si="26"/>
        <v>444425.14285714284</v>
      </c>
      <c r="H124" s="2">
        <f t="shared" si="31"/>
        <v>41273205.14285709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787916.23594471812</v>
      </c>
      <c r="Q124" s="2">
        <f t="shared" si="34"/>
        <v>450000</v>
      </c>
      <c r="R124" s="2">
        <f t="shared" si="32"/>
        <v>42149549</v>
      </c>
      <c r="S124" s="2">
        <f t="shared" si="17"/>
        <v>444425.14285714179</v>
      </c>
      <c r="T124" s="2">
        <f t="shared" si="18"/>
        <v>5574.8571428571595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37176301.000000015</v>
      </c>
      <c r="Z124" s="2" t="str">
        <f t="shared" si="8"/>
        <v>HERE</v>
      </c>
      <c r="AA124" s="2">
        <f>IF(Z124="HERE",Y124,AA123+Graph!$G$1*1000)</f>
        <v>37176301.000000015</v>
      </c>
      <c r="AB124" s="2">
        <f t="shared" si="21"/>
        <v>86492</v>
      </c>
      <c r="AC124" s="2">
        <f t="shared" si="30"/>
        <v>4973248</v>
      </c>
      <c r="AD124" s="3">
        <f t="shared" si="10"/>
        <v>37176301.000000015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28440837.42857144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58</v>
      </c>
      <c r="C125" s="7"/>
      <c r="D125" s="2" t="e">
        <f t="shared" si="12"/>
        <v>#N/A</v>
      </c>
      <c r="E125" s="2" t="e">
        <f t="shared" si="22"/>
        <v>#N/A</v>
      </c>
      <c r="F125" s="2">
        <v>789979.19481566548</v>
      </c>
      <c r="G125" s="2">
        <f t="shared" si="26"/>
        <v>444425.14285714284</v>
      </c>
      <c r="H125" s="2">
        <f t="shared" si="31"/>
        <v>41717630.285714231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793495.17246544361</v>
      </c>
      <c r="Q125" s="2">
        <f t="shared" si="34"/>
        <v>450000</v>
      </c>
      <c r="R125" s="2">
        <f t="shared" si="32"/>
        <v>42599549</v>
      </c>
      <c r="S125" s="2">
        <f t="shared" si="17"/>
        <v>444425.14285714179</v>
      </c>
      <c r="T125" s="2">
        <f t="shared" si="18"/>
        <v>5574.8571428571595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37216446.000000015</v>
      </c>
      <c r="Z125" s="2" t="str">
        <f t="shared" si="8"/>
        <v>HERE</v>
      </c>
      <c r="AA125" s="2">
        <f>IF(Z125="HERE",Y125,AA124+Graph!$G$1*1000)</f>
        <v>37216446.000000015</v>
      </c>
      <c r="AB125" s="2">
        <f t="shared" si="21"/>
        <v>40145</v>
      </c>
      <c r="AC125" s="2">
        <f t="shared" si="30"/>
        <v>5383103</v>
      </c>
      <c r="AD125" s="3">
        <f t="shared" si="10"/>
        <v>37216446.000000015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28800415.371428587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59</v>
      </c>
      <c r="C126" s="7"/>
      <c r="D126" s="2" t="e">
        <f t="shared" si="12"/>
        <v>#N/A</v>
      </c>
      <c r="E126" s="2" t="e">
        <f t="shared" si="22"/>
        <v>#N/A</v>
      </c>
      <c r="F126" s="2">
        <v>795556.75552994013</v>
      </c>
      <c r="G126" s="2">
        <f t="shared" si="26"/>
        <v>444425.14285714284</v>
      </c>
      <c r="H126" s="2">
        <f t="shared" si="31"/>
        <v>42162055.428571373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799074.1089861691</v>
      </c>
      <c r="Q126" s="2">
        <f t="shared" si="34"/>
        <v>450000</v>
      </c>
      <c r="R126" s="2">
        <f t="shared" si="32"/>
        <v>43049549</v>
      </c>
      <c r="S126" s="2">
        <f t="shared" si="17"/>
        <v>444425.14285714179</v>
      </c>
      <c r="T126" s="2">
        <f t="shared" si="18"/>
        <v>5574.8571428571595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37188198.000000015</v>
      </c>
      <c r="Z126" s="2" t="str">
        <f t="shared" si="8"/>
        <v>HERE</v>
      </c>
      <c r="AA126" s="2">
        <f>IF(Z126="HERE",Y126,AA125+Graph!$G$1*1000)</f>
        <v>37188198.000000015</v>
      </c>
      <c r="AB126" s="2">
        <f t="shared" si="21"/>
        <v>-28248</v>
      </c>
      <c r="AC126" s="2">
        <f t="shared" si="30"/>
        <v>5861351</v>
      </c>
      <c r="AD126" s="3">
        <f t="shared" si="10"/>
        <v>37188198.000000015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29159993.314285729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60</v>
      </c>
      <c r="C127" s="7"/>
      <c r="D127" s="2" t="e">
        <f t="shared" si="12"/>
        <v>#N/A</v>
      </c>
      <c r="E127" s="2" t="e">
        <f t="shared" si="22"/>
        <v>#N/A</v>
      </c>
      <c r="F127" s="2">
        <v>801134.31624421477</v>
      </c>
      <c r="G127" s="2">
        <f t="shared" si="26"/>
        <v>444425.14285714284</v>
      </c>
      <c r="H127" s="2">
        <f t="shared" si="31"/>
        <v>42606480.571428515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804653.04550692439</v>
      </c>
      <c r="Q127" s="2">
        <f t="shared" si="34"/>
        <v>450000</v>
      </c>
      <c r="R127" s="2">
        <f t="shared" si="32"/>
        <v>43499549</v>
      </c>
      <c r="S127" s="2">
        <f t="shared" si="17"/>
        <v>444425.14285714179</v>
      </c>
      <c r="T127" s="2">
        <f t="shared" si="18"/>
        <v>5574.8571428571595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37146228.000000015</v>
      </c>
      <c r="Z127" s="2" t="str">
        <f t="shared" si="8"/>
        <v>HERE</v>
      </c>
      <c r="AA127" s="2">
        <f>IF(Z127="HERE",Y127,AA126+Graph!$G$1*1000)</f>
        <v>37146228.000000015</v>
      </c>
      <c r="AB127" s="2">
        <f t="shared" si="21"/>
        <v>-41970</v>
      </c>
      <c r="AC127" s="2">
        <f t="shared" si="30"/>
        <v>6353321</v>
      </c>
      <c r="AD127" s="3">
        <f t="shared" si="10"/>
        <v>37146228.000000015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29519571.257142872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61</v>
      </c>
      <c r="C128" s="7"/>
      <c r="D128" s="2" t="e">
        <f t="shared" si="12"/>
        <v>#N/A</v>
      </c>
      <c r="E128" s="2" t="e">
        <f t="shared" si="22"/>
        <v>#N/A</v>
      </c>
      <c r="F128" s="2">
        <v>806711.87695851922</v>
      </c>
      <c r="G128" s="2">
        <f t="shared" si="26"/>
        <v>444425.14285714284</v>
      </c>
      <c r="H128" s="2">
        <f t="shared" si="31"/>
        <v>43050905.714285657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810231.98202764988</v>
      </c>
      <c r="Q128" s="2">
        <f t="shared" si="34"/>
        <v>450000</v>
      </c>
      <c r="R128" s="2">
        <f t="shared" si="32"/>
        <v>43949549</v>
      </c>
      <c r="S128" s="2">
        <f t="shared" si="17"/>
        <v>444425.14285714179</v>
      </c>
      <c r="T128" s="2">
        <f t="shared" si="18"/>
        <v>5574.8571428571595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37375979.000000015</v>
      </c>
      <c r="Z128" s="2" t="str">
        <f t="shared" si="8"/>
        <v>HERE</v>
      </c>
      <c r="AA128" s="2">
        <f>IF(Z128="HERE",Y128,AA127+Graph!$G$1*1000)</f>
        <v>37375979.000000015</v>
      </c>
      <c r="AB128" s="2">
        <f t="shared" si="21"/>
        <v>229751</v>
      </c>
      <c r="AC128" s="2">
        <f t="shared" si="30"/>
        <v>6573570</v>
      </c>
      <c r="AD128" s="3">
        <f t="shared" si="10"/>
        <v>37375979.000000015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29879149.200000018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62</v>
      </c>
      <c r="C129" s="7"/>
      <c r="D129" s="2" t="e">
        <f t="shared" si="12"/>
        <v>#N/A</v>
      </c>
      <c r="E129" s="2" t="e">
        <f t="shared" si="22"/>
        <v>#N/A</v>
      </c>
      <c r="F129" s="2">
        <v>812289.43767279387</v>
      </c>
      <c r="G129" s="2">
        <f t="shared" si="26"/>
        <v>444425.14285714284</v>
      </c>
      <c r="H129" s="2">
        <f t="shared" si="31"/>
        <v>43495330.857142799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815810.91854840517</v>
      </c>
      <c r="Q129" s="2">
        <f t="shared" si="34"/>
        <v>450000</v>
      </c>
      <c r="R129" s="2">
        <f t="shared" si="32"/>
        <v>44399549</v>
      </c>
      <c r="S129" s="2">
        <f t="shared" si="17"/>
        <v>444425.14285714179</v>
      </c>
      <c r="T129" s="2">
        <f t="shared" si="18"/>
        <v>5574.8571428571595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37546177.000000015</v>
      </c>
      <c r="Z129" s="2" t="str">
        <f t="shared" si="8"/>
        <v>HERE</v>
      </c>
      <c r="AA129" s="2">
        <f>IF(Z129="HERE",Y129,AA128+Graph!$G$1*1000)</f>
        <v>37546177.000000015</v>
      </c>
      <c r="AB129" s="2">
        <f t="shared" si="21"/>
        <v>170198</v>
      </c>
      <c r="AC129" s="2">
        <f t="shared" si="30"/>
        <v>6853372</v>
      </c>
      <c r="AD129" s="3">
        <f t="shared" si="10"/>
        <v>37546177.000000015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30172092.212500017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63</v>
      </c>
      <c r="C130" s="7"/>
      <c r="D130" s="2" t="e">
        <f t="shared" si="12"/>
        <v>#N/A</v>
      </c>
      <c r="E130" s="2" t="e">
        <f t="shared" si="22"/>
        <v>#N/A</v>
      </c>
      <c r="F130" s="2">
        <v>817866.99838706851</v>
      </c>
      <c r="G130" s="2">
        <f t="shared" si="26"/>
        <v>444425.14285714284</v>
      </c>
      <c r="H130" s="2">
        <f t="shared" si="31"/>
        <v>43939755.99999994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821389.85506913066</v>
      </c>
      <c r="Q130" s="2">
        <f t="shared" si="34"/>
        <v>450000</v>
      </c>
      <c r="R130" s="2">
        <f t="shared" si="32"/>
        <v>44849549</v>
      </c>
      <c r="S130" s="2">
        <f t="shared" si="17"/>
        <v>444425.14285714179</v>
      </c>
      <c r="T130" s="2">
        <f t="shared" si="18"/>
        <v>5574.8571428571595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37685162.000000015</v>
      </c>
      <c r="Z130" s="2" t="str">
        <f t="shared" si="8"/>
        <v>HERE</v>
      </c>
      <c r="AA130" s="2">
        <f>IF(Z130="HERE",Y130,AA129+Graph!$G$1*1000)</f>
        <v>37685162.000000015</v>
      </c>
      <c r="AB130" s="2">
        <f t="shared" si="21"/>
        <v>138985</v>
      </c>
      <c r="AC130" s="2">
        <f t="shared" si="30"/>
        <v>7164387</v>
      </c>
      <c r="AD130" s="3">
        <f t="shared" si="10"/>
        <v>37685162.000000015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30465035.225000013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64</v>
      </c>
      <c r="C131" s="7"/>
      <c r="D131" s="2" t="e">
        <f t="shared" si="12"/>
        <v>#N/A</v>
      </c>
      <c r="E131" s="2" t="e">
        <f t="shared" si="22"/>
        <v>#N/A</v>
      </c>
      <c r="F131" s="2">
        <v>823444.55910137296</v>
      </c>
      <c r="G131" s="2">
        <f t="shared" si="26"/>
        <v>444425.14285714284</v>
      </c>
      <c r="H131" s="2">
        <f t="shared" si="31"/>
        <v>44384181.142857082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826968.79158985615</v>
      </c>
      <c r="Q131" s="2">
        <f t="shared" si="34"/>
        <v>450000</v>
      </c>
      <c r="R131" s="2">
        <f t="shared" si="32"/>
        <v>45299549</v>
      </c>
      <c r="S131" s="2">
        <f t="shared" si="17"/>
        <v>444425.14285714179</v>
      </c>
      <c r="T131" s="2">
        <f t="shared" si="18"/>
        <v>5574.8571428571595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37852350.000000015</v>
      </c>
      <c r="Z131" s="2" t="str">
        <f t="shared" si="8"/>
        <v>HERE</v>
      </c>
      <c r="AA131" s="2">
        <f>IF(Z131="HERE",Y131,AA130+Graph!$G$1*1000)</f>
        <v>37852350.000000015</v>
      </c>
      <c r="AB131" s="2">
        <f t="shared" si="21"/>
        <v>167188</v>
      </c>
      <c r="AC131" s="2">
        <f t="shared" si="30"/>
        <v>7447199</v>
      </c>
      <c r="AD131" s="3">
        <f t="shared" si="10"/>
        <v>37852350.000000015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30757978.237500012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65</v>
      </c>
      <c r="C132" s="7"/>
      <c r="D132" s="2" t="e">
        <f t="shared" si="12"/>
        <v>#N/A</v>
      </c>
      <c r="E132" s="2" t="e">
        <f t="shared" si="22"/>
        <v>#N/A</v>
      </c>
      <c r="F132" s="2">
        <v>829022.1198156476</v>
      </c>
      <c r="G132" s="2">
        <f t="shared" si="26"/>
        <v>444425.14285714284</v>
      </c>
      <c r="H132" s="2">
        <f t="shared" si="31"/>
        <v>44828606.285714224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832547.72811061144</v>
      </c>
      <c r="Q132" s="2">
        <f t="shared" si="34"/>
        <v>450000</v>
      </c>
      <c r="R132" s="2">
        <f t="shared" si="32"/>
        <v>45749549</v>
      </c>
      <c r="S132" s="2">
        <f t="shared" si="17"/>
        <v>444425.14285714179</v>
      </c>
      <c r="T132" s="2">
        <f t="shared" si="18"/>
        <v>5574.8571428571595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37858365.000000015</v>
      </c>
      <c r="Z132" s="2" t="str">
        <f t="shared" si="8"/>
        <v>HERE</v>
      </c>
      <c r="AA132" s="2">
        <f>IF(Z132="HERE",Y132,AA131+Graph!$G$1*1000)</f>
        <v>37858365.000000015</v>
      </c>
      <c r="AB132" s="2">
        <f t="shared" si="21"/>
        <v>6015</v>
      </c>
      <c r="AC132" s="2">
        <f t="shared" si="30"/>
        <v>7891184</v>
      </c>
      <c r="AD132" s="3">
        <f t="shared" si="10"/>
        <v>37858365.000000015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31050921.250000015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66</v>
      </c>
      <c r="C133" s="7"/>
      <c r="D133" s="2" t="e">
        <f t="shared" si="12"/>
        <v>#N/A</v>
      </c>
      <c r="E133" s="2" t="e">
        <f t="shared" si="22"/>
        <v>#N/A</v>
      </c>
      <c r="F133" s="2">
        <v>834599.68052995205</v>
      </c>
      <c r="G133" s="2">
        <f t="shared" si="26"/>
        <v>444425.14285714284</v>
      </c>
      <c r="H133" s="2">
        <f t="shared" si="31"/>
        <v>45273031.428571366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838126.66463133693</v>
      </c>
      <c r="Q133" s="2">
        <f t="shared" si="34"/>
        <v>450000</v>
      </c>
      <c r="R133" s="2">
        <f t="shared" si="32"/>
        <v>46199549</v>
      </c>
      <c r="S133" s="2">
        <f t="shared" si="17"/>
        <v>444425.14285714179</v>
      </c>
      <c r="T133" s="2">
        <f t="shared" si="18"/>
        <v>5574.8571428571595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37820609.000000015</v>
      </c>
      <c r="Z133" s="2" t="str">
        <f t="shared" si="8"/>
        <v>HERE</v>
      </c>
      <c r="AA133" s="2">
        <f>IF(Z133="HERE",Y133,AA132+Graph!$G$1*1000)</f>
        <v>37820609.000000015</v>
      </c>
      <c r="AB133" s="2">
        <f t="shared" si="21"/>
        <v>-37756</v>
      </c>
      <c r="AC133" s="2">
        <f t="shared" si="30"/>
        <v>8378940</v>
      </c>
      <c r="AD133" s="3">
        <f t="shared" si="10"/>
        <v>37820609.000000015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31343864.262500014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67</v>
      </c>
      <c r="C134" s="7"/>
      <c r="D134" s="2" t="e">
        <f t="shared" si="12"/>
        <v>#N/A</v>
      </c>
      <c r="E134" s="2" t="e">
        <f t="shared" si="22"/>
        <v>#N/A</v>
      </c>
      <c r="F134" s="2">
        <v>840177.24124422669</v>
      </c>
      <c r="G134" s="2">
        <f t="shared" si="26"/>
        <v>444425.14285714284</v>
      </c>
      <c r="H134" s="2">
        <f t="shared" si="31"/>
        <v>45717456.571428508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843705.60115209222</v>
      </c>
      <c r="Q134" s="2">
        <f t="shared" si="34"/>
        <v>450000</v>
      </c>
      <c r="R134" s="2">
        <f t="shared" si="32"/>
        <v>46649549</v>
      </c>
      <c r="S134" s="2">
        <f t="shared" si="17"/>
        <v>444425.14285714179</v>
      </c>
      <c r="T134" s="2">
        <f t="shared" si="18"/>
        <v>5574.8571428571595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37672220.000000015</v>
      </c>
      <c r="Z134" s="2" t="str">
        <f t="shared" si="8"/>
        <v>HERE</v>
      </c>
      <c r="AA134" s="2">
        <f>IF(Z134="HERE",Y134,AA133+Graph!$G$1*1000)</f>
        <v>37672220.000000015</v>
      </c>
      <c r="AB134" s="2">
        <f t="shared" si="21"/>
        <v>-148389</v>
      </c>
      <c r="AC134" s="2">
        <f t="shared" si="30"/>
        <v>8977329</v>
      </c>
      <c r="AD134" s="3">
        <f t="shared" si="10"/>
        <v>37672220.000000015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31636807.275000017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68</v>
      </c>
      <c r="C135" s="7"/>
      <c r="D135" s="2" t="e">
        <f t="shared" si="12"/>
        <v>#N/A</v>
      </c>
      <c r="E135" s="2" t="e">
        <f t="shared" si="22"/>
        <v>#N/A</v>
      </c>
      <c r="F135" s="2">
        <v>845754.80195850134</v>
      </c>
      <c r="G135" s="2">
        <f t="shared" si="26"/>
        <v>444425.14285714284</v>
      </c>
      <c r="H135" s="2">
        <f t="shared" si="31"/>
        <v>46161881.714285649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849284.53767281771</v>
      </c>
      <c r="Q135" s="2">
        <f t="shared" si="34"/>
        <v>450000</v>
      </c>
      <c r="R135" s="2">
        <f t="shared" si="32"/>
        <v>47099549</v>
      </c>
      <c r="S135" s="2">
        <f t="shared" si="17"/>
        <v>444425.14285714179</v>
      </c>
      <c r="T135" s="2">
        <f t="shared" si="18"/>
        <v>5574.8571428571595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37803182.000000015</v>
      </c>
      <c r="Z135" s="2" t="str">
        <f t="shared" si="8"/>
        <v>HERE</v>
      </c>
      <c r="AA135" s="2">
        <f>IF(Z135="HERE",Y135,AA134+Graph!$G$1*1000)</f>
        <v>37803182.000000015</v>
      </c>
      <c r="AB135" s="2">
        <f t="shared" si="21"/>
        <v>130962</v>
      </c>
      <c r="AC135" s="2">
        <f t="shared" si="30"/>
        <v>9296367</v>
      </c>
      <c r="AD135" s="3">
        <f t="shared" si="10"/>
        <v>37803182.000000015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31929750.287500013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69</v>
      </c>
      <c r="C136" s="7"/>
      <c r="D136" s="2" t="e">
        <f t="shared" si="12"/>
        <v>#N/A</v>
      </c>
      <c r="E136" s="2" t="e">
        <f t="shared" si="22"/>
        <v>#N/A</v>
      </c>
      <c r="F136" s="2">
        <v>851332.36267280579</v>
      </c>
      <c r="G136" s="2">
        <f t="shared" si="26"/>
        <v>444425.14285714284</v>
      </c>
      <c r="H136" s="2">
        <f t="shared" si="31"/>
        <v>46606306.857142791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854863.4741935432</v>
      </c>
      <c r="Q136" s="2">
        <f t="shared" si="34"/>
        <v>450000</v>
      </c>
      <c r="R136" s="2">
        <f t="shared" si="32"/>
        <v>47549549</v>
      </c>
      <c r="S136" s="2">
        <f t="shared" si="17"/>
        <v>444425.14285714179</v>
      </c>
      <c r="T136" s="2">
        <f t="shared" si="18"/>
        <v>5574.8571428571595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37902834.000000015</v>
      </c>
      <c r="Z136" s="2" t="str">
        <f t="shared" si="8"/>
        <v>HERE</v>
      </c>
      <c r="AA136" s="2">
        <f>IF(Z136="HERE",Y136,AA135+Graph!$G$1*1000)</f>
        <v>37902834.000000015</v>
      </c>
      <c r="AB136" s="2">
        <f t="shared" si="21"/>
        <v>99652</v>
      </c>
      <c r="AC136" s="2">
        <f t="shared" si="30"/>
        <v>9646715</v>
      </c>
      <c r="AD136" s="3">
        <f t="shared" si="10"/>
        <v>37902834.000000015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32222693.300000012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70</v>
      </c>
      <c r="C137" s="7"/>
      <c r="D137" s="2" t="e">
        <f t="shared" si="12"/>
        <v>#N/A</v>
      </c>
      <c r="E137" s="2" t="e">
        <f t="shared" si="22"/>
        <v>#N/A</v>
      </c>
      <c r="F137" s="2">
        <v>856909.92338708043</v>
      </c>
      <c r="G137" s="2">
        <f t="shared" si="26"/>
        <v>444425.14285714284</v>
      </c>
      <c r="H137" s="2">
        <f t="shared" si="31"/>
        <v>47050731.999999933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860442.41071429849</v>
      </c>
      <c r="Q137" s="2">
        <f t="shared" si="34"/>
        <v>450000</v>
      </c>
      <c r="R137" s="2">
        <f t="shared" si="32"/>
        <v>47999549</v>
      </c>
      <c r="S137" s="2">
        <f t="shared" si="17"/>
        <v>444425.14285714179</v>
      </c>
      <c r="T137" s="2">
        <f t="shared" si="18"/>
        <v>5574.8571428571595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37978078.000000015</v>
      </c>
      <c r="Z137" s="2" t="str">
        <f t="shared" si="8"/>
        <v>HERE</v>
      </c>
      <c r="AA137" s="2">
        <f>IF(Z137="HERE",Y137,AA136+Graph!$G$1*1000)</f>
        <v>37978078.000000015</v>
      </c>
      <c r="AB137" s="2">
        <f t="shared" si="21"/>
        <v>75244</v>
      </c>
      <c r="AC137" s="2">
        <f t="shared" si="30"/>
        <v>10021471</v>
      </c>
      <c r="AD137" s="3">
        <f t="shared" si="10"/>
        <v>37978078.000000015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32451181.450000014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71</v>
      </c>
      <c r="C138" s="7"/>
      <c r="D138" s="2" t="e">
        <f t="shared" si="12"/>
        <v>#N/A</v>
      </c>
      <c r="E138" s="2" t="e">
        <f t="shared" si="22"/>
        <v>#N/A</v>
      </c>
      <c r="F138" s="2">
        <v>862487.48410135508</v>
      </c>
      <c r="G138" s="2">
        <f t="shared" si="26"/>
        <v>444425.14285714284</v>
      </c>
      <c r="H138" s="2">
        <f t="shared" si="31"/>
        <v>47495157.142857075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866021.34723502398</v>
      </c>
      <c r="Q138" s="2">
        <f t="shared" si="34"/>
        <v>450000</v>
      </c>
      <c r="R138" s="2">
        <f t="shared" si="32"/>
        <v>48449549</v>
      </c>
      <c r="S138" s="2">
        <f t="shared" si="17"/>
        <v>444425.14285714179</v>
      </c>
      <c r="T138" s="2">
        <f t="shared" si="18"/>
        <v>5574.8571428571595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37959062.000000015</v>
      </c>
      <c r="Z138" s="2" t="str">
        <f t="shared" si="8"/>
        <v>HERE</v>
      </c>
      <c r="AA138" s="2">
        <f>IF(Z138="HERE",Y138,AA137+Graph!$G$1*1000)</f>
        <v>37959062.000000015</v>
      </c>
      <c r="AB138" s="2">
        <f t="shared" si="21"/>
        <v>-19016</v>
      </c>
      <c r="AC138" s="2">
        <f t="shared" si="30"/>
        <v>10490487</v>
      </c>
      <c r="AD138" s="3">
        <f t="shared" si="10"/>
        <v>37959062.000000015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32619079.900000017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72</v>
      </c>
      <c r="C139" s="7"/>
      <c r="D139" s="2" t="e">
        <f t="shared" si="12"/>
        <v>#N/A</v>
      </c>
      <c r="E139" s="2" t="e">
        <f t="shared" si="22"/>
        <v>#N/A</v>
      </c>
      <c r="F139" s="2">
        <v>868065.04481565952</v>
      </c>
      <c r="G139" s="2">
        <f t="shared" si="26"/>
        <v>444425.14285714284</v>
      </c>
      <c r="H139" s="2">
        <f t="shared" si="31"/>
        <v>47939582.285714217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871600.28375577927</v>
      </c>
      <c r="Q139" s="2">
        <f t="shared" si="34"/>
        <v>450000</v>
      </c>
      <c r="R139" s="2">
        <f t="shared" si="32"/>
        <v>48899549</v>
      </c>
      <c r="S139" s="2">
        <f t="shared" si="17"/>
        <v>444425.14285714179</v>
      </c>
      <c r="T139" s="2">
        <f t="shared" si="18"/>
        <v>5574.8571428571595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37928502.000000015</v>
      </c>
      <c r="Z139" s="2" t="str">
        <f t="shared" si="8"/>
        <v>HERE</v>
      </c>
      <c r="AA139" s="2">
        <f>IF(Z139="HERE",Y139,AA138+Graph!$G$1*1000)</f>
        <v>37928502.000000015</v>
      </c>
      <c r="AB139" s="2">
        <f t="shared" si="21"/>
        <v>-30560</v>
      </c>
      <c r="AC139" s="2">
        <f t="shared" si="30"/>
        <v>10971047</v>
      </c>
      <c r="AD139" s="3">
        <f t="shared" si="10"/>
        <v>37928502.000000015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32754890.000000015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73</v>
      </c>
      <c r="C140" s="7"/>
      <c r="D140" s="2" t="e">
        <f t="shared" si="12"/>
        <v>#N/A</v>
      </c>
      <c r="E140" s="2" t="e">
        <f t="shared" si="22"/>
        <v>#N/A</v>
      </c>
      <c r="F140" s="2">
        <v>873642.60552993417</v>
      </c>
      <c r="G140" s="2">
        <f t="shared" si="26"/>
        <v>444425.14285714284</v>
      </c>
      <c r="H140" s="2">
        <f t="shared" si="31"/>
        <v>48384007.428571358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877179.22027650476</v>
      </c>
      <c r="Q140" s="2">
        <f t="shared" si="34"/>
        <v>450000</v>
      </c>
      <c r="R140" s="2">
        <f t="shared" si="32"/>
        <v>49349549</v>
      </c>
      <c r="S140" s="2">
        <f t="shared" si="17"/>
        <v>444425.14285714179</v>
      </c>
      <c r="T140" s="2">
        <f t="shared" si="18"/>
        <v>5574.8571428571595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37884339.000000015</v>
      </c>
      <c r="Z140" s="2" t="str">
        <f t="shared" si="8"/>
        <v>HERE</v>
      </c>
      <c r="AA140" s="2">
        <f>IF(Z140="HERE",Y140,AA139+Graph!$G$1*1000)</f>
        <v>37884339.000000015</v>
      </c>
      <c r="AB140" s="2">
        <f t="shared" si="21"/>
        <v>-44163</v>
      </c>
      <c r="AC140" s="2">
        <f t="shared" si="30"/>
        <v>11465210</v>
      </c>
      <c r="AD140" s="3">
        <f t="shared" si="10"/>
        <v>37884339.000000015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32884291.950000014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74</v>
      </c>
      <c r="C141" s="7"/>
      <c r="D141" s="2" t="e">
        <f t="shared" si="12"/>
        <v>#N/A</v>
      </c>
      <c r="E141" s="2" t="e">
        <f t="shared" si="22"/>
        <v>#N/A</v>
      </c>
      <c r="F141" s="2">
        <v>879220.16624423862</v>
      </c>
      <c r="G141" s="2">
        <f t="shared" si="26"/>
        <v>444425.14285714284</v>
      </c>
      <c r="H141" s="2">
        <f t="shared" si="31"/>
        <v>48828432.5714285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882758.15679723024</v>
      </c>
      <c r="Q141" s="2">
        <f t="shared" si="34"/>
        <v>450000</v>
      </c>
      <c r="R141" s="2">
        <f t="shared" si="32"/>
        <v>49799549</v>
      </c>
      <c r="S141" s="2">
        <f t="shared" si="17"/>
        <v>444425.14285714179</v>
      </c>
      <c r="T141" s="2">
        <f t="shared" si="18"/>
        <v>5574.8571428571595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37785261.000000015</v>
      </c>
      <c r="Z141" s="2" t="str">
        <f t="shared" si="8"/>
        <v>HERE</v>
      </c>
      <c r="AA141" s="2">
        <f>IF(Z141="HERE",Y141,AA140+Graph!$G$1*1000)</f>
        <v>37785261.000000015</v>
      </c>
      <c r="AB141" s="2">
        <f t="shared" si="21"/>
        <v>-99078</v>
      </c>
      <c r="AC141" s="2">
        <f t="shared" si="30"/>
        <v>12014288</v>
      </c>
      <c r="AD141" s="3">
        <f t="shared" si="10"/>
        <v>37785261.000000015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33053064.200000014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75</v>
      </c>
      <c r="C142" s="7"/>
      <c r="D142" s="2" t="e">
        <f t="shared" si="12"/>
        <v>#N/A</v>
      </c>
      <c r="E142" s="2" t="e">
        <f t="shared" si="22"/>
        <v>#N/A</v>
      </c>
      <c r="F142" s="2">
        <v>884797.72695851326</v>
      </c>
      <c r="G142" s="2">
        <f t="shared" si="26"/>
        <v>444425.14285714284</v>
      </c>
      <c r="H142" s="2">
        <f t="shared" si="31"/>
        <v>49272857.714285642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888337.09331798553</v>
      </c>
      <c r="Q142" s="2">
        <f t="shared" si="34"/>
        <v>450000</v>
      </c>
      <c r="R142" s="2">
        <f t="shared" si="32"/>
        <v>50249549</v>
      </c>
      <c r="S142" s="2">
        <f t="shared" si="17"/>
        <v>444425.14285714179</v>
      </c>
      <c r="T142" s="2">
        <f t="shared" si="18"/>
        <v>5574.8571428571595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37955543.000000015</v>
      </c>
      <c r="Z142" s="2" t="str">
        <f t="shared" si="8"/>
        <v>HERE</v>
      </c>
      <c r="AA142" s="2">
        <f>IF(Z142="HERE",Y142,AA141+Graph!$G$1*1000)</f>
        <v>37955543.000000015</v>
      </c>
      <c r="AB142" s="2">
        <f t="shared" si="21"/>
        <v>170282</v>
      </c>
      <c r="AC142" s="2">
        <f t="shared" si="30"/>
        <v>12294006</v>
      </c>
      <c r="AD142" s="3">
        <f t="shared" si="10"/>
        <v>37955543.000000015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33266468.250000015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76</v>
      </c>
      <c r="C143" s="7"/>
      <c r="D143" s="2" t="e">
        <f t="shared" si="12"/>
        <v>#N/A</v>
      </c>
      <c r="E143" s="2" t="e">
        <f t="shared" si="22"/>
        <v>#N/A</v>
      </c>
      <c r="F143" s="2">
        <v>890375.2876727879</v>
      </c>
      <c r="G143" s="2">
        <f t="shared" si="26"/>
        <v>444425.14285714284</v>
      </c>
      <c r="H143" s="2">
        <f t="shared" si="31"/>
        <v>49717282.857142784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893916.02983871102</v>
      </c>
      <c r="Q143" s="2">
        <f t="shared" si="34"/>
        <v>450000</v>
      </c>
      <c r="R143" s="2">
        <f t="shared" si="32"/>
        <v>50699549</v>
      </c>
      <c r="S143" s="2">
        <f t="shared" si="17"/>
        <v>444425.14285714179</v>
      </c>
      <c r="T143" s="2">
        <f t="shared" si="18"/>
        <v>5574.8571428571595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38053063.000000015</v>
      </c>
      <c r="Z143" s="2" t="str">
        <f t="shared" si="8"/>
        <v>HERE</v>
      </c>
      <c r="AA143" s="2">
        <f>IF(Z143="HERE",Y143,AA142+Graph!$G$1*1000)</f>
        <v>38053063.000000015</v>
      </c>
      <c r="AB143" s="2">
        <f t="shared" si="21"/>
        <v>97520</v>
      </c>
      <c r="AC143" s="2">
        <f t="shared" si="30"/>
        <v>12646486</v>
      </c>
      <c r="AD143" s="3">
        <f t="shared" si="10"/>
        <v>38053063.000000015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33498003.650000017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77</v>
      </c>
      <c r="C144" s="7"/>
      <c r="D144" s="2" t="e">
        <f t="shared" si="12"/>
        <v>#N/A</v>
      </c>
      <c r="E144" s="2" t="e">
        <f t="shared" si="22"/>
        <v>#N/A</v>
      </c>
      <c r="F144" s="2">
        <v>895952.84838709235</v>
      </c>
      <c r="G144" s="2">
        <f t="shared" si="26"/>
        <v>444425.14285714284</v>
      </c>
      <c r="H144" s="2">
        <f t="shared" si="31"/>
        <v>50161707.999999925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899494.96635946631</v>
      </c>
      <c r="Q144" s="2">
        <f t="shared" si="34"/>
        <v>450000</v>
      </c>
      <c r="R144" s="2">
        <f t="shared" si="32"/>
        <v>51149549</v>
      </c>
      <c r="S144" s="2">
        <f t="shared" si="17"/>
        <v>444425.14285714179</v>
      </c>
      <c r="T144" s="2">
        <f t="shared" si="18"/>
        <v>5574.8571428571595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38091251.000000015</v>
      </c>
      <c r="Z144" s="2" t="str">
        <f t="shared" si="8"/>
        <v>HERE</v>
      </c>
      <c r="AA144" s="2">
        <f>IF(Z144="HERE",Y144,AA143+Graph!$G$1*1000)</f>
        <v>38091251.000000015</v>
      </c>
      <c r="AB144" s="2">
        <f t="shared" si="21"/>
        <v>38188</v>
      </c>
      <c r="AC144" s="2">
        <f t="shared" si="30"/>
        <v>13058298</v>
      </c>
      <c r="AD144" s="3">
        <f t="shared" si="10"/>
        <v>38091251.000000015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33611315.100000009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78</v>
      </c>
      <c r="C145" s="7"/>
      <c r="D145" s="2" t="e">
        <f t="shared" si="12"/>
        <v>#N/A</v>
      </c>
      <c r="E145" s="2" t="e">
        <f t="shared" si="22"/>
        <v>#N/A</v>
      </c>
      <c r="F145" s="2">
        <v>901530.409101367</v>
      </c>
      <c r="G145" s="2">
        <f t="shared" si="26"/>
        <v>444425.14285714284</v>
      </c>
      <c r="H145" s="2">
        <f t="shared" si="31"/>
        <v>50606133.142857067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905073.9028801918</v>
      </c>
      <c r="Q145" s="2">
        <f t="shared" si="34"/>
        <v>450000</v>
      </c>
      <c r="R145" s="2">
        <f t="shared" si="32"/>
        <v>51599549</v>
      </c>
      <c r="S145" s="2">
        <f t="shared" si="17"/>
        <v>444425.14285714179</v>
      </c>
      <c r="T145" s="2">
        <f t="shared" si="18"/>
        <v>5574.8571428571595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38090441.000000015</v>
      </c>
      <c r="Z145" s="2" t="str">
        <f t="shared" si="8"/>
        <v>HERE</v>
      </c>
      <c r="AA145" s="2">
        <f>IF(Z145="HERE",Y145,AA144+Graph!$G$1*1000)</f>
        <v>38090441.000000015</v>
      </c>
      <c r="AB145" s="2">
        <f t="shared" si="21"/>
        <v>-810</v>
      </c>
      <c r="AC145" s="2">
        <f t="shared" si="30"/>
        <v>13509108</v>
      </c>
      <c r="AD145" s="3">
        <f t="shared" si="10"/>
        <v>38090441.000000015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33707333.300000012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79</v>
      </c>
      <c r="C146" s="7"/>
      <c r="D146" s="2" t="e">
        <f t="shared" si="12"/>
        <v>#N/A</v>
      </c>
      <c r="E146" s="2" t="e">
        <f t="shared" si="22"/>
        <v>#N/A</v>
      </c>
      <c r="F146" s="2">
        <v>907107.96981564164</v>
      </c>
      <c r="G146" s="2">
        <f t="shared" si="26"/>
        <v>444425.14285714284</v>
      </c>
      <c r="H146" s="2">
        <f t="shared" si="31"/>
        <v>51050558.285714209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910652.83940091729</v>
      </c>
      <c r="Q146" s="2">
        <f t="shared" si="34"/>
        <v>450000</v>
      </c>
      <c r="R146" s="2">
        <f t="shared" si="32"/>
        <v>52049549</v>
      </c>
      <c r="S146" s="2">
        <f t="shared" si="17"/>
        <v>444425.14285714179</v>
      </c>
      <c r="T146" s="2">
        <f t="shared" si="18"/>
        <v>5574.8571428571595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38037325.000000015</v>
      </c>
      <c r="Z146" s="2" t="str">
        <f t="shared" si="8"/>
        <v>HERE</v>
      </c>
      <c r="AA146" s="2">
        <f>IF(Z146="HERE",Y146,AA145+Graph!$G$1*1000)</f>
        <v>38037325.000000015</v>
      </c>
      <c r="AB146" s="2">
        <f t="shared" si="21"/>
        <v>-53116</v>
      </c>
      <c r="AC146" s="2">
        <f t="shared" si="30"/>
        <v>14012224</v>
      </c>
      <c r="AD146" s="3">
        <f t="shared" si="10"/>
        <v>38037325.000000015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33763956.550000012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80</v>
      </c>
      <c r="C147" s="7"/>
      <c r="D147" s="2" t="e">
        <f t="shared" si="12"/>
        <v>#N/A</v>
      </c>
      <c r="E147" s="2" t="e">
        <f t="shared" si="22"/>
        <v>#N/A</v>
      </c>
      <c r="F147" s="2">
        <v>912685.53052994609</v>
      </c>
      <c r="G147" s="2">
        <f t="shared" si="26"/>
        <v>444425.14285714284</v>
      </c>
      <c r="H147" s="2">
        <f t="shared" si="31"/>
        <v>51494983.428571351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916231.77592167258</v>
      </c>
      <c r="Q147" s="2">
        <f t="shared" si="34"/>
        <v>450000</v>
      </c>
      <c r="R147" s="2">
        <f t="shared" si="32"/>
        <v>52499549</v>
      </c>
      <c r="S147" s="2">
        <f t="shared" si="17"/>
        <v>444425.14285714179</v>
      </c>
      <c r="T147" s="2">
        <f t="shared" si="18"/>
        <v>5574.8571428571595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37942722.000000015</v>
      </c>
      <c r="Z147" s="2" t="str">
        <f t="shared" si="8"/>
        <v>HERE</v>
      </c>
      <c r="AA147" s="2">
        <f>IF(Z147="HERE",Y147,AA146+Graph!$G$1*1000)</f>
        <v>37942722.000000015</v>
      </c>
      <c r="AB147" s="2">
        <f t="shared" si="21"/>
        <v>-94603</v>
      </c>
      <c r="AC147" s="2">
        <f t="shared" si="30"/>
        <v>14556827</v>
      </c>
      <c r="AD147" s="3">
        <f t="shared" si="10"/>
        <v>37942722.000000015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33762445.750000015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81</v>
      </c>
      <c r="C148" s="7"/>
      <c r="D148" s="2" t="e">
        <f t="shared" si="12"/>
        <v>#N/A</v>
      </c>
      <c r="E148" s="2" t="e">
        <f t="shared" si="22"/>
        <v>#N/A</v>
      </c>
      <c r="F148" s="2">
        <v>918263.09124422073</v>
      </c>
      <c r="G148" s="2">
        <f t="shared" si="26"/>
        <v>444425.14285714284</v>
      </c>
      <c r="H148" s="2">
        <f t="shared" si="31"/>
        <v>51939408.571428493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921810.71244239807</v>
      </c>
      <c r="Q148" s="2">
        <f t="shared" si="34"/>
        <v>450000</v>
      </c>
      <c r="R148" s="2">
        <f t="shared" si="32"/>
        <v>52949549</v>
      </c>
      <c r="S148" s="2">
        <f t="shared" si="17"/>
        <v>444425.14285714179</v>
      </c>
      <c r="T148" s="2">
        <f t="shared" si="18"/>
        <v>5574.8571428571595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37887360.000000015</v>
      </c>
      <c r="Z148" s="2" t="str">
        <f t="shared" si="8"/>
        <v>HERE</v>
      </c>
      <c r="AA148" s="2">
        <f>IF(Z148="HERE",Y148,AA147+Graph!$G$1*1000)</f>
        <v>37887360.000000015</v>
      </c>
      <c r="AB148" s="2">
        <f t="shared" si="21"/>
        <v>-55362</v>
      </c>
      <c r="AC148" s="2">
        <f t="shared" si="30"/>
        <v>15062189</v>
      </c>
      <c r="AD148" s="3">
        <f t="shared" si="10"/>
        <v>37887360.000000015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33749271.250000015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82</v>
      </c>
      <c r="C149" s="7"/>
      <c r="D149" s="2" t="e">
        <f t="shared" si="12"/>
        <v>#N/A</v>
      </c>
      <c r="E149" s="2" t="e">
        <f t="shared" si="22"/>
        <v>#N/A</v>
      </c>
      <c r="F149" s="2">
        <v>923840.65195852518</v>
      </c>
      <c r="G149" s="2">
        <f t="shared" si="26"/>
        <v>444425.14285714284</v>
      </c>
      <c r="H149" s="2">
        <f t="shared" si="31"/>
        <v>52383833.714285634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927389.64896315336</v>
      </c>
      <c r="Q149" s="2">
        <f t="shared" si="34"/>
        <v>450000</v>
      </c>
      <c r="R149" s="2">
        <f t="shared" si="32"/>
        <v>53399549</v>
      </c>
      <c r="S149" s="2">
        <f t="shared" si="17"/>
        <v>444425.14285714179</v>
      </c>
      <c r="T149" s="2">
        <f t="shared" si="18"/>
        <v>5574.8571428571595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38099398.000000015</v>
      </c>
      <c r="Z149" s="2" t="str">
        <f t="shared" si="8"/>
        <v>HERE</v>
      </c>
      <c r="AA149" s="2">
        <f>IF(Z149="HERE",Y149,AA148+Graph!$G$1*1000)</f>
        <v>38099398.000000015</v>
      </c>
      <c r="AB149" s="2">
        <f t="shared" si="21"/>
        <v>212038</v>
      </c>
      <c r="AC149" s="2">
        <f t="shared" si="30"/>
        <v>15300151</v>
      </c>
      <c r="AD149" s="3">
        <f t="shared" si="10"/>
        <v>38099398.000000015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33967059.600000016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83</v>
      </c>
      <c r="C150" s="7"/>
      <c r="D150" s="2" t="e">
        <f t="shared" si="12"/>
        <v>#N/A</v>
      </c>
      <c r="E150" s="2" t="e">
        <f t="shared" si="22"/>
        <v>#N/A</v>
      </c>
      <c r="F150" s="2">
        <v>929418.21267279983</v>
      </c>
      <c r="G150" s="2">
        <f t="shared" si="26"/>
        <v>444425.14285714284</v>
      </c>
      <c r="H150" s="2">
        <f t="shared" si="31"/>
        <v>52828258.857142776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932968.58548387885</v>
      </c>
      <c r="Q150" s="2">
        <f t="shared" si="34"/>
        <v>450000</v>
      </c>
      <c r="R150" s="2">
        <f t="shared" si="32"/>
        <v>53849549</v>
      </c>
      <c r="S150" s="2">
        <f t="shared" si="17"/>
        <v>444425.14285714179</v>
      </c>
      <c r="T150" s="2">
        <f t="shared" si="18"/>
        <v>5574.8571428571595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38273442.000000015</v>
      </c>
      <c r="Z150" s="2" t="str">
        <f t="shared" si="8"/>
        <v>HERE</v>
      </c>
      <c r="AA150" s="2">
        <f>IF(Z150="HERE",Y150,AA149+Graph!$G$1*1000)</f>
        <v>38273442.000000015</v>
      </c>
      <c r="AB150" s="2">
        <f t="shared" si="21"/>
        <v>174044</v>
      </c>
      <c r="AC150" s="2">
        <f t="shared" si="30"/>
        <v>15576107</v>
      </c>
      <c r="AD150" s="3">
        <f t="shared" si="10"/>
        <v>38273442.000000015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34134227.900000013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84</v>
      </c>
      <c r="C151" s="7"/>
      <c r="D151" s="2" t="e">
        <f t="shared" si="12"/>
        <v>#N/A</v>
      </c>
      <c r="E151" s="2" t="e">
        <f t="shared" si="22"/>
        <v>#N/A</v>
      </c>
      <c r="F151" s="2">
        <v>934995.77338707447</v>
      </c>
      <c r="G151" s="2">
        <f t="shared" si="26"/>
        <v>444425.14285714284</v>
      </c>
      <c r="H151" s="2">
        <f t="shared" si="31"/>
        <v>53272683.999999918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938547.52200460434</v>
      </c>
      <c r="Q151" s="2">
        <f t="shared" si="34"/>
        <v>450000</v>
      </c>
      <c r="R151" s="2">
        <f t="shared" si="32"/>
        <v>54299549</v>
      </c>
      <c r="S151" s="2">
        <f t="shared" si="17"/>
        <v>444425.14285714179</v>
      </c>
      <c r="T151" s="2">
        <f t="shared" si="18"/>
        <v>5574.8571428571595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38358577.000000015</v>
      </c>
      <c r="Z151" s="2" t="str">
        <f t="shared" si="8"/>
        <v>HERE</v>
      </c>
      <c r="AA151" s="2">
        <f>IF(Z151="HERE",Y151,AA150+Graph!$G$1*1000)</f>
        <v>38358577.000000015</v>
      </c>
      <c r="AB151" s="2">
        <f t="shared" si="21"/>
        <v>85135</v>
      </c>
      <c r="AC151" s="2">
        <f t="shared" si="30"/>
        <v>15940972</v>
      </c>
      <c r="AD151" s="3">
        <f t="shared" si="10"/>
        <v>38358577.000000015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34274865.150000013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85</v>
      </c>
      <c r="C152" s="7"/>
      <c r="D152" s="2" t="e">
        <f t="shared" si="12"/>
        <v>#N/A</v>
      </c>
      <c r="E152" s="2" t="e">
        <f t="shared" si="22"/>
        <v>#N/A</v>
      </c>
      <c r="F152" s="2">
        <v>940573.33410137892</v>
      </c>
      <c r="G152" s="2">
        <f t="shared" si="26"/>
        <v>444425.14285714284</v>
      </c>
      <c r="H152" s="2">
        <f t="shared" si="31"/>
        <v>53717109.14285706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944126.45852535963</v>
      </c>
      <c r="Q152" s="2">
        <f t="shared" si="34"/>
        <v>450000</v>
      </c>
      <c r="R152" s="2">
        <f t="shared" si="32"/>
        <v>54749549</v>
      </c>
      <c r="S152" s="2">
        <f t="shared" si="17"/>
        <v>444425.14285714179</v>
      </c>
      <c r="T152" s="2">
        <f t="shared" si="18"/>
        <v>5574.8571428571595</v>
      </c>
      <c r="U152" s="2">
        <f t="shared" si="19"/>
        <v>450000</v>
      </c>
      <c r="V152" s="2">
        <f t="shared" si="33"/>
        <v>16385397.142857144</v>
      </c>
      <c r="W152" s="2">
        <f t="shared" si="20"/>
        <v>444425.14285714366</v>
      </c>
      <c r="X152" s="2">
        <f t="shared" si="6"/>
        <v>5574.8571428563446</v>
      </c>
      <c r="Y152" s="2">
        <f t="shared" si="29"/>
        <v>38364151.857142873</v>
      </c>
      <c r="Z152" s="2" t="str">
        <f t="shared" si="8"/>
        <v>HERE</v>
      </c>
      <c r="AA152" s="2">
        <f>IF(Z152="HERE",Y152,AA151+Graph!$G$1*1000)</f>
        <v>38364151.857142873</v>
      </c>
      <c r="AB152" s="2">
        <f t="shared" si="21"/>
        <v>5574.8571428582072</v>
      </c>
      <c r="AC152" s="2">
        <f t="shared" si="30"/>
        <v>16385397.142857144</v>
      </c>
      <c r="AD152" s="3">
        <f t="shared" si="10"/>
        <v>38364151.857142873</v>
      </c>
      <c r="AE152" s="2">
        <f>IF(AE150&gt;=52800000,52800000,IF(AB131=Graph!G$1*1000,AE151+Graph!G$1*1000,AC152))</f>
        <v>16385397.142857144</v>
      </c>
      <c r="AF152" s="3">
        <f t="shared" si="11"/>
        <v>16385397.142857144</v>
      </c>
      <c r="AG152" s="3">
        <f t="shared" si="27"/>
        <v>34439474.950000018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86</v>
      </c>
      <c r="C153" s="7"/>
      <c r="D153" s="2" t="e">
        <f t="shared" si="12"/>
        <v>#N/A</v>
      </c>
      <c r="E153" s="2" t="e">
        <f t="shared" si="22"/>
        <v>#N/A</v>
      </c>
      <c r="F153" s="2">
        <v>946150.89481565356</v>
      </c>
      <c r="G153" s="2">
        <f t="shared" si="26"/>
        <v>444425.14285714284</v>
      </c>
      <c r="H153" s="2">
        <f t="shared" si="31"/>
        <v>54161534.285714202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949705.39504608512</v>
      </c>
      <c r="Q153" s="2">
        <f t="shared" si="34"/>
        <v>450000</v>
      </c>
      <c r="R153" s="2">
        <f t="shared" si="32"/>
        <v>55199549</v>
      </c>
      <c r="S153" s="2">
        <f t="shared" si="17"/>
        <v>444425.14285714179</v>
      </c>
      <c r="T153" s="2">
        <f t="shared" si="18"/>
        <v>5574.8571428571595</v>
      </c>
      <c r="U153" s="2">
        <f t="shared" si="19"/>
        <v>450000</v>
      </c>
      <c r="V153" s="2">
        <f t="shared" si="33"/>
        <v>16829822.285714287</v>
      </c>
      <c r="W153" s="2">
        <f t="shared" si="20"/>
        <v>444425.14285714366</v>
      </c>
      <c r="X153" s="2">
        <f t="shared" si="6"/>
        <v>5574.8571428563446</v>
      </c>
      <c r="Y153" s="2">
        <f t="shared" si="29"/>
        <v>38369726.714285731</v>
      </c>
      <c r="Z153" s="2" t="str">
        <f t="shared" si="8"/>
        <v>HERE</v>
      </c>
      <c r="AA153" s="2">
        <f>IF(Z153="HERE",Y153,AA152+Graph!$G$1*1000)</f>
        <v>38369726.714285731</v>
      </c>
      <c r="AB153" s="2">
        <f t="shared" si="21"/>
        <v>5574.8571428582072</v>
      </c>
      <c r="AC153" s="2">
        <f t="shared" si="30"/>
        <v>16829822.285714287</v>
      </c>
      <c r="AD153" s="3">
        <f t="shared" si="10"/>
        <v>38369726.714285731</v>
      </c>
      <c r="AE153" s="2">
        <f>IF(AE151&gt;=52800000,52800000,IF(AB132=Graph!G$1*1000,AE152+Graph!G$1*1000,AC153))</f>
        <v>16829822.285714287</v>
      </c>
      <c r="AF153" s="3">
        <f t="shared" si="11"/>
        <v>16829822.285714287</v>
      </c>
      <c r="AG153" s="3">
        <f t="shared" si="27"/>
        <v>34467087.700000018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87</v>
      </c>
      <c r="C154" s="7"/>
      <c r="D154" s="2" t="e">
        <f t="shared" si="12"/>
        <v>#N/A</v>
      </c>
      <c r="E154" s="2" t="e">
        <f t="shared" si="22"/>
        <v>#N/A</v>
      </c>
      <c r="F154" s="2">
        <v>951728.45552992821</v>
      </c>
      <c r="G154" s="2">
        <f t="shared" si="26"/>
        <v>444425.14285714284</v>
      </c>
      <c r="H154" s="2">
        <f t="shared" si="31"/>
        <v>54605959.428571343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955284.33156684041</v>
      </c>
      <c r="Q154" s="2">
        <f t="shared" si="34"/>
        <v>450000</v>
      </c>
      <c r="R154" s="2">
        <f t="shared" si="32"/>
        <v>55649549</v>
      </c>
      <c r="S154" s="2">
        <f t="shared" si="17"/>
        <v>444425.14285714179</v>
      </c>
      <c r="T154" s="2">
        <f t="shared" si="18"/>
        <v>5574.8571428571595</v>
      </c>
      <c r="U154" s="2">
        <f t="shared" si="19"/>
        <v>450000</v>
      </c>
      <c r="V154" s="2">
        <f t="shared" si="33"/>
        <v>17274247.428571429</v>
      </c>
      <c r="W154" s="2">
        <f t="shared" si="20"/>
        <v>444425.14285714179</v>
      </c>
      <c r="X154" s="2">
        <f t="shared" si="6"/>
        <v>5574.8571428582072</v>
      </c>
      <c r="Y154" s="2">
        <f t="shared" si="29"/>
        <v>38375301.57142859</v>
      </c>
      <c r="Z154" s="2" t="str">
        <f t="shared" si="8"/>
        <v>HERE</v>
      </c>
      <c r="AA154" s="2">
        <f>IF(Z154="HERE",Y154,AA153+Graph!$G$1*1000)</f>
        <v>38375301.57142859</v>
      </c>
      <c r="AB154" s="2">
        <f t="shared" si="21"/>
        <v>5574.8571428582072</v>
      </c>
      <c r="AC154" s="2">
        <f t="shared" si="30"/>
        <v>17274247.428571429</v>
      </c>
      <c r="AD154" s="3">
        <f t="shared" si="10"/>
        <v>38375301.57142859</v>
      </c>
      <c r="AE154" s="2">
        <f>IF(AE152&gt;=52800000,52800000,IF(AB133=Graph!G$1*1000,AE153+Graph!G$1*1000,AC154))</f>
        <v>17274247.428571429</v>
      </c>
      <c r="AF154" s="3">
        <f t="shared" si="11"/>
        <v>17274247.428571429</v>
      </c>
      <c r="AG154" s="3">
        <f t="shared" si="27"/>
        <v>34457495.100000016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88</v>
      </c>
      <c r="C155" s="7"/>
      <c r="D155" s="2" t="e">
        <f t="shared" si="12"/>
        <v>#N/A</v>
      </c>
      <c r="E155" s="2" t="e">
        <f t="shared" si="22"/>
        <v>#N/A</v>
      </c>
      <c r="F155" s="2">
        <v>957306.01624423265</v>
      </c>
      <c r="G155" s="2">
        <f t="shared" si="26"/>
        <v>444425.14285714284</v>
      </c>
      <c r="H155" s="2">
        <f t="shared" si="31"/>
        <v>55050384.571428485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960863.2680875659</v>
      </c>
      <c r="Q155" s="2">
        <f t="shared" si="34"/>
        <v>450000</v>
      </c>
      <c r="R155" s="2">
        <f t="shared" si="32"/>
        <v>56099549</v>
      </c>
      <c r="S155" s="2">
        <f t="shared" si="17"/>
        <v>444425.14285714179</v>
      </c>
      <c r="T155" s="2">
        <f t="shared" si="18"/>
        <v>5574.8571428571595</v>
      </c>
      <c r="U155" s="2">
        <f t="shared" si="19"/>
        <v>450000</v>
      </c>
      <c r="V155" s="2">
        <f t="shared" si="33"/>
        <v>17718672.571428571</v>
      </c>
      <c r="W155" s="2">
        <f t="shared" si="20"/>
        <v>444425.14285714179</v>
      </c>
      <c r="X155" s="2">
        <f t="shared" si="6"/>
        <v>5574.8571428582072</v>
      </c>
      <c r="Y155" s="2">
        <f t="shared" si="29"/>
        <v>38380876.428571448</v>
      </c>
      <c r="Z155" s="2" t="str">
        <f t="shared" si="8"/>
        <v>HERE</v>
      </c>
      <c r="AA155" s="2">
        <f>IF(Z155="HERE",Y155,AA154+Graph!$G$1*1000)</f>
        <v>38380876.428571448</v>
      </c>
      <c r="AB155" s="2">
        <f t="shared" si="21"/>
        <v>5574.8571428582072</v>
      </c>
      <c r="AC155" s="2">
        <f t="shared" si="30"/>
        <v>17718672.571428571</v>
      </c>
      <c r="AD155" s="3">
        <f t="shared" si="10"/>
        <v>38380876.428571448</v>
      </c>
      <c r="AE155" s="2">
        <f>IF(AE153&gt;=52800000,52800000,IF(AB134=Graph!G$1*1000,AE154+Graph!G$1*1000,AC155))</f>
        <v>17718672.571428571</v>
      </c>
      <c r="AF155" s="3">
        <f t="shared" si="11"/>
        <v>17718672.571428571</v>
      </c>
      <c r="AG155" s="3">
        <f t="shared" si="27"/>
        <v>34353864.450000018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89</v>
      </c>
      <c r="C156" s="7"/>
      <c r="D156" s="2" t="e">
        <f t="shared" si="12"/>
        <v>#N/A</v>
      </c>
      <c r="E156" s="2" t="e">
        <f t="shared" si="22"/>
        <v>#N/A</v>
      </c>
      <c r="F156" s="2">
        <v>962883.5769585073</v>
      </c>
      <c r="G156" s="2">
        <f t="shared" si="26"/>
        <v>444425.14285714284</v>
      </c>
      <c r="H156" s="2">
        <f t="shared" si="31"/>
        <v>55494809.714285627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966442.20460829139</v>
      </c>
      <c r="Q156" s="2">
        <f t="shared" si="34"/>
        <v>450000</v>
      </c>
      <c r="R156" s="2">
        <f t="shared" si="32"/>
        <v>56549549</v>
      </c>
      <c r="S156" s="2">
        <f t="shared" si="17"/>
        <v>444425.14285714179</v>
      </c>
      <c r="T156" s="2">
        <f t="shared" si="18"/>
        <v>5574.8571428570431</v>
      </c>
      <c r="U156" s="2">
        <f t="shared" si="19"/>
        <v>450000</v>
      </c>
      <c r="V156" s="2">
        <f t="shared" si="33"/>
        <v>18163097.714285713</v>
      </c>
      <c r="W156" s="2">
        <f t="shared" si="20"/>
        <v>444425.14285714179</v>
      </c>
      <c r="X156" s="2">
        <f t="shared" si="6"/>
        <v>5574.8571428582072</v>
      </c>
      <c r="Y156" s="2">
        <f t="shared" si="29"/>
        <v>38386451.285714306</v>
      </c>
      <c r="Z156" s="2" t="str">
        <f t="shared" si="8"/>
        <v>HERE</v>
      </c>
      <c r="AA156" s="2">
        <f>IF(Z156="HERE",Y156,AA155+Graph!$G$1*1000)</f>
        <v>38386451.285714306</v>
      </c>
      <c r="AB156" s="2">
        <f t="shared" si="21"/>
        <v>5574.8571428582072</v>
      </c>
      <c r="AC156" s="2">
        <f t="shared" si="30"/>
        <v>18163097.714285713</v>
      </c>
      <c r="AD156" s="3">
        <f t="shared" si="10"/>
        <v>38386451.285714306</v>
      </c>
      <c r="AE156" s="2">
        <f>IF(AE154&gt;=52800000,52800000,IF(AB135=Graph!G$1*1000,AE155+Graph!G$1*1000,AC156))</f>
        <v>18163097.714285713</v>
      </c>
      <c r="AF156" s="3">
        <f t="shared" si="11"/>
        <v>18163097.714285713</v>
      </c>
      <c r="AG156" s="3">
        <f t="shared" si="27"/>
        <v>34487682.150000013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90</v>
      </c>
      <c r="C157" s="7"/>
      <c r="D157" s="2" t="e">
        <f t="shared" si="12"/>
        <v>#N/A</v>
      </c>
      <c r="E157" s="2" t="e">
        <f t="shared" si="22"/>
        <v>#N/A</v>
      </c>
      <c r="F157" s="2">
        <v>968461.13767281175</v>
      </c>
      <c r="G157" s="2">
        <f t="shared" si="26"/>
        <v>444425.14285714284</v>
      </c>
      <c r="H157" s="2">
        <f t="shared" si="31"/>
        <v>55939234.857142769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972021.14112904668</v>
      </c>
      <c r="Q157" s="2">
        <f t="shared" si="34"/>
        <v>450000</v>
      </c>
      <c r="R157" s="2">
        <f t="shared" si="32"/>
        <v>56999549</v>
      </c>
      <c r="S157" s="2">
        <f t="shared" si="17"/>
        <v>444425.14285714179</v>
      </c>
      <c r="T157" s="2">
        <f t="shared" si="18"/>
        <v>5574.8571428570431</v>
      </c>
      <c r="U157" s="2">
        <f t="shared" si="19"/>
        <v>450000</v>
      </c>
      <c r="V157" s="2">
        <f t="shared" si="33"/>
        <v>18607522.857142854</v>
      </c>
      <c r="W157" s="2">
        <f t="shared" si="20"/>
        <v>444425.14285714179</v>
      </c>
      <c r="X157" s="2">
        <f t="shared" si="6"/>
        <v>5574.8571428582072</v>
      </c>
      <c r="Y157" s="2">
        <f t="shared" si="29"/>
        <v>38392026.142857164</v>
      </c>
      <c r="Z157" s="2" t="str">
        <f t="shared" si="8"/>
        <v>HERE</v>
      </c>
      <c r="AA157" s="2">
        <f>IF(Z157="HERE",Y157,AA156+Graph!$G$1*1000)</f>
        <v>38392026.142857164</v>
      </c>
      <c r="AB157" s="2">
        <f t="shared" si="21"/>
        <v>5574.8571428582072</v>
      </c>
      <c r="AC157" s="2">
        <f t="shared" si="30"/>
        <v>18607522.857142854</v>
      </c>
      <c r="AD157" s="3">
        <f t="shared" si="10"/>
        <v>38392026.142857164</v>
      </c>
      <c r="AE157" s="2">
        <f>IF(AE155&gt;=52800000,52800000,IF(AB136=Graph!G$1*1000,AE156+Graph!G$1*1000,AC157))</f>
        <v>18607522.857142854</v>
      </c>
      <c r="AF157" s="3">
        <f t="shared" si="11"/>
        <v>18607522.857142854</v>
      </c>
      <c r="AG157" s="3">
        <f t="shared" si="27"/>
        <v>34594886.350000016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91</v>
      </c>
      <c r="C158" s="7"/>
      <c r="D158" s="2" t="e">
        <f t="shared" si="12"/>
        <v>#N/A</v>
      </c>
      <c r="E158" s="2" t="e">
        <f t="shared" si="22"/>
        <v>#N/A</v>
      </c>
      <c r="F158" s="2">
        <v>974038.69838708639</v>
      </c>
      <c r="G158" s="2">
        <f t="shared" si="26"/>
        <v>444425.14285714284</v>
      </c>
      <c r="H158" s="2">
        <f t="shared" si="31"/>
        <v>56383659.999999911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977600.07764977217</v>
      </c>
      <c r="Q158" s="2">
        <f t="shared" si="34"/>
        <v>450000</v>
      </c>
      <c r="R158" s="2">
        <f t="shared" si="32"/>
        <v>57449549</v>
      </c>
      <c r="S158" s="2">
        <f t="shared" si="17"/>
        <v>444425.14285714179</v>
      </c>
      <c r="T158" s="2">
        <f t="shared" si="18"/>
        <v>5574.8571428570431</v>
      </c>
      <c r="U158" s="2">
        <f t="shared" si="19"/>
        <v>450000</v>
      </c>
      <c r="V158" s="2">
        <f t="shared" si="33"/>
        <v>19051947.999999996</v>
      </c>
      <c r="W158" s="2">
        <f t="shared" si="20"/>
        <v>444425.14285714179</v>
      </c>
      <c r="X158" s="2">
        <f t="shared" si="6"/>
        <v>5574.8571428582072</v>
      </c>
      <c r="Y158" s="2">
        <f t="shared" si="29"/>
        <v>38397601.000000022</v>
      </c>
      <c r="Z158" s="2" t="str">
        <f t="shared" si="8"/>
        <v>HERE</v>
      </c>
      <c r="AA158" s="2">
        <f>IF(Z158="HERE",Y158,AA157+Graph!$G$1*1000)</f>
        <v>38397601.000000022</v>
      </c>
      <c r="AB158" s="2">
        <f t="shared" si="21"/>
        <v>5574.8571428582072</v>
      </c>
      <c r="AC158" s="2">
        <f t="shared" si="30"/>
        <v>19051947.999999996</v>
      </c>
      <c r="AD158" s="3">
        <f t="shared" si="10"/>
        <v>38397601.000000022</v>
      </c>
      <c r="AE158" s="2">
        <f>IF(AE156&gt;=52800000,52800000,IF(AB137=Graph!G$1*1000,AE157+Graph!G$1*1000,AC158))</f>
        <v>19051947.999999996</v>
      </c>
      <c r="AF158" s="3">
        <f t="shared" si="11"/>
        <v>19051947.999999996</v>
      </c>
      <c r="AG158" s="3">
        <f t="shared" si="27"/>
        <v>34681343.750000015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92</v>
      </c>
      <c r="C159" s="7"/>
      <c r="D159" s="2" t="e">
        <f t="shared" si="12"/>
        <v>#N/A</v>
      </c>
      <c r="E159" s="2" t="e">
        <f t="shared" si="22"/>
        <v>#N/A</v>
      </c>
      <c r="F159" s="2">
        <v>979616.25910136104</v>
      </c>
      <c r="G159" s="2">
        <f t="shared" si="26"/>
        <v>444425.14285714284</v>
      </c>
      <c r="H159" s="2">
        <f t="shared" si="31"/>
        <v>56828085.142857052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983179.01417052746</v>
      </c>
      <c r="Q159" s="2">
        <f t="shared" si="34"/>
        <v>450000</v>
      </c>
      <c r="R159" s="2">
        <f t="shared" si="32"/>
        <v>57899549</v>
      </c>
      <c r="S159" s="2">
        <f t="shared" si="17"/>
        <v>444425.14285714179</v>
      </c>
      <c r="T159" s="2">
        <f t="shared" si="18"/>
        <v>5574.8571428570431</v>
      </c>
      <c r="U159" s="2">
        <f t="shared" si="19"/>
        <v>450000</v>
      </c>
      <c r="V159" s="2">
        <f t="shared" si="33"/>
        <v>19496373.142857138</v>
      </c>
      <c r="W159" s="2">
        <f t="shared" si="20"/>
        <v>444425.14285714179</v>
      </c>
      <c r="X159" s="2">
        <f t="shared" si="6"/>
        <v>5574.8571428582072</v>
      </c>
      <c r="Y159" s="2">
        <f t="shared" ref="Y159:Y222" si="35">IF(COUNT($C160)=0,IF(COUNT($C159)=1,C159,SUM(Y158+X159)),C159)</f>
        <v>38403175.857142881</v>
      </c>
      <c r="Z159" s="2" t="str">
        <f t="shared" si="8"/>
        <v>HERE</v>
      </c>
      <c r="AA159" s="2">
        <f>IF(Z159="HERE",Y159,AA158+Graph!$G$1*1000)</f>
        <v>38403175.857142881</v>
      </c>
      <c r="AB159" s="2">
        <f t="shared" si="21"/>
        <v>5574.8571428582072</v>
      </c>
      <c r="AC159" s="2">
        <f t="shared" ref="AC159:AC222" si="36">IF(Z160="HERE",V159,AC158)</f>
        <v>19496373.142857138</v>
      </c>
      <c r="AD159" s="3">
        <f t="shared" si="10"/>
        <v>38403175.857142881</v>
      </c>
      <c r="AE159" s="2">
        <f>IF(AE157&gt;=52800000,52800000,IF(AB138=Graph!G$1*1000,AE158+Graph!G$1*1000,AC159))</f>
        <v>19496373.142857138</v>
      </c>
      <c r="AF159" s="3">
        <f t="shared" si="11"/>
        <v>19496373.142857138</v>
      </c>
      <c r="AG159" s="3">
        <f t="shared" si="27"/>
        <v>34687680.150000013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93</v>
      </c>
      <c r="C160" s="7"/>
      <c r="D160" s="2" t="e">
        <f t="shared" si="12"/>
        <v>#N/A</v>
      </c>
      <c r="E160" s="2" t="e">
        <f t="shared" si="22"/>
        <v>#N/A</v>
      </c>
      <c r="F160" s="2">
        <v>985193.81981566548</v>
      </c>
      <c r="G160" s="2">
        <f t="shared" si="26"/>
        <v>444425.14285714284</v>
      </c>
      <c r="H160" s="2">
        <f t="shared" ref="H160:H223" si="37">IF(COUNT($C161)=0,IF(COUNT($C160)=1,C160,SUM(H159+G160)),C160)</f>
        <v>57272510.285714194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988757.95069125295</v>
      </c>
      <c r="Q160" s="2">
        <f t="shared" si="34"/>
        <v>450000</v>
      </c>
      <c r="R160" s="2">
        <f t="shared" ref="R160:R223" si="38">IF(COUNT($C161)=0,IF(COUNT($C160)=1,M160,SUM(R159+Q160)),M160)</f>
        <v>58349549</v>
      </c>
      <c r="S160" s="2">
        <f t="shared" si="17"/>
        <v>444425.14285714179</v>
      </c>
      <c r="T160" s="2">
        <f t="shared" si="18"/>
        <v>5574.8571428570431</v>
      </c>
      <c r="U160" s="2">
        <f t="shared" si="19"/>
        <v>450000</v>
      </c>
      <c r="V160" s="2">
        <f t="shared" si="33"/>
        <v>19940798.28571428</v>
      </c>
      <c r="W160" s="2">
        <f t="shared" si="20"/>
        <v>444425.14285714179</v>
      </c>
      <c r="X160" s="2">
        <f t="shared" si="6"/>
        <v>5574.8571428582072</v>
      </c>
      <c r="Y160" s="2">
        <f t="shared" si="35"/>
        <v>38408750.714285739</v>
      </c>
      <c r="Z160" s="2" t="str">
        <f t="shared" si="8"/>
        <v>HERE</v>
      </c>
      <c r="AA160" s="2">
        <f>IF(Z160="HERE",Y160,AA159+Graph!$G$1*1000)</f>
        <v>38408750.714285739</v>
      </c>
      <c r="AB160" s="2">
        <f t="shared" si="21"/>
        <v>5574.8571428582072</v>
      </c>
      <c r="AC160" s="2">
        <f t="shared" si="36"/>
        <v>19940798.28571428</v>
      </c>
      <c r="AD160" s="3">
        <f t="shared" si="10"/>
        <v>38408750.714285739</v>
      </c>
      <c r="AE160" s="2">
        <f>IF(AE158&gt;=52800000,52800000,IF(AB139=Graph!G$1*1000,AE159+Graph!G$1*1000,AC160))</f>
        <v>19940798.28571428</v>
      </c>
      <c r="AF160" s="3">
        <f t="shared" si="11"/>
        <v>19940798.28571428</v>
      </c>
      <c r="AG160" s="3">
        <f t="shared" si="27"/>
        <v>34684204.150000013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94</v>
      </c>
      <c r="C161" s="7"/>
      <c r="D161" s="2" t="e">
        <f t="shared" si="12"/>
        <v>#N/A</v>
      </c>
      <c r="E161" s="2" t="e">
        <f t="shared" si="22"/>
        <v>#N/A</v>
      </c>
      <c r="F161" s="2">
        <v>990771.38052994013</v>
      </c>
      <c r="G161" s="2">
        <f t="shared" si="26"/>
        <v>444425.14285714284</v>
      </c>
      <c r="H161" s="2">
        <f t="shared" si="37"/>
        <v>57716935.428571336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994336.88721197844</v>
      </c>
      <c r="Q161" s="2">
        <f t="shared" si="34"/>
        <v>450000</v>
      </c>
      <c r="R161" s="2">
        <f t="shared" si="38"/>
        <v>58799549</v>
      </c>
      <c r="S161" s="2">
        <f t="shared" si="17"/>
        <v>444425.14285714179</v>
      </c>
      <c r="T161" s="2">
        <f t="shared" si="18"/>
        <v>5574.8571428570431</v>
      </c>
      <c r="U161" s="2">
        <f t="shared" si="19"/>
        <v>450000</v>
      </c>
      <c r="V161" s="2">
        <f t="shared" si="33"/>
        <v>20385223.428571422</v>
      </c>
      <c r="W161" s="2">
        <f t="shared" si="20"/>
        <v>444425.14285714179</v>
      </c>
      <c r="X161" s="2">
        <f t="shared" si="6"/>
        <v>5574.8571428582072</v>
      </c>
      <c r="Y161" s="2">
        <f t="shared" si="35"/>
        <v>38414325.571428597</v>
      </c>
      <c r="Z161" s="2" t="str">
        <f t="shared" si="8"/>
        <v>HERE</v>
      </c>
      <c r="AA161" s="2">
        <f>IF(Z161="HERE",Y161,AA160+Graph!$G$1*1000)</f>
        <v>38414325.571428597</v>
      </c>
      <c r="AB161" s="2">
        <f t="shared" si="21"/>
        <v>5574.8571428582072</v>
      </c>
      <c r="AC161" s="2">
        <f t="shared" si="36"/>
        <v>20385223.428571422</v>
      </c>
      <c r="AD161" s="3">
        <f t="shared" si="10"/>
        <v>38414325.571428597</v>
      </c>
      <c r="AE161" s="2">
        <f>IF(AE159&gt;=52800000,52800000,IF(AB140=Graph!G$1*1000,AE160+Graph!G$1*1000,AC161))</f>
        <v>20385223.428571422</v>
      </c>
      <c r="AF161" s="3">
        <f t="shared" si="11"/>
        <v>20385223.428571422</v>
      </c>
      <c r="AG161" s="3">
        <f t="shared" si="27"/>
        <v>34669165.600000016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95</v>
      </c>
      <c r="C162" s="7"/>
      <c r="D162" s="2" t="e">
        <f t="shared" si="12"/>
        <v>#N/A</v>
      </c>
      <c r="E162" s="2" t="e">
        <f t="shared" si="22"/>
        <v>#N/A</v>
      </c>
      <c r="F162" s="2">
        <v>996348.94124421477</v>
      </c>
      <c r="G162" s="2">
        <f t="shared" si="26"/>
        <v>444425.14285714284</v>
      </c>
      <c r="H162" s="2">
        <f t="shared" si="37"/>
        <v>58161360.571428478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999915.82373273373</v>
      </c>
      <c r="Q162" s="2">
        <f t="shared" si="34"/>
        <v>450000</v>
      </c>
      <c r="R162" s="2">
        <f t="shared" si="38"/>
        <v>59249549</v>
      </c>
      <c r="S162" s="2">
        <f t="shared" si="17"/>
        <v>444425.14285714179</v>
      </c>
      <c r="T162" s="2">
        <f t="shared" si="18"/>
        <v>5574.8571428570431</v>
      </c>
      <c r="U162" s="2">
        <f t="shared" si="19"/>
        <v>450000</v>
      </c>
      <c r="V162" s="2">
        <f t="shared" si="33"/>
        <v>20829648.571428563</v>
      </c>
      <c r="W162" s="2">
        <f t="shared" si="20"/>
        <v>444425.14285714179</v>
      </c>
      <c r="X162" s="2">
        <f t="shared" si="6"/>
        <v>5574.8571428582072</v>
      </c>
      <c r="Y162" s="2">
        <f t="shared" si="35"/>
        <v>38419900.428571455</v>
      </c>
      <c r="Z162" s="2" t="str">
        <f t="shared" si="8"/>
        <v>HERE</v>
      </c>
      <c r="AA162" s="2">
        <f>IF(Z162="HERE",Y162,AA161+Graph!$G$1*1000)</f>
        <v>38419900.428571455</v>
      </c>
      <c r="AB162" s="2">
        <f t="shared" si="21"/>
        <v>5574.8571428582072</v>
      </c>
      <c r="AC162" s="2">
        <f t="shared" si="36"/>
        <v>20829648.571428563</v>
      </c>
      <c r="AD162" s="3">
        <f t="shared" si="10"/>
        <v>38419900.428571455</v>
      </c>
      <c r="AE162" s="2">
        <f>IF(AE160&gt;=52800000,52800000,IF(AB141=Graph!G$1*1000,AE161+Graph!G$1*1000,AC162))</f>
        <v>20829648.571428563</v>
      </c>
      <c r="AF162" s="3">
        <f t="shared" si="11"/>
        <v>20829648.571428563</v>
      </c>
      <c r="AG162" s="3">
        <f t="shared" si="27"/>
        <v>34607449.300000012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96</v>
      </c>
      <c r="C163" s="7"/>
      <c r="D163" s="2" t="e">
        <f t="shared" si="12"/>
        <v>#N/A</v>
      </c>
      <c r="E163" s="2" t="e">
        <f t="shared" si="22"/>
        <v>#N/A</v>
      </c>
      <c r="F163" s="2">
        <v>1001926.5019585192</v>
      </c>
      <c r="G163" s="2">
        <f t="shared" si="26"/>
        <v>444425.14285714284</v>
      </c>
      <c r="H163" s="2">
        <f t="shared" si="37"/>
        <v>58605785.71428562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1005494.7602534592</v>
      </c>
      <c r="Q163" s="2">
        <f t="shared" si="34"/>
        <v>450000</v>
      </c>
      <c r="R163" s="2">
        <f t="shared" si="38"/>
        <v>59699549</v>
      </c>
      <c r="S163" s="2">
        <f t="shared" si="17"/>
        <v>444425.14285714179</v>
      </c>
      <c r="T163" s="2">
        <f t="shared" si="18"/>
        <v>5574.8571428570431</v>
      </c>
      <c r="U163" s="2">
        <f t="shared" si="19"/>
        <v>450000</v>
      </c>
      <c r="V163" s="2">
        <f t="shared" si="33"/>
        <v>21274073.714285705</v>
      </c>
      <c r="W163" s="2">
        <f t="shared" si="20"/>
        <v>444425.14285714179</v>
      </c>
      <c r="X163" s="2">
        <f t="shared" si="6"/>
        <v>5574.8571428582072</v>
      </c>
      <c r="Y163" s="2">
        <f t="shared" si="35"/>
        <v>38425475.285714313</v>
      </c>
      <c r="Z163" s="2" t="str">
        <f t="shared" si="8"/>
        <v>HERE</v>
      </c>
      <c r="AA163" s="2">
        <f>IF(Z163="HERE",Y163,AA162+Graph!$G$1*1000)</f>
        <v>38425475.285714313</v>
      </c>
      <c r="AB163" s="2">
        <f t="shared" si="21"/>
        <v>5574.8571428582072</v>
      </c>
      <c r="AC163" s="2">
        <f t="shared" si="36"/>
        <v>21274073.714285705</v>
      </c>
      <c r="AD163" s="3">
        <f t="shared" si="10"/>
        <v>38425475.285714313</v>
      </c>
      <c r="AE163" s="2">
        <f>IF(AE161&gt;=52800000,52800000,IF(AB142=Graph!G$1*1000,AE162+Graph!G$1*1000,AC163))</f>
        <v>21274073.714285705</v>
      </c>
      <c r="AF163" s="3">
        <f t="shared" si="11"/>
        <v>21274073.714285705</v>
      </c>
      <c r="AG163" s="3">
        <f t="shared" si="27"/>
        <v>34774689.000000015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97</v>
      </c>
      <c r="C164" s="7"/>
      <c r="D164" s="2" t="e">
        <f t="shared" si="12"/>
        <v>#N/A</v>
      </c>
      <c r="E164" s="2" t="e">
        <f t="shared" si="22"/>
        <v>#N/A</v>
      </c>
      <c r="F164" s="2">
        <v>1007504.0626727939</v>
      </c>
      <c r="G164" s="2">
        <f t="shared" si="26"/>
        <v>444425.14285714284</v>
      </c>
      <c r="H164" s="2">
        <f t="shared" si="37"/>
        <v>59050210.857142761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1011073.6967742145</v>
      </c>
      <c r="Q164" s="2">
        <f t="shared" si="34"/>
        <v>450000</v>
      </c>
      <c r="R164" s="2">
        <f t="shared" si="38"/>
        <v>60149549</v>
      </c>
      <c r="S164" s="2">
        <f t="shared" si="17"/>
        <v>444425.14285714179</v>
      </c>
      <c r="T164" s="2">
        <f t="shared" si="18"/>
        <v>5574.8571428570431</v>
      </c>
      <c r="U164" s="2">
        <f t="shared" si="19"/>
        <v>450000</v>
      </c>
      <c r="V164" s="2">
        <f t="shared" si="33"/>
        <v>21718498.857142847</v>
      </c>
      <c r="W164" s="2">
        <f t="shared" si="20"/>
        <v>444425.14285714179</v>
      </c>
      <c r="X164" s="2">
        <f t="shared" si="6"/>
        <v>5574.8571428582072</v>
      </c>
      <c r="Y164" s="2">
        <f t="shared" si="35"/>
        <v>38431050.142857172</v>
      </c>
      <c r="Z164" s="2" t="str">
        <f t="shared" si="8"/>
        <v>HERE</v>
      </c>
      <c r="AA164" s="2">
        <f>IF(Z164="HERE",Y164,AA163+Graph!$G$1*1000)</f>
        <v>38431050.142857172</v>
      </c>
      <c r="AB164" s="2">
        <f t="shared" si="21"/>
        <v>5574.8571428582072</v>
      </c>
      <c r="AC164" s="2">
        <f t="shared" si="36"/>
        <v>21718498.857142847</v>
      </c>
      <c r="AD164" s="3">
        <f t="shared" si="10"/>
        <v>38431050.142857172</v>
      </c>
      <c r="AE164" s="2">
        <f>IF(AE162&gt;=52800000,52800000,IF(AB143=Graph!G$1*1000,AE163+Graph!G$1*1000,AC164))</f>
        <v>21718498.857142847</v>
      </c>
      <c r="AF164" s="3">
        <f t="shared" si="11"/>
        <v>21718498.857142847</v>
      </c>
      <c r="AG164" s="3">
        <f t="shared" si="27"/>
        <v>34880081.000000015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98</v>
      </c>
      <c r="C165" s="7"/>
      <c r="D165" s="2" t="e">
        <f t="shared" si="12"/>
        <v>#N/A</v>
      </c>
      <c r="E165" s="2" t="e">
        <f t="shared" si="22"/>
        <v>#N/A</v>
      </c>
      <c r="F165" s="2">
        <v>1013081.6233870685</v>
      </c>
      <c r="G165" s="2">
        <f t="shared" si="26"/>
        <v>444425.14285714284</v>
      </c>
      <c r="H165" s="2">
        <f t="shared" si="37"/>
        <v>59494635.999999903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1016652.63329494</v>
      </c>
      <c r="Q165" s="2">
        <f t="shared" si="34"/>
        <v>450000</v>
      </c>
      <c r="R165" s="2">
        <f t="shared" si="38"/>
        <v>60599549</v>
      </c>
      <c r="S165" s="2">
        <f t="shared" si="17"/>
        <v>444425.14285714179</v>
      </c>
      <c r="T165" s="2">
        <f t="shared" si="18"/>
        <v>5574.8571428570431</v>
      </c>
      <c r="U165" s="2">
        <f t="shared" si="19"/>
        <v>450000</v>
      </c>
      <c r="V165" s="2">
        <f t="shared" si="33"/>
        <v>22162923.999999989</v>
      </c>
      <c r="W165" s="2">
        <f t="shared" si="20"/>
        <v>444425.14285714179</v>
      </c>
      <c r="X165" s="2">
        <f t="shared" si="6"/>
        <v>5574.8571428582072</v>
      </c>
      <c r="Y165" s="2">
        <f t="shared" si="35"/>
        <v>38436625.00000003</v>
      </c>
      <c r="Z165" s="2" t="str">
        <f t="shared" si="8"/>
        <v>HERE</v>
      </c>
      <c r="AA165" s="2">
        <f>IF(Z165="HERE",Y165,AA164+Graph!$G$1*1000)</f>
        <v>38436625.00000003</v>
      </c>
      <c r="AB165" s="2">
        <f t="shared" si="21"/>
        <v>5574.8571428582072</v>
      </c>
      <c r="AC165" s="2">
        <f t="shared" si="36"/>
        <v>22162923.999999989</v>
      </c>
      <c r="AD165" s="3">
        <f t="shared" si="10"/>
        <v>38436625.00000003</v>
      </c>
      <c r="AE165" s="2">
        <f>IF(AE163&gt;=52800000,52800000,IF(AB144=Graph!G$1*1000,AE164+Graph!G$1*1000,AC165))</f>
        <v>22162923.999999989</v>
      </c>
      <c r="AF165" s="3">
        <f t="shared" si="11"/>
        <v>22162923.999999989</v>
      </c>
      <c r="AG165" s="3">
        <f t="shared" si="27"/>
        <v>34935040.800000012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99</v>
      </c>
      <c r="C166" s="7"/>
      <c r="D166" s="2" t="e">
        <f t="shared" si="12"/>
        <v>#N/A</v>
      </c>
      <c r="E166" s="2" t="e">
        <f t="shared" si="22"/>
        <v>#N/A</v>
      </c>
      <c r="F166" s="2">
        <v>1018659.184101373</v>
      </c>
      <c r="G166" s="2">
        <f t="shared" si="26"/>
        <v>444425.14285714284</v>
      </c>
      <c r="H166" s="2">
        <f t="shared" si="37"/>
        <v>59939061.142857045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1022231.5698156655</v>
      </c>
      <c r="Q166" s="2">
        <f t="shared" ref="Q166:Q229" si="39">IF(P166&gt;450000,450000,P166)</f>
        <v>450000</v>
      </c>
      <c r="R166" s="2">
        <f t="shared" si="38"/>
        <v>61049549</v>
      </c>
      <c r="S166" s="2">
        <f t="shared" si="17"/>
        <v>444425.14285714179</v>
      </c>
      <c r="T166" s="2">
        <f t="shared" si="18"/>
        <v>5574.8571428570431</v>
      </c>
      <c r="U166" s="2">
        <f t="shared" si="19"/>
        <v>450000</v>
      </c>
      <c r="V166" s="2">
        <f t="shared" si="33"/>
        <v>22607349.142857131</v>
      </c>
      <c r="W166" s="2">
        <f t="shared" si="20"/>
        <v>444425.14285714179</v>
      </c>
      <c r="X166" s="2">
        <f t="shared" si="6"/>
        <v>5574.8571428582072</v>
      </c>
      <c r="Y166" s="2">
        <f t="shared" si="35"/>
        <v>38442199.857142888</v>
      </c>
      <c r="Z166" s="2" t="str">
        <f t="shared" si="8"/>
        <v>HERE</v>
      </c>
      <c r="AA166" s="2">
        <f>IF(Z166="HERE",Y166,AA165+Graph!$G$1*1000)</f>
        <v>38442199.857142888</v>
      </c>
      <c r="AB166" s="2">
        <f t="shared" si="21"/>
        <v>5574.8571428582072</v>
      </c>
      <c r="AC166" s="2">
        <f t="shared" si="36"/>
        <v>22607349.142857131</v>
      </c>
      <c r="AD166" s="3">
        <f t="shared" si="10"/>
        <v>38442199.857142888</v>
      </c>
      <c r="AE166" s="2">
        <f>IF(AE164&gt;=52800000,52800000,IF(AB145=Graph!G$1*1000,AE165+Graph!G$1*1000,AC166))</f>
        <v>22607349.142857131</v>
      </c>
      <c r="AF166" s="3">
        <f t="shared" si="11"/>
        <v>22607349.142857131</v>
      </c>
      <c r="AG166" s="3">
        <f t="shared" si="27"/>
        <v>34956852.300000012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100</v>
      </c>
      <c r="C167" s="7"/>
      <c r="D167" s="2" t="e">
        <f t="shared" si="12"/>
        <v>#N/A</v>
      </c>
      <c r="E167" s="2" t="e">
        <f t="shared" si="22"/>
        <v>#N/A</v>
      </c>
      <c r="F167" s="2">
        <v>1024236.7448156476</v>
      </c>
      <c r="G167" s="2">
        <f t="shared" si="26"/>
        <v>444425.14285714284</v>
      </c>
      <c r="H167" s="2">
        <f t="shared" si="37"/>
        <v>60383486.285714187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1027810.5063364208</v>
      </c>
      <c r="Q167" s="2">
        <f t="shared" si="39"/>
        <v>450000</v>
      </c>
      <c r="R167" s="2">
        <f t="shared" si="38"/>
        <v>61499549</v>
      </c>
      <c r="S167" s="2">
        <f t="shared" si="17"/>
        <v>444425.14285714179</v>
      </c>
      <c r="T167" s="2">
        <f t="shared" si="18"/>
        <v>5574.8571428570431</v>
      </c>
      <c r="U167" s="2">
        <f t="shared" si="19"/>
        <v>450000</v>
      </c>
      <c r="V167" s="2">
        <f t="shared" si="33"/>
        <v>23051774.285714272</v>
      </c>
      <c r="W167" s="2">
        <f t="shared" si="20"/>
        <v>444425.14285714179</v>
      </c>
      <c r="X167" s="2">
        <f t="shared" si="6"/>
        <v>5574.8571428582072</v>
      </c>
      <c r="Y167" s="2">
        <f t="shared" si="35"/>
        <v>38447774.714285746</v>
      </c>
      <c r="Z167" s="2" t="str">
        <f t="shared" si="8"/>
        <v>HERE</v>
      </c>
      <c r="AA167" s="2">
        <f>IF(Z167="HERE",Y167,AA166+Graph!$G$1*1000)</f>
        <v>38447774.714285746</v>
      </c>
      <c r="AB167" s="2">
        <f t="shared" si="21"/>
        <v>5574.8571428582072</v>
      </c>
      <c r="AC167" s="2">
        <f t="shared" si="36"/>
        <v>23051774.285714272</v>
      </c>
      <c r="AD167" s="3">
        <f t="shared" si="10"/>
        <v>38447774.714285746</v>
      </c>
      <c r="AE167" s="2">
        <f>IF(AE165&gt;=52800000,52800000,IF(AB146=Graph!G$1*1000,AE166+Graph!G$1*1000,AC167))</f>
        <v>23051774.285714272</v>
      </c>
      <c r="AF167" s="3">
        <f t="shared" si="11"/>
        <v>23051774.285714272</v>
      </c>
      <c r="AG167" s="3">
        <f t="shared" si="27"/>
        <v>34934203.700000018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101</v>
      </c>
      <c r="C168" s="7"/>
      <c r="D168" s="2" t="e">
        <f t="shared" si="12"/>
        <v>#N/A</v>
      </c>
      <c r="E168" s="2" t="e">
        <f t="shared" si="22"/>
        <v>#N/A</v>
      </c>
      <c r="F168" s="2">
        <v>1029814.305529952</v>
      </c>
      <c r="G168" s="2">
        <f t="shared" si="26"/>
        <v>444425.14285714284</v>
      </c>
      <c r="H168" s="2">
        <f t="shared" si="37"/>
        <v>60827911.428571329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1033389.4428571463</v>
      </c>
      <c r="Q168" s="2">
        <f t="shared" si="39"/>
        <v>450000</v>
      </c>
      <c r="R168" s="2">
        <f t="shared" si="38"/>
        <v>61949549</v>
      </c>
      <c r="S168" s="2">
        <f t="shared" si="17"/>
        <v>444425.14285714179</v>
      </c>
      <c r="T168" s="2">
        <f t="shared" si="18"/>
        <v>5574.8571428570431</v>
      </c>
      <c r="U168" s="2">
        <f t="shared" si="19"/>
        <v>450000</v>
      </c>
      <c r="V168" s="2">
        <f t="shared" si="33"/>
        <v>23496199.428571414</v>
      </c>
      <c r="W168" s="2">
        <f t="shared" si="20"/>
        <v>444425.14285714179</v>
      </c>
      <c r="X168" s="2">
        <f t="shared" si="6"/>
        <v>5574.8571428582072</v>
      </c>
      <c r="Y168" s="2">
        <f t="shared" si="35"/>
        <v>38453349.571428604</v>
      </c>
      <c r="Z168" s="2" t="str">
        <f t="shared" si="8"/>
        <v>HERE</v>
      </c>
      <c r="AA168" s="2">
        <f>IF(Z168="HERE",Y168,AA167+Graph!$G$1*1000)</f>
        <v>38453349.571428604</v>
      </c>
      <c r="AB168" s="2">
        <f t="shared" si="21"/>
        <v>5574.8571428582072</v>
      </c>
      <c r="AC168" s="2">
        <f t="shared" si="36"/>
        <v>23496199.428571414</v>
      </c>
      <c r="AD168" s="3">
        <f t="shared" si="10"/>
        <v>38453349.571428604</v>
      </c>
      <c r="AE168" s="2">
        <f>IF(AE166&gt;=52800000,52800000,IF(AB147=Graph!G$1*1000,AE167+Graph!G$1*1000,AC168))</f>
        <v>23496199.428571414</v>
      </c>
      <c r="AF168" s="3">
        <f t="shared" si="11"/>
        <v>23496199.428571414</v>
      </c>
      <c r="AG168" s="3">
        <f t="shared" si="27"/>
        <v>34876291.150000013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102</v>
      </c>
      <c r="C169" s="7"/>
      <c r="D169" s="2" t="e">
        <f t="shared" si="12"/>
        <v>#N/A</v>
      </c>
      <c r="E169" s="2" t="e">
        <f t="shared" si="22"/>
        <v>#N/A</v>
      </c>
      <c r="F169" s="2">
        <v>1035391.8662442267</v>
      </c>
      <c r="G169" s="2">
        <f t="shared" si="26"/>
        <v>444425.14285714284</v>
      </c>
      <c r="H169" s="2">
        <f t="shared" si="37"/>
        <v>61272336.57142847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1038968.3793779016</v>
      </c>
      <c r="Q169" s="2">
        <f t="shared" si="39"/>
        <v>450000</v>
      </c>
      <c r="R169" s="2">
        <f t="shared" si="38"/>
        <v>62399549</v>
      </c>
      <c r="S169" s="2">
        <f t="shared" si="17"/>
        <v>444425.14285714179</v>
      </c>
      <c r="T169" s="2">
        <f t="shared" si="18"/>
        <v>5574.8571428570431</v>
      </c>
      <c r="U169" s="2">
        <f t="shared" si="19"/>
        <v>450000</v>
      </c>
      <c r="V169" s="2">
        <f t="shared" si="33"/>
        <v>23940624.571428556</v>
      </c>
      <c r="W169" s="2">
        <f t="shared" si="20"/>
        <v>444425.14285714179</v>
      </c>
      <c r="X169" s="2">
        <f t="shared" si="6"/>
        <v>5574.8571428582072</v>
      </c>
      <c r="Y169" s="2">
        <f t="shared" si="35"/>
        <v>38458924.428571463</v>
      </c>
      <c r="Z169" s="2" t="str">
        <f t="shared" si="8"/>
        <v>HERE</v>
      </c>
      <c r="AA169" s="2">
        <f>IF(Z169="HERE",Y169,AA168+Graph!$G$1*1000)</f>
        <v>38458924.428571463</v>
      </c>
      <c r="AB169" s="2">
        <f t="shared" si="21"/>
        <v>5574.8571428582072</v>
      </c>
      <c r="AC169" s="2">
        <f t="shared" si="36"/>
        <v>23940624.571428556</v>
      </c>
      <c r="AD169" s="3">
        <f t="shared" si="10"/>
        <v>38458924.428571463</v>
      </c>
      <c r="AE169" s="2">
        <f>IF(AE167&gt;=52800000,52800000,IF(AB148=Graph!G$1*1000,AE168+Graph!G$1*1000,AC169))</f>
        <v>23940624.571428556</v>
      </c>
      <c r="AF169" s="3">
        <f t="shared" si="11"/>
        <v>23940624.571428556</v>
      </c>
      <c r="AG169" s="3">
        <f t="shared" si="27"/>
        <v>34851733.450000018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103</v>
      </c>
      <c r="C170" s="7"/>
      <c r="D170" s="2" t="e">
        <f t="shared" si="12"/>
        <v>#N/A</v>
      </c>
      <c r="E170" s="2" t="e">
        <f t="shared" si="22"/>
        <v>#N/A</v>
      </c>
      <c r="F170" s="2">
        <v>1040969.4269585013</v>
      </c>
      <c r="G170" s="2">
        <f t="shared" si="26"/>
        <v>444425.14285714284</v>
      </c>
      <c r="H170" s="2">
        <f t="shared" si="37"/>
        <v>61716761.714285612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1044547.315898627</v>
      </c>
      <c r="Q170" s="2">
        <f t="shared" si="39"/>
        <v>450000</v>
      </c>
      <c r="R170" s="2">
        <f t="shared" si="38"/>
        <v>62849549</v>
      </c>
      <c r="S170" s="2">
        <f t="shared" si="17"/>
        <v>444425.14285714179</v>
      </c>
      <c r="T170" s="2">
        <f t="shared" si="18"/>
        <v>5574.8571428570431</v>
      </c>
      <c r="U170" s="2">
        <f t="shared" si="19"/>
        <v>450000</v>
      </c>
      <c r="V170" s="2">
        <f t="shared" si="33"/>
        <v>24385049.714285698</v>
      </c>
      <c r="W170" s="2">
        <f t="shared" si="20"/>
        <v>444425.14285714179</v>
      </c>
      <c r="X170" s="2">
        <f t="shared" si="6"/>
        <v>5574.8571428582072</v>
      </c>
      <c r="Y170" s="2">
        <f t="shared" si="35"/>
        <v>38464499.285714321</v>
      </c>
      <c r="Z170" s="2" t="str">
        <f t="shared" si="8"/>
        <v>HERE</v>
      </c>
      <c r="AA170" s="2">
        <f>IF(Z170="HERE",Y170,AA169+Graph!$G$1*1000)</f>
        <v>38464499.285714321</v>
      </c>
      <c r="AB170" s="2">
        <f t="shared" si="21"/>
        <v>5574.8571428582072</v>
      </c>
      <c r="AC170" s="2">
        <f t="shared" si="36"/>
        <v>24385049.714285698</v>
      </c>
      <c r="AD170" s="3">
        <f t="shared" si="10"/>
        <v>38464499.285714321</v>
      </c>
      <c r="AE170" s="2">
        <f>IF(AE168&gt;=52800000,52800000,IF(AB149=Graph!G$1*1000,AE169+Graph!G$1*1000,AC170))</f>
        <v>24385049.714285698</v>
      </c>
      <c r="AF170" s="3">
        <f t="shared" si="11"/>
        <v>24385049.714285698</v>
      </c>
      <c r="AG170" s="3">
        <f t="shared" si="27"/>
        <v>35054465.750000015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104</v>
      </c>
      <c r="C171" s="7"/>
      <c r="D171" s="2" t="e">
        <f t="shared" si="12"/>
        <v>#N/A</v>
      </c>
      <c r="E171" s="2" t="e">
        <f t="shared" si="22"/>
        <v>#N/A</v>
      </c>
      <c r="F171" s="2">
        <v>1046546.9876728058</v>
      </c>
      <c r="G171" s="2">
        <f t="shared" si="26"/>
        <v>444425.14285714284</v>
      </c>
      <c r="H171" s="2">
        <f t="shared" si="37"/>
        <v>62161186.857142754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1050126.2524193525</v>
      </c>
      <c r="Q171" s="2">
        <f t="shared" si="39"/>
        <v>450000</v>
      </c>
      <c r="R171" s="2">
        <f t="shared" si="38"/>
        <v>63299549</v>
      </c>
      <c r="S171" s="2">
        <f t="shared" si="17"/>
        <v>444425.14285714179</v>
      </c>
      <c r="T171" s="2">
        <f t="shared" si="18"/>
        <v>5574.8571428570431</v>
      </c>
      <c r="U171" s="2">
        <f t="shared" si="19"/>
        <v>450000</v>
      </c>
      <c r="V171" s="2">
        <f t="shared" si="33"/>
        <v>24829474.85714284</v>
      </c>
      <c r="W171" s="2">
        <f t="shared" si="20"/>
        <v>444425.14285714179</v>
      </c>
      <c r="X171" s="2">
        <f t="shared" si="6"/>
        <v>5574.8571428582072</v>
      </c>
      <c r="Y171" s="2">
        <f t="shared" si="35"/>
        <v>38470074.142857179</v>
      </c>
      <c r="Z171" s="2" t="str">
        <f t="shared" si="8"/>
        <v>HERE</v>
      </c>
      <c r="AA171" s="2">
        <f>IF(Z171="HERE",Y171,AA170+Graph!$G$1*1000)</f>
        <v>38470074.142857179</v>
      </c>
      <c r="AB171" s="2">
        <f t="shared" si="21"/>
        <v>5574.8571428582072</v>
      </c>
      <c r="AC171" s="2">
        <f t="shared" si="36"/>
        <v>24829474.85714284</v>
      </c>
      <c r="AD171" s="3">
        <f t="shared" si="10"/>
        <v>38470074.142857179</v>
      </c>
      <c r="AE171" s="2">
        <f>IF(AE169&gt;=52800000,52800000,IF(AB150=Graph!G$1*1000,AE170+Graph!G$1*1000,AC171))</f>
        <v>24829474.85714284</v>
      </c>
      <c r="AF171" s="3">
        <f t="shared" si="11"/>
        <v>24829474.85714284</v>
      </c>
      <c r="AG171" s="3">
        <f t="shared" si="27"/>
        <v>35224903.150000013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105</v>
      </c>
      <c r="C172" s="7"/>
      <c r="D172" s="2" t="e">
        <f t="shared" si="12"/>
        <v>#N/A</v>
      </c>
      <c r="E172" s="2" t="e">
        <f t="shared" si="22"/>
        <v>#N/A</v>
      </c>
      <c r="F172" s="2">
        <v>1052124.5483870804</v>
      </c>
      <c r="G172" s="2">
        <f t="shared" si="26"/>
        <v>444425.14285714284</v>
      </c>
      <c r="H172" s="2">
        <f t="shared" si="37"/>
        <v>62605611.999999896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1055705.1889401078</v>
      </c>
      <c r="Q172" s="2">
        <f t="shared" si="39"/>
        <v>450000</v>
      </c>
      <c r="R172" s="2">
        <f t="shared" si="38"/>
        <v>63749549</v>
      </c>
      <c r="S172" s="2">
        <f t="shared" si="17"/>
        <v>444425.14285714179</v>
      </c>
      <c r="T172" s="2">
        <f t="shared" si="18"/>
        <v>5574.8571428570431</v>
      </c>
      <c r="U172" s="2">
        <f t="shared" si="19"/>
        <v>450000</v>
      </c>
      <c r="V172" s="2">
        <f t="shared" si="33"/>
        <v>25273899.999999981</v>
      </c>
      <c r="W172" s="2">
        <f t="shared" si="20"/>
        <v>444425.14285714179</v>
      </c>
      <c r="X172" s="2">
        <f t="shared" si="6"/>
        <v>5574.8571428582072</v>
      </c>
      <c r="Y172" s="2">
        <f t="shared" si="35"/>
        <v>38475649.000000037</v>
      </c>
      <c r="Z172" s="2" t="str">
        <f t="shared" si="8"/>
        <v>HERE</v>
      </c>
      <c r="AA172" s="2">
        <f>IF(Z172="HERE",Y172,AA171+Graph!$G$1*1000)</f>
        <v>38475649.000000037</v>
      </c>
      <c r="AB172" s="2">
        <f t="shared" si="21"/>
        <v>5574.8571428582072</v>
      </c>
      <c r="AC172" s="2">
        <f t="shared" si="36"/>
        <v>25273899.999999981</v>
      </c>
      <c r="AD172" s="3">
        <f t="shared" si="10"/>
        <v>38475649.000000037</v>
      </c>
      <c r="AE172" s="2">
        <f>IF(AE170&gt;=52800000,52800000,IF(AB151=Graph!G$1*1000,AE171+Graph!G$1*1000,AC172))</f>
        <v>25273899.999999981</v>
      </c>
      <c r="AF172" s="3">
        <f t="shared" si="11"/>
        <v>25273899.999999981</v>
      </c>
      <c r="AG172" s="3">
        <f t="shared" si="27"/>
        <v>35319767.900000013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106</v>
      </c>
      <c r="C173" s="7"/>
      <c r="D173" s="2" t="e">
        <f t="shared" si="12"/>
        <v>#N/A</v>
      </c>
      <c r="E173" s="2" t="e">
        <f t="shared" si="22"/>
        <v>#N/A</v>
      </c>
      <c r="F173" s="2">
        <v>1057702.1091013551</v>
      </c>
      <c r="G173" s="2">
        <f t="shared" si="26"/>
        <v>444425.14285714284</v>
      </c>
      <c r="H173" s="2">
        <f t="shared" si="37"/>
        <v>63050037.142857037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1061284.1254608333</v>
      </c>
      <c r="Q173" s="2">
        <f t="shared" si="39"/>
        <v>450000</v>
      </c>
      <c r="R173" s="2">
        <f t="shared" si="38"/>
        <v>64199549</v>
      </c>
      <c r="S173" s="2">
        <f t="shared" si="17"/>
        <v>444425.14285714179</v>
      </c>
      <c r="T173" s="2">
        <f t="shared" si="18"/>
        <v>5574.8571428570431</v>
      </c>
      <c r="U173" s="2">
        <f t="shared" si="19"/>
        <v>450000</v>
      </c>
      <c r="V173" s="2">
        <f t="shared" si="33"/>
        <v>25718325.142857123</v>
      </c>
      <c r="W173" s="2">
        <f t="shared" si="20"/>
        <v>444425.14285714179</v>
      </c>
      <c r="X173" s="2">
        <f t="shared" si="6"/>
        <v>5574.8571428582072</v>
      </c>
      <c r="Y173" s="2">
        <f t="shared" si="35"/>
        <v>38481223.857142895</v>
      </c>
      <c r="Z173" s="2" t="str">
        <f t="shared" si="8"/>
        <v>HERE</v>
      </c>
      <c r="AA173" s="2">
        <f>IF(Z173="HERE",Y173,AA172+Graph!$G$1*1000)</f>
        <v>38481223.857142895</v>
      </c>
      <c r="AB173" s="2">
        <f t="shared" si="21"/>
        <v>5574.8571428582072</v>
      </c>
      <c r="AC173" s="2">
        <f t="shared" si="36"/>
        <v>25718325.142857123</v>
      </c>
      <c r="AD173" s="3">
        <f t="shared" si="10"/>
        <v>38481223.857142895</v>
      </c>
      <c r="AE173" s="2">
        <f>IF(AE171&gt;=52800000,52800000,IF(AB152=Graph!G$1*1000,AE172+Graph!G$1*1000,AC173))</f>
        <v>25718325.142857123</v>
      </c>
      <c r="AF173" s="3">
        <f t="shared" si="11"/>
        <v>25718325.142857123</v>
      </c>
      <c r="AG173" s="3">
        <f t="shared" si="27"/>
        <v>35347006.528571442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107</v>
      </c>
      <c r="C174" s="7"/>
      <c r="D174" s="2" t="e">
        <f t="shared" si="12"/>
        <v>#N/A</v>
      </c>
      <c r="E174" s="2" t="e">
        <f t="shared" si="22"/>
        <v>#N/A</v>
      </c>
      <c r="F174" s="2">
        <v>1063279.6698156595</v>
      </c>
      <c r="G174" s="2">
        <f t="shared" si="26"/>
        <v>444425.14285714284</v>
      </c>
      <c r="H174" s="2">
        <f t="shared" si="37"/>
        <v>63494462.285714179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1066863.0619815886</v>
      </c>
      <c r="Q174" s="2">
        <f t="shared" si="39"/>
        <v>450000</v>
      </c>
      <c r="R174" s="2">
        <f t="shared" si="38"/>
        <v>64649549</v>
      </c>
      <c r="S174" s="2">
        <f t="shared" si="17"/>
        <v>444425.14285714179</v>
      </c>
      <c r="T174" s="2">
        <f t="shared" si="18"/>
        <v>5574.8571428570431</v>
      </c>
      <c r="U174" s="2">
        <f t="shared" si="19"/>
        <v>450000</v>
      </c>
      <c r="V174" s="2">
        <f t="shared" si="33"/>
        <v>26162750.285714265</v>
      </c>
      <c r="W174" s="2">
        <f t="shared" si="20"/>
        <v>444425.14285714179</v>
      </c>
      <c r="X174" s="2">
        <f t="shared" si="6"/>
        <v>5574.8571428582072</v>
      </c>
      <c r="Y174" s="2">
        <f t="shared" si="35"/>
        <v>38486798.714285754</v>
      </c>
      <c r="Z174" s="2" t="str">
        <f t="shared" si="8"/>
        <v>HERE</v>
      </c>
      <c r="AA174" s="2">
        <f>IF(Z174="HERE",Y174,AA173+Graph!$G$1*1000)</f>
        <v>38486798.714285754</v>
      </c>
      <c r="AB174" s="2">
        <f t="shared" si="21"/>
        <v>5574.8571428582072</v>
      </c>
      <c r="AC174" s="2">
        <f t="shared" si="36"/>
        <v>26162750.285714265</v>
      </c>
      <c r="AD174" s="3">
        <f t="shared" si="10"/>
        <v>38486798.714285754</v>
      </c>
      <c r="AE174" s="2">
        <f>IF(AE172&gt;=52800000,52800000,IF(AB153=Graph!G$1*1000,AE173+Graph!G$1*1000,AC174))</f>
        <v>26162750.285714265</v>
      </c>
      <c r="AF174" s="3">
        <f t="shared" si="11"/>
        <v>26162750.285714265</v>
      </c>
      <c r="AG174" s="3">
        <f t="shared" si="27"/>
        <v>35374245.157142878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108</v>
      </c>
      <c r="C175" s="7"/>
      <c r="D175" s="2" t="e">
        <f t="shared" si="12"/>
        <v>#N/A</v>
      </c>
      <c r="E175" s="2" t="e">
        <f t="shared" si="22"/>
        <v>#N/A</v>
      </c>
      <c r="F175" s="2">
        <v>1068857.2305299342</v>
      </c>
      <c r="G175" s="2">
        <f t="shared" si="26"/>
        <v>444425.14285714284</v>
      </c>
      <c r="H175" s="2">
        <f t="shared" si="37"/>
        <v>63938887.428571321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1072441.9985023141</v>
      </c>
      <c r="Q175" s="2">
        <f t="shared" si="39"/>
        <v>450000</v>
      </c>
      <c r="R175" s="2">
        <f t="shared" si="38"/>
        <v>65099549</v>
      </c>
      <c r="S175" s="2">
        <f t="shared" si="17"/>
        <v>444425.14285714179</v>
      </c>
      <c r="T175" s="2">
        <f t="shared" si="18"/>
        <v>5574.8571428570431</v>
      </c>
      <c r="U175" s="2">
        <f t="shared" si="19"/>
        <v>450000</v>
      </c>
      <c r="V175" s="2">
        <f t="shared" si="33"/>
        <v>26607175.428571407</v>
      </c>
      <c r="W175" s="2">
        <f t="shared" si="20"/>
        <v>444425.14285714179</v>
      </c>
      <c r="X175" s="2">
        <f t="shared" si="6"/>
        <v>5574.8571428582072</v>
      </c>
      <c r="Y175" s="2">
        <f t="shared" si="35"/>
        <v>38492373.571428612</v>
      </c>
      <c r="Z175" s="2" t="str">
        <f t="shared" si="8"/>
        <v>HERE</v>
      </c>
      <c r="AA175" s="2">
        <f>IF(Z175="HERE",Y175,AA174+Graph!$G$1*1000)</f>
        <v>38492373.571428612</v>
      </c>
      <c r="AB175" s="2">
        <f t="shared" si="21"/>
        <v>5574.8571428582072</v>
      </c>
      <c r="AC175" s="2">
        <f t="shared" si="36"/>
        <v>26607175.428571407</v>
      </c>
      <c r="AD175" s="3">
        <f t="shared" si="10"/>
        <v>38492373.571428612</v>
      </c>
      <c r="AE175" s="2">
        <f>IF(AE173&gt;=52800000,52800000,IF(AB154=Graph!G$1*1000,AE174+Graph!G$1*1000,AC175))</f>
        <v>26607175.428571407</v>
      </c>
      <c r="AF175" s="3">
        <f t="shared" si="11"/>
        <v>26607175.428571407</v>
      </c>
      <c r="AG175" s="3">
        <f t="shared" si="27"/>
        <v>35401483.785714306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109</v>
      </c>
      <c r="C176" s="7"/>
      <c r="D176" s="2" t="e">
        <f t="shared" si="12"/>
        <v>#N/A</v>
      </c>
      <c r="E176" s="2" t="e">
        <f t="shared" si="22"/>
        <v>#N/A</v>
      </c>
      <c r="F176" s="2">
        <v>1074434.7912442386</v>
      </c>
      <c r="G176" s="2">
        <f t="shared" si="26"/>
        <v>444425.14285714284</v>
      </c>
      <c r="H176" s="2">
        <f t="shared" si="37"/>
        <v>64383312.571428463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1078020.9350230396</v>
      </c>
      <c r="Q176" s="2">
        <f t="shared" si="39"/>
        <v>450000</v>
      </c>
      <c r="R176" s="2">
        <f t="shared" si="38"/>
        <v>65549549</v>
      </c>
      <c r="S176" s="2">
        <f t="shared" si="17"/>
        <v>444425.14285714179</v>
      </c>
      <c r="T176" s="2">
        <f t="shared" si="18"/>
        <v>5574.8571428570431</v>
      </c>
      <c r="U176" s="2">
        <f t="shared" si="19"/>
        <v>450000</v>
      </c>
      <c r="V176" s="2">
        <f t="shared" si="33"/>
        <v>27051600.571428549</v>
      </c>
      <c r="W176" s="2">
        <f t="shared" si="20"/>
        <v>444425.14285714179</v>
      </c>
      <c r="X176" s="2">
        <f t="shared" si="6"/>
        <v>5574.8571428582072</v>
      </c>
      <c r="Y176" s="2">
        <f t="shared" si="35"/>
        <v>38497948.42857147</v>
      </c>
      <c r="Z176" s="2" t="str">
        <f t="shared" si="8"/>
        <v>HERE</v>
      </c>
      <c r="AA176" s="2">
        <f>IF(Z176="HERE",Y176,AA175+Graph!$G$1*1000)</f>
        <v>38497948.42857147</v>
      </c>
      <c r="AB176" s="2">
        <f t="shared" si="21"/>
        <v>5574.8571428582072</v>
      </c>
      <c r="AC176" s="2">
        <f t="shared" si="36"/>
        <v>27051600.571428549</v>
      </c>
      <c r="AD176" s="3">
        <f t="shared" si="10"/>
        <v>38497948.42857147</v>
      </c>
      <c r="AE176" s="2">
        <f>IF(AE174&gt;=52800000,52800000,IF(AB155=Graph!G$1*1000,AE175+Graph!G$1*1000,AC176))</f>
        <v>27051600.571428549</v>
      </c>
      <c r="AF176" s="3">
        <f t="shared" si="11"/>
        <v>27051600.571428549</v>
      </c>
      <c r="AG176" s="3">
        <f t="shared" si="27"/>
        <v>35428722.414285734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110</v>
      </c>
      <c r="C177" s="7"/>
      <c r="D177" s="2" t="e">
        <f t="shared" si="12"/>
        <v>#N/A</v>
      </c>
      <c r="E177" s="2" t="e">
        <f t="shared" si="22"/>
        <v>#N/A</v>
      </c>
      <c r="F177" s="2">
        <v>1080012.3519585133</v>
      </c>
      <c r="G177" s="2">
        <f t="shared" si="26"/>
        <v>444425.14285714284</v>
      </c>
      <c r="H177" s="2">
        <f t="shared" si="37"/>
        <v>64827737.714285605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1083599.8715437949</v>
      </c>
      <c r="Q177" s="2">
        <f t="shared" si="39"/>
        <v>450000</v>
      </c>
      <c r="R177" s="2">
        <f t="shared" si="38"/>
        <v>65999549</v>
      </c>
      <c r="S177" s="2">
        <f t="shared" si="17"/>
        <v>444425.14285714179</v>
      </c>
      <c r="T177" s="2">
        <f t="shared" si="18"/>
        <v>5574.8571428570431</v>
      </c>
      <c r="U177" s="2">
        <f t="shared" si="19"/>
        <v>450000</v>
      </c>
      <c r="V177" s="2">
        <f t="shared" si="33"/>
        <v>27496025.71428569</v>
      </c>
      <c r="W177" s="2">
        <f t="shared" si="20"/>
        <v>444425.14285714179</v>
      </c>
      <c r="X177" s="2">
        <f t="shared" si="6"/>
        <v>5574.8571428582072</v>
      </c>
      <c r="Y177" s="2">
        <f t="shared" si="35"/>
        <v>38503523.285714328</v>
      </c>
      <c r="Z177" s="2" t="str">
        <f t="shared" si="8"/>
        <v>HERE</v>
      </c>
      <c r="AA177" s="2">
        <f>IF(Z177="HERE",Y177,AA176+Graph!$G$1*1000)</f>
        <v>38503523.285714328</v>
      </c>
      <c r="AB177" s="2">
        <f t="shared" si="21"/>
        <v>5574.8571428582072</v>
      </c>
      <c r="AC177" s="2">
        <f t="shared" si="36"/>
        <v>27496025.71428569</v>
      </c>
      <c r="AD177" s="3">
        <f t="shared" si="10"/>
        <v>38503523.285714328</v>
      </c>
      <c r="AE177" s="2">
        <f>IF(AE175&gt;=52800000,52800000,IF(AB156=Graph!G$1*1000,AE176+Graph!G$1*1000,AC177))</f>
        <v>27496025.71428569</v>
      </c>
      <c r="AF177" s="3">
        <f t="shared" si="11"/>
        <v>27496025.71428569</v>
      </c>
      <c r="AG177" s="3">
        <f t="shared" si="27"/>
        <v>35455961.042857163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111</v>
      </c>
      <c r="C178" s="7"/>
      <c r="D178" s="2" t="e">
        <f t="shared" si="12"/>
        <v>#N/A</v>
      </c>
      <c r="E178" s="2" t="e">
        <f t="shared" si="22"/>
        <v>#N/A</v>
      </c>
      <c r="F178" s="2">
        <v>1085589.9126727879</v>
      </c>
      <c r="G178" s="2">
        <f t="shared" si="26"/>
        <v>444425.14285714284</v>
      </c>
      <c r="H178" s="2">
        <f t="shared" si="37"/>
        <v>65272162.857142746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1089178.8080645204</v>
      </c>
      <c r="Q178" s="2">
        <f t="shared" si="39"/>
        <v>450000</v>
      </c>
      <c r="R178" s="2">
        <f t="shared" si="38"/>
        <v>66449549</v>
      </c>
      <c r="S178" s="2">
        <f t="shared" si="17"/>
        <v>444425.14285714179</v>
      </c>
      <c r="T178" s="2">
        <f t="shared" si="18"/>
        <v>5574.8571428570431</v>
      </c>
      <c r="U178" s="2">
        <f t="shared" si="19"/>
        <v>450000</v>
      </c>
      <c r="V178" s="2">
        <f t="shared" si="33"/>
        <v>27940450.857142832</v>
      </c>
      <c r="W178" s="2">
        <f t="shared" si="20"/>
        <v>444425.14285714179</v>
      </c>
      <c r="X178" s="2">
        <f t="shared" si="6"/>
        <v>5574.8571428582072</v>
      </c>
      <c r="Y178" s="2">
        <f t="shared" si="35"/>
        <v>38509098.142857186</v>
      </c>
      <c r="Z178" s="2" t="str">
        <f t="shared" si="8"/>
        <v>HERE</v>
      </c>
      <c r="AA178" s="2">
        <f>IF(Z178="HERE",Y178,AA177+Graph!$G$1*1000)</f>
        <v>38509098.142857186</v>
      </c>
      <c r="AB178" s="2">
        <f t="shared" si="21"/>
        <v>5574.8571428582072</v>
      </c>
      <c r="AC178" s="2">
        <f t="shared" si="36"/>
        <v>27940450.857142832</v>
      </c>
      <c r="AD178" s="3">
        <f t="shared" si="10"/>
        <v>38509098.142857186</v>
      </c>
      <c r="AE178" s="2">
        <f>IF(AE176&gt;=52800000,52800000,IF(AB157=Graph!G$1*1000,AE177+Graph!G$1*1000,AC178))</f>
        <v>27940450.857142832</v>
      </c>
      <c r="AF178" s="3">
        <f t="shared" si="11"/>
        <v>27940450.857142832</v>
      </c>
      <c r="AG178" s="3">
        <f t="shared" si="27"/>
        <v>35483199.671428591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112</v>
      </c>
      <c r="C179" s="7"/>
      <c r="D179" s="2" t="e">
        <f t="shared" si="12"/>
        <v>#N/A</v>
      </c>
      <c r="E179" s="2" t="e">
        <f t="shared" si="22"/>
        <v>#N/A</v>
      </c>
      <c r="F179" s="2">
        <v>1091167.4733870924</v>
      </c>
      <c r="G179" s="2">
        <f t="shared" si="26"/>
        <v>444425.14285714284</v>
      </c>
      <c r="H179" s="2">
        <f t="shared" si="37"/>
        <v>65716587.999999888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1094757.7445852757</v>
      </c>
      <c r="Q179" s="2">
        <f t="shared" si="39"/>
        <v>450000</v>
      </c>
      <c r="R179" s="2">
        <f t="shared" si="38"/>
        <v>66899549</v>
      </c>
      <c r="S179" s="2">
        <f t="shared" si="17"/>
        <v>444425.14285714179</v>
      </c>
      <c r="T179" s="2">
        <f t="shared" si="18"/>
        <v>5574.8571428570431</v>
      </c>
      <c r="U179" s="2">
        <f t="shared" si="19"/>
        <v>450000</v>
      </c>
      <c r="V179" s="2">
        <f t="shared" si="33"/>
        <v>28384875.999999974</v>
      </c>
      <c r="W179" s="2">
        <f t="shared" si="20"/>
        <v>444425.14285714179</v>
      </c>
      <c r="X179" s="2">
        <f t="shared" si="6"/>
        <v>5574.8571428582072</v>
      </c>
      <c r="Y179" s="2">
        <f t="shared" si="35"/>
        <v>38514673.000000045</v>
      </c>
      <c r="Z179" s="2" t="str">
        <f t="shared" si="8"/>
        <v>HERE</v>
      </c>
      <c r="AA179" s="2">
        <f>IF(Z179="HERE",Y179,AA178+Graph!$G$1*1000)</f>
        <v>38514673.000000045</v>
      </c>
      <c r="AB179" s="2">
        <f t="shared" si="21"/>
        <v>5574.8571428582072</v>
      </c>
      <c r="AC179" s="2">
        <f t="shared" si="36"/>
        <v>28384875.999999974</v>
      </c>
      <c r="AD179" s="3">
        <f t="shared" si="10"/>
        <v>38514673.000000045</v>
      </c>
      <c r="AE179" s="2">
        <f>IF(AE177&gt;=52800000,52800000,IF(AB158=Graph!G$1*1000,AE178+Graph!G$1*1000,AC179))</f>
        <v>28384875.999999974</v>
      </c>
      <c r="AF179" s="3">
        <f t="shared" si="11"/>
        <v>28384875.999999974</v>
      </c>
      <c r="AG179" s="3">
        <f t="shared" si="27"/>
        <v>35510438.300000019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113</v>
      </c>
      <c r="C180" s="7"/>
      <c r="D180" s="2" t="e">
        <f t="shared" si="12"/>
        <v>#N/A</v>
      </c>
      <c r="E180" s="2" t="e">
        <f t="shared" si="22"/>
        <v>#N/A</v>
      </c>
      <c r="F180" s="2">
        <v>1096745.034101367</v>
      </c>
      <c r="G180" s="2">
        <f t="shared" si="26"/>
        <v>444425.14285714284</v>
      </c>
      <c r="H180" s="2">
        <f t="shared" si="37"/>
        <v>66161013.14285703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1100336.6811060011</v>
      </c>
      <c r="Q180" s="2">
        <f t="shared" si="39"/>
        <v>450000</v>
      </c>
      <c r="R180" s="2">
        <f t="shared" si="38"/>
        <v>67349549</v>
      </c>
      <c r="S180" s="2">
        <f t="shared" si="17"/>
        <v>444425.14285714179</v>
      </c>
      <c r="T180" s="2">
        <f t="shared" si="18"/>
        <v>5574.8571428570431</v>
      </c>
      <c r="U180" s="2">
        <f t="shared" si="19"/>
        <v>450000</v>
      </c>
      <c r="V180" s="2">
        <f t="shared" si="33"/>
        <v>28829301.142857116</v>
      </c>
      <c r="W180" s="2">
        <f t="shared" si="20"/>
        <v>444425.14285714179</v>
      </c>
      <c r="X180" s="2">
        <f t="shared" si="6"/>
        <v>5574.8571428582072</v>
      </c>
      <c r="Y180" s="2">
        <f t="shared" si="35"/>
        <v>38520247.857142903</v>
      </c>
      <c r="Z180" s="2" t="str">
        <f t="shared" si="8"/>
        <v>HERE</v>
      </c>
      <c r="AA180" s="2">
        <f>IF(Z180="HERE",Y180,AA179+Graph!$G$1*1000)</f>
        <v>38520247.857142903</v>
      </c>
      <c r="AB180" s="2">
        <f t="shared" si="21"/>
        <v>5574.8571428582072</v>
      </c>
      <c r="AC180" s="2">
        <f t="shared" si="36"/>
        <v>28829301.142857116</v>
      </c>
      <c r="AD180" s="3">
        <f t="shared" si="10"/>
        <v>38520247.857142903</v>
      </c>
      <c r="AE180" s="2">
        <f>IF(AE178&gt;=52800000,52800000,IF(AB159=Graph!G$1*1000,AE179+Graph!G$1*1000,AC180))</f>
        <v>28829301.142857116</v>
      </c>
      <c r="AF180" s="3">
        <f t="shared" si="11"/>
        <v>28829301.142857116</v>
      </c>
      <c r="AG180" s="3">
        <f t="shared" si="27"/>
        <v>35537676.928571448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114</v>
      </c>
      <c r="C181" s="7"/>
      <c r="D181" s="2" t="e">
        <f t="shared" si="12"/>
        <v>#N/A</v>
      </c>
      <c r="E181" s="2" t="e">
        <f t="shared" si="22"/>
        <v>#N/A</v>
      </c>
      <c r="F181" s="2">
        <v>1102322.5948156416</v>
      </c>
      <c r="G181" s="2">
        <f t="shared" si="26"/>
        <v>444425.14285714284</v>
      </c>
      <c r="H181" s="2">
        <f t="shared" si="37"/>
        <v>66605438.285714172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1105915.6176267266</v>
      </c>
      <c r="Q181" s="2">
        <f t="shared" si="39"/>
        <v>450000</v>
      </c>
      <c r="R181" s="2">
        <f t="shared" si="38"/>
        <v>67799549</v>
      </c>
      <c r="S181" s="2">
        <f t="shared" si="17"/>
        <v>444425.14285714179</v>
      </c>
      <c r="T181" s="2">
        <f t="shared" si="18"/>
        <v>5574.8571428570431</v>
      </c>
      <c r="U181" s="2">
        <f t="shared" si="19"/>
        <v>450000</v>
      </c>
      <c r="V181" s="2">
        <f t="shared" si="33"/>
        <v>29273726.285714258</v>
      </c>
      <c r="W181" s="2">
        <f t="shared" si="20"/>
        <v>444425.14285714179</v>
      </c>
      <c r="X181" s="2">
        <f t="shared" si="6"/>
        <v>5574.8571428582072</v>
      </c>
      <c r="Y181" s="2">
        <f t="shared" si="35"/>
        <v>38525822.714285761</v>
      </c>
      <c r="Z181" s="2" t="str">
        <f t="shared" si="8"/>
        <v>HERE</v>
      </c>
      <c r="AA181" s="2">
        <f>IF(Z181="HERE",Y181,AA180+Graph!$G$1*1000)</f>
        <v>38525822.714285761</v>
      </c>
      <c r="AB181" s="2">
        <f t="shared" si="21"/>
        <v>5574.8571428582072</v>
      </c>
      <c r="AC181" s="2">
        <f t="shared" si="36"/>
        <v>29273726.285714258</v>
      </c>
      <c r="AD181" s="3">
        <f t="shared" si="10"/>
        <v>38525822.714285761</v>
      </c>
      <c r="AE181" s="2">
        <f>IF(AE179&gt;=52800000,52800000,IF(AB160=Graph!G$1*1000,AE180+Graph!G$1*1000,AC181))</f>
        <v>29273726.285714258</v>
      </c>
      <c r="AF181" s="3">
        <f t="shared" si="11"/>
        <v>29273726.285714258</v>
      </c>
      <c r="AG181" s="3">
        <f t="shared" si="27"/>
        <v>35564915.557142876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115</v>
      </c>
      <c r="C182" s="7"/>
      <c r="D182" s="2" t="e">
        <f t="shared" si="12"/>
        <v>#N/A</v>
      </c>
      <c r="E182" s="2" t="e">
        <f t="shared" si="22"/>
        <v>#N/A</v>
      </c>
      <c r="F182" s="2">
        <v>1107900.1555299461</v>
      </c>
      <c r="G182" s="2">
        <f t="shared" si="26"/>
        <v>444425.14285714284</v>
      </c>
      <c r="H182" s="2">
        <f t="shared" si="37"/>
        <v>67049863.428571314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1111494.5541474819</v>
      </c>
      <c r="Q182" s="2">
        <f t="shared" si="39"/>
        <v>450000</v>
      </c>
      <c r="R182" s="2">
        <f t="shared" si="38"/>
        <v>68249549</v>
      </c>
      <c r="S182" s="2">
        <f t="shared" si="17"/>
        <v>444425.14285714179</v>
      </c>
      <c r="T182" s="2">
        <f t="shared" si="18"/>
        <v>5574.8571428570431</v>
      </c>
      <c r="U182" s="2">
        <f t="shared" si="19"/>
        <v>450000</v>
      </c>
      <c r="V182" s="2">
        <f t="shared" si="33"/>
        <v>29718151.428571399</v>
      </c>
      <c r="W182" s="2">
        <f t="shared" si="20"/>
        <v>444425.14285714179</v>
      </c>
      <c r="X182" s="2">
        <f t="shared" si="6"/>
        <v>5574.8571428582072</v>
      </c>
      <c r="Y182" s="2">
        <f t="shared" si="35"/>
        <v>38531397.571428619</v>
      </c>
      <c r="Z182" s="2" t="str">
        <f t="shared" si="8"/>
        <v>HERE</v>
      </c>
      <c r="AA182" s="2">
        <f>IF(Z182="HERE",Y182,AA181+Graph!$G$1*1000)</f>
        <v>38531397.571428619</v>
      </c>
      <c r="AB182" s="2">
        <f t="shared" si="21"/>
        <v>5574.8571428582072</v>
      </c>
      <c r="AC182" s="2">
        <f t="shared" si="36"/>
        <v>29718151.428571399</v>
      </c>
      <c r="AD182" s="3">
        <f t="shared" si="10"/>
        <v>38531397.571428619</v>
      </c>
      <c r="AE182" s="2">
        <f>IF(AE180&gt;=52800000,52800000,IF(AB161=Graph!G$1*1000,AE181+Graph!G$1*1000,AC182))</f>
        <v>29718151.428571399</v>
      </c>
      <c r="AF182" s="3">
        <f t="shared" si="11"/>
        <v>29718151.428571399</v>
      </c>
      <c r="AG182" s="3">
        <f t="shared" si="27"/>
        <v>35592154.185714304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116</v>
      </c>
      <c r="C183" s="7"/>
      <c r="D183" s="2" t="e">
        <f t="shared" si="12"/>
        <v>#N/A</v>
      </c>
      <c r="E183" s="2" t="e">
        <f t="shared" si="22"/>
        <v>#N/A</v>
      </c>
      <c r="F183" s="2">
        <v>1113477.7162442207</v>
      </c>
      <c r="G183" s="2">
        <f t="shared" si="26"/>
        <v>444425.14285714284</v>
      </c>
      <c r="H183" s="2">
        <f t="shared" si="37"/>
        <v>67494288.571428463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1117073.4906682074</v>
      </c>
      <c r="Q183" s="2">
        <f t="shared" si="39"/>
        <v>450000</v>
      </c>
      <c r="R183" s="2">
        <f t="shared" si="38"/>
        <v>68699549</v>
      </c>
      <c r="S183" s="2">
        <f t="shared" si="17"/>
        <v>444425.14285714924</v>
      </c>
      <c r="T183" s="2">
        <f t="shared" si="18"/>
        <v>5574.8571428570431</v>
      </c>
      <c r="U183" s="2">
        <f t="shared" si="19"/>
        <v>450000</v>
      </c>
      <c r="V183" s="2">
        <f t="shared" si="33"/>
        <v>30162576.571428541</v>
      </c>
      <c r="W183" s="2">
        <f t="shared" si="20"/>
        <v>444425.14285714179</v>
      </c>
      <c r="X183" s="2">
        <f t="shared" si="6"/>
        <v>5574.8571428582072</v>
      </c>
      <c r="Y183" s="2">
        <f t="shared" si="35"/>
        <v>38536972.428571478</v>
      </c>
      <c r="Z183" s="2" t="str">
        <f t="shared" si="8"/>
        <v>HERE</v>
      </c>
      <c r="AA183" s="2">
        <f>IF(Z183="HERE",Y183,AA182+Graph!$G$1*1000)</f>
        <v>38536972.428571478</v>
      </c>
      <c r="AB183" s="2">
        <f t="shared" si="21"/>
        <v>5574.8571428582072</v>
      </c>
      <c r="AC183" s="2">
        <f t="shared" si="36"/>
        <v>30162576.571428541</v>
      </c>
      <c r="AD183" s="3">
        <f t="shared" si="10"/>
        <v>38536972.428571478</v>
      </c>
      <c r="AE183" s="2">
        <f>IF(AE181&gt;=52800000,52800000,IF(AB162=Graph!G$1*1000,AE182+Graph!G$1*1000,AC183))</f>
        <v>30162576.571428541</v>
      </c>
      <c r="AF183" s="3">
        <f t="shared" si="11"/>
        <v>30162576.571428541</v>
      </c>
      <c r="AG183" s="3">
        <f t="shared" si="27"/>
        <v>35619392.814285733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117</v>
      </c>
      <c r="C184" s="7"/>
      <c r="D184" s="2" t="e">
        <f t="shared" si="12"/>
        <v>#N/A</v>
      </c>
      <c r="E184" s="2" t="e">
        <f t="shared" si="22"/>
        <v>#N/A</v>
      </c>
      <c r="F184" s="2">
        <v>1119055.2769585252</v>
      </c>
      <c r="G184" s="2">
        <f t="shared" si="26"/>
        <v>444425.14285714284</v>
      </c>
      <c r="H184" s="2">
        <f t="shared" si="37"/>
        <v>67938713.714285612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1122652.4271889627</v>
      </c>
      <c r="Q184" s="2">
        <f t="shared" si="39"/>
        <v>450000</v>
      </c>
      <c r="R184" s="2">
        <f t="shared" si="38"/>
        <v>69149549</v>
      </c>
      <c r="S184" s="2">
        <f t="shared" si="17"/>
        <v>444425.14285714924</v>
      </c>
      <c r="T184" s="2">
        <f t="shared" si="18"/>
        <v>5574.8571428570431</v>
      </c>
      <c r="U184" s="2">
        <f t="shared" si="19"/>
        <v>450000</v>
      </c>
      <c r="V184" s="2">
        <f t="shared" si="33"/>
        <v>30607001.714285683</v>
      </c>
      <c r="W184" s="2">
        <f t="shared" si="20"/>
        <v>444425.14285714179</v>
      </c>
      <c r="X184" s="2">
        <f t="shared" si="6"/>
        <v>5574.8571428582072</v>
      </c>
      <c r="Y184" s="2">
        <f t="shared" si="35"/>
        <v>38542547.285714336</v>
      </c>
      <c r="Z184" s="2" t="str">
        <f t="shared" si="8"/>
        <v>HERE</v>
      </c>
      <c r="AA184" s="2">
        <f>IF(Z184="HERE",Y184,AA183+Graph!$G$1*1000)</f>
        <v>38542547.285714336</v>
      </c>
      <c r="AB184" s="2">
        <f t="shared" si="21"/>
        <v>5574.8571428582072</v>
      </c>
      <c r="AC184" s="2">
        <f t="shared" si="36"/>
        <v>30607001.714285683</v>
      </c>
      <c r="AD184" s="3">
        <f t="shared" si="10"/>
        <v>38542547.285714336</v>
      </c>
      <c r="AE184" s="2">
        <f>IF(AE182&gt;=52800000,52800000,IF(AB163=Graph!G$1*1000,AE183+Graph!G$1*1000,AC184))</f>
        <v>30607001.714285683</v>
      </c>
      <c r="AF184" s="3">
        <f t="shared" si="11"/>
        <v>30607001.714285683</v>
      </c>
      <c r="AG184" s="3">
        <f t="shared" si="27"/>
        <v>35646631.442857169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118</v>
      </c>
      <c r="C185" s="7"/>
      <c r="D185" s="2" t="e">
        <f t="shared" si="12"/>
        <v>#N/A</v>
      </c>
      <c r="E185" s="2" t="e">
        <f t="shared" si="22"/>
        <v>#N/A</v>
      </c>
      <c r="F185" s="2">
        <v>1124632.8376727998</v>
      </c>
      <c r="G185" s="2">
        <f t="shared" si="26"/>
        <v>444425.14285714284</v>
      </c>
      <c r="H185" s="2">
        <f t="shared" si="37"/>
        <v>68383138.857142761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1128231.3637096882</v>
      </c>
      <c r="Q185" s="2">
        <f t="shared" si="39"/>
        <v>450000</v>
      </c>
      <c r="R185" s="2">
        <f t="shared" si="38"/>
        <v>69599549</v>
      </c>
      <c r="S185" s="2">
        <f t="shared" si="17"/>
        <v>444425.14285714924</v>
      </c>
      <c r="T185" s="2">
        <f t="shared" si="18"/>
        <v>5574.8571428570431</v>
      </c>
      <c r="U185" s="2">
        <f t="shared" si="19"/>
        <v>450000</v>
      </c>
      <c r="V185" s="2">
        <f t="shared" si="33"/>
        <v>31051426.857142825</v>
      </c>
      <c r="W185" s="2">
        <f t="shared" si="20"/>
        <v>444425.14285714179</v>
      </c>
      <c r="X185" s="2">
        <f t="shared" si="6"/>
        <v>5574.8571428582072</v>
      </c>
      <c r="Y185" s="2">
        <f t="shared" si="35"/>
        <v>38548122.142857194</v>
      </c>
      <c r="Z185" s="2" t="str">
        <f t="shared" si="8"/>
        <v>HERE</v>
      </c>
      <c r="AA185" s="2">
        <f>IF(Z185="HERE",Y185,AA184+Graph!$G$1*1000)</f>
        <v>38548122.142857194</v>
      </c>
      <c r="AB185" s="2">
        <f t="shared" si="21"/>
        <v>5574.8571428582072</v>
      </c>
      <c r="AC185" s="2">
        <f t="shared" si="36"/>
        <v>31051426.857142825</v>
      </c>
      <c r="AD185" s="3">
        <f t="shared" si="10"/>
        <v>38548122.142857194</v>
      </c>
      <c r="AE185" s="2">
        <f>IF(AE183&gt;=52800000,52800000,IF(AB164=Graph!G$1*1000,AE184+Graph!G$1*1000,AC185))</f>
        <v>31051426.857142825</v>
      </c>
      <c r="AF185" s="3">
        <f t="shared" si="11"/>
        <v>31051426.857142825</v>
      </c>
      <c r="AG185" s="3">
        <f t="shared" si="27"/>
        <v>35673870.071428597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119</v>
      </c>
      <c r="C186" s="7"/>
      <c r="D186" s="2" t="e">
        <f t="shared" si="12"/>
        <v>#N/A</v>
      </c>
      <c r="E186" s="2" t="e">
        <f t="shared" si="22"/>
        <v>#N/A</v>
      </c>
      <c r="F186" s="2">
        <v>1130210.3983870745</v>
      </c>
      <c r="G186" s="2">
        <f t="shared" si="26"/>
        <v>444425.14285714284</v>
      </c>
      <c r="H186" s="2">
        <f t="shared" si="37"/>
        <v>68827563.999999911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1133810.3002304137</v>
      </c>
      <c r="Q186" s="2">
        <f t="shared" si="39"/>
        <v>450000</v>
      </c>
      <c r="R186" s="2">
        <f t="shared" si="38"/>
        <v>70049549</v>
      </c>
      <c r="S186" s="2">
        <f t="shared" si="17"/>
        <v>444425.14285714924</v>
      </c>
      <c r="T186" s="2">
        <f t="shared" si="18"/>
        <v>5574.8571428570431</v>
      </c>
      <c r="U186" s="2">
        <f t="shared" si="19"/>
        <v>450000</v>
      </c>
      <c r="V186" s="2">
        <f t="shared" si="33"/>
        <v>31495851.999999966</v>
      </c>
      <c r="W186" s="2">
        <f t="shared" si="20"/>
        <v>444425.14285714179</v>
      </c>
      <c r="X186" s="2">
        <f t="shared" si="6"/>
        <v>5574.8571428582072</v>
      </c>
      <c r="Y186" s="2">
        <f t="shared" si="35"/>
        <v>38553697.000000052</v>
      </c>
      <c r="Z186" s="2" t="str">
        <f t="shared" si="8"/>
        <v>HERE</v>
      </c>
      <c r="AA186" s="2">
        <f>IF(Z186="HERE",Y186,AA185+Graph!$G$1*1000)</f>
        <v>38553697.000000052</v>
      </c>
      <c r="AB186" s="2">
        <f t="shared" si="21"/>
        <v>5574.8571428582072</v>
      </c>
      <c r="AC186" s="2">
        <f t="shared" si="36"/>
        <v>31495851.999999966</v>
      </c>
      <c r="AD186" s="3">
        <f t="shared" si="10"/>
        <v>38553697.000000052</v>
      </c>
      <c r="AE186" s="2">
        <f>IF(AE184&gt;=52800000,52800000,IF(AB165=Graph!G$1*1000,AE185+Graph!G$1*1000,AC186))</f>
        <v>31495851.999999966</v>
      </c>
      <c r="AF186" s="3">
        <f t="shared" si="11"/>
        <v>31495851.999999966</v>
      </c>
      <c r="AG186" s="3">
        <f t="shared" si="27"/>
        <v>35701108.700000033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120</v>
      </c>
      <c r="C187" s="7"/>
      <c r="D187" s="2" t="e">
        <f t="shared" si="12"/>
        <v>#N/A</v>
      </c>
      <c r="E187" s="2" t="e">
        <f t="shared" si="22"/>
        <v>#N/A</v>
      </c>
      <c r="F187" s="2">
        <v>1135787.9591013789</v>
      </c>
      <c r="G187" s="2">
        <f t="shared" si="26"/>
        <v>444425.14285714284</v>
      </c>
      <c r="H187" s="2">
        <f t="shared" si="37"/>
        <v>69271989.14285706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1139389.236751169</v>
      </c>
      <c r="Q187" s="2">
        <f t="shared" si="39"/>
        <v>450000</v>
      </c>
      <c r="R187" s="2">
        <f t="shared" si="38"/>
        <v>70499549</v>
      </c>
      <c r="S187" s="2">
        <f t="shared" si="17"/>
        <v>444425.14285714924</v>
      </c>
      <c r="T187" s="2">
        <f t="shared" si="18"/>
        <v>5574.8571428570431</v>
      </c>
      <c r="U187" s="2">
        <f t="shared" si="19"/>
        <v>450000</v>
      </c>
      <c r="V187" s="2">
        <f t="shared" si="33"/>
        <v>31940277.142857108</v>
      </c>
      <c r="W187" s="2">
        <f t="shared" si="20"/>
        <v>444425.14285714179</v>
      </c>
      <c r="X187" s="2">
        <f t="shared" si="6"/>
        <v>5574.8571428582072</v>
      </c>
      <c r="Y187" s="2">
        <f t="shared" si="35"/>
        <v>38559271.85714291</v>
      </c>
      <c r="Z187" s="2" t="str">
        <f t="shared" si="8"/>
        <v>HERE</v>
      </c>
      <c r="AA187" s="2">
        <f>IF(Z187="HERE",Y187,AA186+Graph!$G$1*1000)</f>
        <v>38559271.85714291</v>
      </c>
      <c r="AB187" s="2">
        <f t="shared" si="21"/>
        <v>5574.8571428582072</v>
      </c>
      <c r="AC187" s="2">
        <f t="shared" si="36"/>
        <v>31940277.142857108</v>
      </c>
      <c r="AD187" s="3">
        <f t="shared" si="10"/>
        <v>38559271.85714291</v>
      </c>
      <c r="AE187" s="2">
        <f>IF(AE185&gt;=52800000,52800000,IF(AB166=Graph!G$1*1000,AE186+Graph!G$1*1000,AC187))</f>
        <v>31940277.142857108</v>
      </c>
      <c r="AF187" s="3">
        <f t="shared" si="11"/>
        <v>31940277.142857108</v>
      </c>
      <c r="AG187" s="3">
        <f t="shared" si="27"/>
        <v>35728347.328571461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="12"/>
        <v>#N/A</v>
      </c>
      <c r="E188" s="2" t="e">
        <f t="shared" si="22"/>
        <v>#N/A</v>
      </c>
      <c r="F188" s="2">
        <v>1141365.5198156536</v>
      </c>
      <c r="G188" s="2">
        <f t="shared" si="26"/>
        <v>444425.14285714284</v>
      </c>
      <c r="H188" s="2">
        <f t="shared" si="37"/>
        <v>69716414.285714209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1144968.1732718945</v>
      </c>
      <c r="Q188" s="2">
        <f t="shared" si="39"/>
        <v>450000</v>
      </c>
      <c r="R188" s="2">
        <f t="shared" si="38"/>
        <v>70949549</v>
      </c>
      <c r="S188" s="2">
        <f t="shared" si="17"/>
        <v>444425.14285714924</v>
      </c>
      <c r="T188" s="2">
        <f t="shared" si="18"/>
        <v>5574.8571428570431</v>
      </c>
      <c r="U188" s="2">
        <f t="shared" si="19"/>
        <v>450000</v>
      </c>
      <c r="V188" s="2">
        <f t="shared" si="33"/>
        <v>32384702.28571425</v>
      </c>
      <c r="W188" s="2">
        <f t="shared" si="20"/>
        <v>444425.14285714179</v>
      </c>
      <c r="X188" s="2">
        <f t="shared" si="6"/>
        <v>5574.8571428582072</v>
      </c>
      <c r="Y188" s="2">
        <f t="shared" si="35"/>
        <v>38564846.714285769</v>
      </c>
      <c r="Z188" s="2" t="str">
        <f t="shared" si="8"/>
        <v>HERE</v>
      </c>
      <c r="AA188" s="2">
        <f>IF(Z188="HERE",Y188,AA187+Graph!$G$1*1000)</f>
        <v>38564846.714285769</v>
      </c>
      <c r="AB188" s="2">
        <f t="shared" si="21"/>
        <v>5574.8571428582072</v>
      </c>
      <c r="AC188" s="2">
        <f t="shared" si="36"/>
        <v>32384702.28571425</v>
      </c>
      <c r="AD188" s="3">
        <f t="shared" si="10"/>
        <v>38564846.714285769</v>
      </c>
      <c r="AE188" s="2">
        <f>IF(AE186&gt;=52800000,52800000,IF(AB167=Graph!G$1*1000,AE187+Graph!G$1*1000,AC188))</f>
        <v>32384702.28571425</v>
      </c>
      <c r="AF188" s="3">
        <f t="shared" si="11"/>
        <v>32384702.28571425</v>
      </c>
      <c r="AG188" s="3">
        <f t="shared" si="27"/>
        <v>35755585.957142889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122</v>
      </c>
      <c r="C189" s="7"/>
      <c r="D189" s="2" t="e">
        <f t="shared" si="12"/>
        <v>#N/A</v>
      </c>
      <c r="E189" s="2" t="e">
        <f t="shared" si="22"/>
        <v>#N/A</v>
      </c>
      <c r="F189" s="2">
        <v>1146943.0805299282</v>
      </c>
      <c r="G189" s="2">
        <f t="shared" si="26"/>
        <v>444425.14285714284</v>
      </c>
      <c r="H189" s="2">
        <f t="shared" si="37"/>
        <v>70160839.428571358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1150547.1097926497</v>
      </c>
      <c r="Q189" s="2">
        <f t="shared" si="39"/>
        <v>450000</v>
      </c>
      <c r="R189" s="2">
        <f t="shared" si="38"/>
        <v>71399549</v>
      </c>
      <c r="S189" s="2">
        <f t="shared" si="17"/>
        <v>444425.14285714924</v>
      </c>
      <c r="T189" s="2">
        <f t="shared" si="18"/>
        <v>5574.8571428570431</v>
      </c>
      <c r="U189" s="2">
        <f t="shared" si="19"/>
        <v>450000</v>
      </c>
      <c r="V189" s="2">
        <f t="shared" si="33"/>
        <v>32829127.428571392</v>
      </c>
      <c r="W189" s="2">
        <f t="shared" si="20"/>
        <v>444425.14285714179</v>
      </c>
      <c r="X189" s="2">
        <f t="shared" si="6"/>
        <v>5574.8571428582072</v>
      </c>
      <c r="Y189" s="2">
        <f t="shared" si="35"/>
        <v>38570421.571428627</v>
      </c>
      <c r="Z189" s="2" t="str">
        <f t="shared" si="8"/>
        <v>HERE</v>
      </c>
      <c r="AA189" s="2">
        <f>IF(Z189="HERE",Y189,AA188+Graph!$G$1*1000)</f>
        <v>38570421.571428627</v>
      </c>
      <c r="AB189" s="2">
        <f t="shared" si="21"/>
        <v>5574.8571428582072</v>
      </c>
      <c r="AC189" s="2">
        <f t="shared" si="36"/>
        <v>32829127.428571392</v>
      </c>
      <c r="AD189" s="3">
        <f t="shared" si="10"/>
        <v>38570421.571428627</v>
      </c>
      <c r="AE189" s="2">
        <f>IF(AE187&gt;=52800000,52800000,IF(AB168=Graph!G$1*1000,AE188+Graph!G$1*1000,AC189))</f>
        <v>32829127.428571392</v>
      </c>
      <c r="AF189" s="3">
        <f t="shared" si="11"/>
        <v>32829127.428571392</v>
      </c>
      <c r="AG189" s="3">
        <f t="shared" si="27"/>
        <v>35782824.585714318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123</v>
      </c>
      <c r="C190" s="7"/>
      <c r="D190" s="2" t="e">
        <f t="shared" si="12"/>
        <v>#N/A</v>
      </c>
      <c r="E190" s="2" t="e">
        <f t="shared" si="22"/>
        <v>#N/A</v>
      </c>
      <c r="F190" s="2">
        <v>1152520.6412442327</v>
      </c>
      <c r="G190" s="2">
        <f t="shared" si="26"/>
        <v>444425.14285714284</v>
      </c>
      <c r="H190" s="2">
        <f t="shared" si="37"/>
        <v>70605264.571428508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1156126.0463133752</v>
      </c>
      <c r="Q190" s="2">
        <f t="shared" si="39"/>
        <v>450000</v>
      </c>
      <c r="R190" s="2">
        <f t="shared" si="38"/>
        <v>71849549</v>
      </c>
      <c r="S190" s="2">
        <f t="shared" si="17"/>
        <v>444425.14285714924</v>
      </c>
      <c r="T190" s="2">
        <f t="shared" si="18"/>
        <v>5574.8571428570431</v>
      </c>
      <c r="U190" s="2">
        <f t="shared" si="19"/>
        <v>450000</v>
      </c>
      <c r="V190" s="2">
        <f t="shared" si="33"/>
        <v>33273552.571428534</v>
      </c>
      <c r="W190" s="2">
        <f t="shared" si="20"/>
        <v>444425.14285714179</v>
      </c>
      <c r="X190" s="2">
        <f t="shared" si="6"/>
        <v>5574.8571428582072</v>
      </c>
      <c r="Y190" s="2">
        <f t="shared" si="35"/>
        <v>38575996.428571485</v>
      </c>
      <c r="Z190" s="2" t="str">
        <f t="shared" si="8"/>
        <v>HERE</v>
      </c>
      <c r="AA190" s="2">
        <f>IF(Z190="HERE",Y190,AA189+Graph!$G$1*1000)</f>
        <v>38575996.428571485</v>
      </c>
      <c r="AB190" s="2">
        <f t="shared" si="21"/>
        <v>5574.8571428582072</v>
      </c>
      <c r="AC190" s="2">
        <f t="shared" si="36"/>
        <v>33273552.571428534</v>
      </c>
      <c r="AD190" s="3">
        <f t="shared" si="10"/>
        <v>38575996.428571485</v>
      </c>
      <c r="AE190" s="2">
        <f>IF(AE188&gt;=52800000,52800000,IF(AB169=Graph!G$1*1000,AE189+Graph!G$1*1000,AC190))</f>
        <v>33273552.571428534</v>
      </c>
      <c r="AF190" s="3">
        <f t="shared" si="11"/>
        <v>33273552.571428534</v>
      </c>
      <c r="AG190" s="3">
        <f t="shared" si="27"/>
        <v>35810063.214285746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124</v>
      </c>
      <c r="C191" s="7"/>
      <c r="D191" s="2" t="e">
        <f t="shared" si="12"/>
        <v>#N/A</v>
      </c>
      <c r="E191" s="2" t="e">
        <f t="shared" si="22"/>
        <v>#N/A</v>
      </c>
      <c r="F191" s="2">
        <v>1158098.2019585073</v>
      </c>
      <c r="G191" s="2">
        <f t="shared" si="26"/>
        <v>444425.14285714284</v>
      </c>
      <c r="H191" s="2">
        <f t="shared" si="37"/>
        <v>71049689.714285657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1161704.9828341007</v>
      </c>
      <c r="Q191" s="2">
        <f t="shared" si="39"/>
        <v>450000</v>
      </c>
      <c r="R191" s="2">
        <f t="shared" si="38"/>
        <v>72299549</v>
      </c>
      <c r="S191" s="2">
        <f t="shared" si="17"/>
        <v>444425.14285714924</v>
      </c>
      <c r="T191" s="2">
        <f t="shared" si="18"/>
        <v>5574.8571428570431</v>
      </c>
      <c r="U191" s="2">
        <f t="shared" si="19"/>
        <v>450000</v>
      </c>
      <c r="V191" s="2">
        <f t="shared" si="33"/>
        <v>33717977.714285679</v>
      </c>
      <c r="W191" s="2">
        <f t="shared" si="20"/>
        <v>444425.14285714552</v>
      </c>
      <c r="X191" s="2">
        <f t="shared" si="6"/>
        <v>5574.8571428544819</v>
      </c>
      <c r="Y191" s="2">
        <f t="shared" si="35"/>
        <v>38581571.285714343</v>
      </c>
      <c r="Z191" s="2" t="str">
        <f t="shared" si="8"/>
        <v>HERE</v>
      </c>
      <c r="AA191" s="2">
        <f>IF(Z191="HERE",Y191,AA190+Graph!$G$1*1000)</f>
        <v>38581571.285714343</v>
      </c>
      <c r="AB191" s="2">
        <f t="shared" si="21"/>
        <v>5574.8571428582072</v>
      </c>
      <c r="AC191" s="2">
        <f t="shared" si="36"/>
        <v>33717977.714285679</v>
      </c>
      <c r="AD191" s="3">
        <f t="shared" si="10"/>
        <v>38581571.285714343</v>
      </c>
      <c r="AE191" s="2">
        <f>IF(AE189&gt;=52800000,52800000,IF(AB170=Graph!G$1*1000,AE190+Graph!G$1*1000,AC191))</f>
        <v>33717977.714285679</v>
      </c>
      <c r="AF191" s="3">
        <f t="shared" si="11"/>
        <v>33717977.714285679</v>
      </c>
      <c r="AG191" s="3">
        <f t="shared" si="27"/>
        <v>35837301.842857175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125</v>
      </c>
      <c r="C192" s="7"/>
      <c r="D192" s="2" t="e">
        <f t="shared" si="12"/>
        <v>#N/A</v>
      </c>
      <c r="E192" s="2" t="e">
        <f t="shared" si="22"/>
        <v>#N/A</v>
      </c>
      <c r="F192" s="2">
        <v>1163675.7626728117</v>
      </c>
      <c r="G192" s="2">
        <f t="shared" si="26"/>
        <v>444425.14285714284</v>
      </c>
      <c r="H192" s="2">
        <f t="shared" si="37"/>
        <v>71494114.857142806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1167283.919354856</v>
      </c>
      <c r="Q192" s="2">
        <f t="shared" si="39"/>
        <v>450000</v>
      </c>
      <c r="R192" s="2">
        <f t="shared" si="38"/>
        <v>72749549</v>
      </c>
      <c r="S192" s="2">
        <f t="shared" si="17"/>
        <v>444425.14285714924</v>
      </c>
      <c r="T192" s="2">
        <f t="shared" si="18"/>
        <v>5574.8571428570431</v>
      </c>
      <c r="U192" s="2">
        <f t="shared" si="19"/>
        <v>450000</v>
      </c>
      <c r="V192" s="2">
        <f t="shared" si="33"/>
        <v>34162402.857142821</v>
      </c>
      <c r="W192" s="2">
        <f t="shared" si="20"/>
        <v>444425.14285714179</v>
      </c>
      <c r="X192" s="2">
        <f t="shared" si="6"/>
        <v>5574.8571428582072</v>
      </c>
      <c r="Y192" s="2">
        <f t="shared" si="35"/>
        <v>38587146.142857201</v>
      </c>
      <c r="Z192" s="2" t="str">
        <f t="shared" si="8"/>
        <v>HERE</v>
      </c>
      <c r="AA192" s="2">
        <f>IF(Z192="HERE",Y192,AA191+Graph!$G$1*1000)</f>
        <v>38587146.142857201</v>
      </c>
      <c r="AB192" s="2">
        <f t="shared" si="21"/>
        <v>5574.8571428582072</v>
      </c>
      <c r="AC192" s="2">
        <f t="shared" si="36"/>
        <v>34162402.857142821</v>
      </c>
      <c r="AD192" s="3">
        <f t="shared" si="10"/>
        <v>38587146.142857201</v>
      </c>
      <c r="AE192" s="2">
        <f>IF(AE190&gt;=52800000,52800000,IF(AB171=Graph!G$1*1000,AE191+Graph!G$1*1000,AC192))</f>
        <v>34162402.857142821</v>
      </c>
      <c r="AF192" s="3">
        <f t="shared" si="11"/>
        <v>34162402.857142821</v>
      </c>
      <c r="AG192" s="3">
        <f t="shared" si="27"/>
        <v>35864540.471428603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126</v>
      </c>
      <c r="C193" s="7"/>
      <c r="D193" s="2" t="e">
        <f t="shared" si="12"/>
        <v>#N/A</v>
      </c>
      <c r="E193" s="2" t="e">
        <f t="shared" si="22"/>
        <v>#N/A</v>
      </c>
      <c r="F193" s="2">
        <v>1169253.3233870864</v>
      </c>
      <c r="G193" s="2">
        <f t="shared" si="26"/>
        <v>444425.14285714284</v>
      </c>
      <c r="H193" s="2">
        <f t="shared" si="37"/>
        <v>71938539.999999955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1172862.8558755815</v>
      </c>
      <c r="Q193" s="2">
        <f t="shared" si="39"/>
        <v>450000</v>
      </c>
      <c r="R193" s="2">
        <f t="shared" si="38"/>
        <v>73199549</v>
      </c>
      <c r="S193" s="2">
        <f t="shared" si="17"/>
        <v>444425.14285714924</v>
      </c>
      <c r="T193" s="2">
        <f t="shared" si="18"/>
        <v>5574.8571428570431</v>
      </c>
      <c r="U193" s="2">
        <f t="shared" si="19"/>
        <v>450000</v>
      </c>
      <c r="V193" s="2">
        <f t="shared" si="33"/>
        <v>34606827.999999963</v>
      </c>
      <c r="W193" s="2">
        <f t="shared" si="20"/>
        <v>444425.14285714179</v>
      </c>
      <c r="X193" s="2">
        <f t="shared" si="6"/>
        <v>5574.8571428582072</v>
      </c>
      <c r="Y193" s="2">
        <f t="shared" si="35"/>
        <v>38592721.00000006</v>
      </c>
      <c r="Z193" s="2" t="str">
        <f t="shared" si="8"/>
        <v>HERE</v>
      </c>
      <c r="AA193" s="2">
        <f>IF(Z193="HERE",Y193,AA192+Graph!$G$1*1000)</f>
        <v>38592721.00000006</v>
      </c>
      <c r="AB193" s="2">
        <f t="shared" si="21"/>
        <v>5574.8571428582072</v>
      </c>
      <c r="AC193" s="2">
        <f t="shared" si="36"/>
        <v>34606827.999999963</v>
      </c>
      <c r="AD193" s="3">
        <f t="shared" si="10"/>
        <v>38592721.00000006</v>
      </c>
      <c r="AE193" s="2">
        <f>IF(AE191&gt;=52800000,52800000,IF(AB172=Graph!G$1*1000,AE192+Graph!G$1*1000,AC193))</f>
        <v>34606827.999999963</v>
      </c>
      <c r="AF193" s="3">
        <f t="shared" si="11"/>
        <v>34606827.999999963</v>
      </c>
      <c r="AG193" s="3">
        <f t="shared" si="27"/>
        <v>35891779.100000031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127</v>
      </c>
      <c r="C194" s="7"/>
      <c r="D194" s="2" t="e">
        <f t="shared" si="12"/>
        <v>#N/A</v>
      </c>
      <c r="E194" s="2" t="e">
        <f t="shared" si="22"/>
        <v>#N/A</v>
      </c>
      <c r="F194" s="2">
        <v>1174830.884101361</v>
      </c>
      <c r="G194" s="2">
        <f t="shared" si="26"/>
        <v>444425.14285714284</v>
      </c>
      <c r="H194" s="2">
        <f t="shared" si="37"/>
        <v>72382965.142857105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1178441.7923963368</v>
      </c>
      <c r="Q194" s="2">
        <f t="shared" si="39"/>
        <v>450000</v>
      </c>
      <c r="R194" s="2">
        <f t="shared" si="38"/>
        <v>73649549</v>
      </c>
      <c r="S194" s="2">
        <f t="shared" si="17"/>
        <v>444425.14285714924</v>
      </c>
      <c r="T194" s="2">
        <f t="shared" si="18"/>
        <v>5574.8571428570431</v>
      </c>
      <c r="U194" s="2">
        <f t="shared" si="19"/>
        <v>450000</v>
      </c>
      <c r="V194" s="2">
        <f t="shared" si="33"/>
        <v>35051253.142857105</v>
      </c>
      <c r="W194" s="2">
        <f t="shared" si="20"/>
        <v>444425.14285714179</v>
      </c>
      <c r="X194" s="2">
        <f t="shared" si="6"/>
        <v>5574.8571428582072</v>
      </c>
      <c r="Y194" s="2">
        <f t="shared" si="35"/>
        <v>38598295.857142918</v>
      </c>
      <c r="Z194" s="2" t="str">
        <f t="shared" si="8"/>
        <v>HERE</v>
      </c>
      <c r="AA194" s="2">
        <f>IF(Z194="HERE",Y194,AA193+Graph!$G$1*1000)</f>
        <v>38598295.857142918</v>
      </c>
      <c r="AB194" s="2">
        <f t="shared" si="21"/>
        <v>5574.8571428582072</v>
      </c>
      <c r="AC194" s="2">
        <f t="shared" si="36"/>
        <v>35051253.142857105</v>
      </c>
      <c r="AD194" s="3">
        <f t="shared" si="10"/>
        <v>38598295.857142918</v>
      </c>
      <c r="AE194" s="2">
        <f>IF(AE192&gt;=52800000,52800000,IF(AB173=Graph!G$1*1000,AE193+Graph!G$1*1000,AC194))</f>
        <v>35051253.142857105</v>
      </c>
      <c r="AF194" s="3">
        <f t="shared" si="11"/>
        <v>35051253.142857105</v>
      </c>
      <c r="AG194" s="3">
        <f t="shared" si="27"/>
        <v>35919017.728571467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128</v>
      </c>
      <c r="C195" s="7"/>
      <c r="D195" s="2" t="e">
        <f t="shared" si="12"/>
        <v>#N/A</v>
      </c>
      <c r="E195" s="2" t="e">
        <f t="shared" si="22"/>
        <v>#N/A</v>
      </c>
      <c r="F195" s="2">
        <v>1180408.4448156655</v>
      </c>
      <c r="G195" s="2">
        <f t="shared" si="26"/>
        <v>444425.14285714284</v>
      </c>
      <c r="H195" s="2">
        <f t="shared" si="37"/>
        <v>72827390.285714254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1184020.7289170623</v>
      </c>
      <c r="Q195" s="2">
        <f t="shared" si="39"/>
        <v>450000</v>
      </c>
      <c r="R195" s="2">
        <f t="shared" si="38"/>
        <v>74099549</v>
      </c>
      <c r="S195" s="2">
        <f t="shared" si="17"/>
        <v>444425.14285714924</v>
      </c>
      <c r="T195" s="2">
        <f t="shared" si="18"/>
        <v>5574.8571428570431</v>
      </c>
      <c r="U195" s="2">
        <f t="shared" si="19"/>
        <v>450000</v>
      </c>
      <c r="V195" s="2">
        <f t="shared" si="33"/>
        <v>35495678.285714246</v>
      </c>
      <c r="W195" s="2">
        <f t="shared" si="20"/>
        <v>444425.14285714179</v>
      </c>
      <c r="X195" s="2">
        <f t="shared" si="6"/>
        <v>5574.8571428582072</v>
      </c>
      <c r="Y195" s="2">
        <f t="shared" si="35"/>
        <v>38603870.714285776</v>
      </c>
      <c r="Z195" s="2" t="str">
        <f t="shared" si="8"/>
        <v>HERE</v>
      </c>
      <c r="AA195" s="2">
        <f>IF(Z195="HERE",Y195,AA194+Graph!$G$1*1000)</f>
        <v>38603870.714285776</v>
      </c>
      <c r="AB195" s="2">
        <f t="shared" si="21"/>
        <v>5574.8571428582072</v>
      </c>
      <c r="AC195" s="2">
        <f t="shared" si="36"/>
        <v>35495678.285714246</v>
      </c>
      <c r="AD195" s="3">
        <f t="shared" si="10"/>
        <v>38603870.714285776</v>
      </c>
      <c r="AE195" s="2">
        <f>IF(AE193&gt;=52800000,52800000,IF(AB174=Graph!G$1*1000,AE194+Graph!G$1*1000,AC195))</f>
        <v>35495678.285714246</v>
      </c>
      <c r="AF195" s="3">
        <f t="shared" si="11"/>
        <v>35495678.285714246</v>
      </c>
      <c r="AG195" s="3">
        <f t="shared" si="27"/>
        <v>35946256.357142895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129</v>
      </c>
      <c r="C196" s="7"/>
      <c r="D196" s="2" t="e">
        <f t="shared" si="12"/>
        <v>#N/A</v>
      </c>
      <c r="E196" s="2" t="e">
        <f t="shared" si="22"/>
        <v>#N/A</v>
      </c>
      <c r="F196" s="2">
        <v>1185986.0055299401</v>
      </c>
      <c r="G196" s="2">
        <f t="shared" si="26"/>
        <v>444425.14285714284</v>
      </c>
      <c r="H196" s="2">
        <f t="shared" si="37"/>
        <v>73271815.428571403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1189599.6654377878</v>
      </c>
      <c r="Q196" s="2">
        <f t="shared" si="39"/>
        <v>450000</v>
      </c>
      <c r="R196" s="2">
        <f t="shared" si="38"/>
        <v>74549549</v>
      </c>
      <c r="S196" s="2">
        <f t="shared" si="17"/>
        <v>444425.14285714924</v>
      </c>
      <c r="T196" s="2">
        <f t="shared" si="18"/>
        <v>5574.8571428570431</v>
      </c>
      <c r="U196" s="2">
        <f t="shared" si="19"/>
        <v>450000</v>
      </c>
      <c r="V196" s="2">
        <f t="shared" si="33"/>
        <v>35940103.428571388</v>
      </c>
      <c r="W196" s="2">
        <f t="shared" si="20"/>
        <v>444425.14285714179</v>
      </c>
      <c r="X196" s="2">
        <f t="shared" si="6"/>
        <v>5574.8571428582072</v>
      </c>
      <c r="Y196" s="2">
        <f t="shared" si="35"/>
        <v>38609445.571428634</v>
      </c>
      <c r="Z196" s="2" t="str">
        <f t="shared" si="8"/>
        <v>HERE</v>
      </c>
      <c r="AA196" s="2">
        <f>IF(Z196="HERE",Y196,AA195+Graph!$G$1*1000)</f>
        <v>38609445.571428634</v>
      </c>
      <c r="AB196" s="2">
        <f t="shared" si="21"/>
        <v>5574.8571428582072</v>
      </c>
      <c r="AC196" s="2">
        <f t="shared" si="36"/>
        <v>35940103.428571388</v>
      </c>
      <c r="AD196" s="3">
        <f t="shared" si="10"/>
        <v>38609445.571428634</v>
      </c>
      <c r="AE196" s="2">
        <f>IF(AE194&gt;=52800000,52800000,IF(AB175=Graph!G$1*1000,AE195+Graph!G$1*1000,AC196))</f>
        <v>35940103.428571388</v>
      </c>
      <c r="AF196" s="3">
        <f t="shared" si="11"/>
        <v>35940103.428571388</v>
      </c>
      <c r="AG196" s="3">
        <f t="shared" si="27"/>
        <v>35973494.985714324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130</v>
      </c>
      <c r="C197" s="7"/>
      <c r="D197" s="2" t="e">
        <f t="shared" si="12"/>
        <v>#N/A</v>
      </c>
      <c r="E197" s="2" t="e">
        <f t="shared" si="22"/>
        <v>#N/A</v>
      </c>
      <c r="F197" s="2">
        <v>1191563.5662442148</v>
      </c>
      <c r="G197" s="2">
        <f t="shared" si="26"/>
        <v>444425.14285714284</v>
      </c>
      <c r="H197" s="2">
        <f t="shared" si="37"/>
        <v>73716240.571428552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1195178.6019585431</v>
      </c>
      <c r="Q197" s="2">
        <f t="shared" si="39"/>
        <v>450000</v>
      </c>
      <c r="R197" s="2">
        <f t="shared" si="38"/>
        <v>74999549</v>
      </c>
      <c r="S197" s="2">
        <f t="shared" si="17"/>
        <v>444425.14285714924</v>
      </c>
      <c r="T197" s="2">
        <f t="shared" si="18"/>
        <v>5574.8571428570431</v>
      </c>
      <c r="U197" s="2">
        <f t="shared" si="19"/>
        <v>450000</v>
      </c>
      <c r="V197" s="2">
        <f t="shared" si="33"/>
        <v>36384528.57142853</v>
      </c>
      <c r="W197" s="2">
        <f t="shared" si="20"/>
        <v>444425.14285714179</v>
      </c>
      <c r="X197" s="2">
        <f t="shared" si="6"/>
        <v>5574.8571428582072</v>
      </c>
      <c r="Y197" s="2">
        <f t="shared" si="35"/>
        <v>38615020.428571492</v>
      </c>
      <c r="Z197" s="2" t="str">
        <f t="shared" si="8"/>
        <v>HERE</v>
      </c>
      <c r="AA197" s="2">
        <f>IF(Z197="HERE",Y197,AA196+Graph!$G$1*1000)</f>
        <v>38615020.428571492</v>
      </c>
      <c r="AB197" s="2">
        <f t="shared" si="21"/>
        <v>5574.8571428582072</v>
      </c>
      <c r="AC197" s="2">
        <f t="shared" si="36"/>
        <v>36384528.57142853</v>
      </c>
      <c r="AD197" s="3">
        <f t="shared" si="10"/>
        <v>38615020.428571492</v>
      </c>
      <c r="AE197" s="2">
        <f>IF(AE195&gt;=52800000,52800000,IF(AB176=Graph!G$1*1000,AE196+Graph!G$1*1000,AC197))</f>
        <v>36384528.57142853</v>
      </c>
      <c r="AF197" s="3">
        <f t="shared" si="11"/>
        <v>36384528.57142853</v>
      </c>
      <c r="AG197" s="3">
        <f t="shared" si="27"/>
        <v>36000733.614285752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131</v>
      </c>
      <c r="C198" s="7"/>
      <c r="D198" s="2" t="e">
        <f t="shared" si="12"/>
        <v>#N/A</v>
      </c>
      <c r="E198" s="2" t="e">
        <f t="shared" si="22"/>
        <v>#N/A</v>
      </c>
      <c r="F198" s="2">
        <v>1197141.1269585192</v>
      </c>
      <c r="G198" s="2">
        <f t="shared" si="26"/>
        <v>444425.14285714284</v>
      </c>
      <c r="H198" s="2">
        <f t="shared" si="37"/>
        <v>74160665.714285702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1200757.5384792686</v>
      </c>
      <c r="Q198" s="2">
        <f t="shared" si="39"/>
        <v>450000</v>
      </c>
      <c r="R198" s="2">
        <f t="shared" si="38"/>
        <v>75449549</v>
      </c>
      <c r="S198" s="2">
        <f t="shared" si="17"/>
        <v>444425.14285714924</v>
      </c>
      <c r="T198" s="2">
        <f t="shared" si="18"/>
        <v>5574.8571428570431</v>
      </c>
      <c r="U198" s="2">
        <f t="shared" si="19"/>
        <v>450000</v>
      </c>
      <c r="V198" s="2">
        <f t="shared" si="33"/>
        <v>36828953.714285672</v>
      </c>
      <c r="W198" s="2">
        <f t="shared" si="20"/>
        <v>444425.14285714179</v>
      </c>
      <c r="X198" s="2">
        <f t="shared" si="6"/>
        <v>5574.8571428582072</v>
      </c>
      <c r="Y198" s="2">
        <f t="shared" si="35"/>
        <v>38620595.285714351</v>
      </c>
      <c r="Z198" s="2" t="str">
        <f t="shared" si="8"/>
        <v>HERE</v>
      </c>
      <c r="AA198" s="2">
        <f>IF(Z198="HERE",Y198,AA197+Graph!$G$1*1000)</f>
        <v>38620595.285714351</v>
      </c>
      <c r="AB198" s="2">
        <f t="shared" si="21"/>
        <v>5574.8571428582072</v>
      </c>
      <c r="AC198" s="2">
        <f t="shared" si="36"/>
        <v>36828953.714285672</v>
      </c>
      <c r="AD198" s="3">
        <f t="shared" si="10"/>
        <v>38620595.285714351</v>
      </c>
      <c r="AE198" s="2">
        <f>IF(AE196&gt;=52800000,52800000,IF(AB177=Graph!G$1*1000,AE197+Graph!G$1*1000,AC198))</f>
        <v>36828953.714285672</v>
      </c>
      <c r="AF198" s="3">
        <f t="shared" si="11"/>
        <v>36828953.714285672</v>
      </c>
      <c r="AG198" s="3">
        <f t="shared" si="27"/>
        <v>36027972.242857181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132</v>
      </c>
      <c r="C199" s="7"/>
      <c r="D199" s="2" t="e">
        <f t="shared" si="12"/>
        <v>#N/A</v>
      </c>
      <c r="E199" s="2" t="e">
        <f t="shared" si="22"/>
        <v>#N/A</v>
      </c>
      <c r="F199" s="2">
        <v>1202718.6876727939</v>
      </c>
      <c r="G199" s="2">
        <f t="shared" si="26"/>
        <v>444425.14285714284</v>
      </c>
      <c r="H199" s="2">
        <f t="shared" si="37"/>
        <v>74605090.857142851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1206336.474999994</v>
      </c>
      <c r="Q199" s="2">
        <f t="shared" si="39"/>
        <v>450000</v>
      </c>
      <c r="R199" s="2">
        <f t="shared" si="38"/>
        <v>75899549</v>
      </c>
      <c r="S199" s="2">
        <f t="shared" si="17"/>
        <v>444425.14285714924</v>
      </c>
      <c r="T199" s="2">
        <f t="shared" si="18"/>
        <v>5574.8571428570431</v>
      </c>
      <c r="U199" s="2">
        <f t="shared" si="19"/>
        <v>450000</v>
      </c>
      <c r="V199" s="2">
        <f t="shared" si="33"/>
        <v>37273378.857142814</v>
      </c>
      <c r="W199" s="2">
        <f t="shared" si="20"/>
        <v>444425.14285714179</v>
      </c>
      <c r="X199" s="2">
        <f t="shared" si="6"/>
        <v>5574.8571428582072</v>
      </c>
      <c r="Y199" s="2">
        <f t="shared" si="35"/>
        <v>38626170.142857209</v>
      </c>
      <c r="Z199" s="2" t="str">
        <f t="shared" si="8"/>
        <v>HERE</v>
      </c>
      <c r="AA199" s="2">
        <f>IF(Z199="HERE",Y199,AA198+Graph!$G$1*1000)</f>
        <v>38626170.142857209</v>
      </c>
      <c r="AB199" s="2">
        <f t="shared" si="21"/>
        <v>5574.8571428582072</v>
      </c>
      <c r="AC199" s="2">
        <f t="shared" si="36"/>
        <v>37273378.857142814</v>
      </c>
      <c r="AD199" s="3">
        <f t="shared" si="10"/>
        <v>38626170.142857209</v>
      </c>
      <c r="AE199" s="2">
        <f>IF(AE197&gt;=52800000,52800000,IF(AB178=Graph!G$1*1000,AE198+Graph!G$1*1000,AC199))</f>
        <v>37273378.857142814</v>
      </c>
      <c r="AF199" s="3">
        <f t="shared" si="11"/>
        <v>37273378.857142814</v>
      </c>
      <c r="AG199" s="3">
        <f t="shared" si="27"/>
        <v>36055210.871428609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133</v>
      </c>
      <c r="C200" s="7"/>
      <c r="D200" s="2" t="e">
        <f t="shared" si="12"/>
        <v>#N/A</v>
      </c>
      <c r="E200" s="2" t="e">
        <f t="shared" si="22"/>
        <v>#N/A</v>
      </c>
      <c r="F200" s="2">
        <v>1208296.2483870685</v>
      </c>
      <c r="G200" s="2">
        <f t="shared" si="26"/>
        <v>444425.14285714284</v>
      </c>
      <c r="H200" s="2">
        <f t="shared" si="37"/>
        <v>75049516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1211915.4115207493</v>
      </c>
      <c r="Q200" s="2">
        <f t="shared" si="39"/>
        <v>450000</v>
      </c>
      <c r="R200" s="2">
        <f t="shared" si="38"/>
        <v>76349549</v>
      </c>
      <c r="S200" s="2">
        <f t="shared" si="17"/>
        <v>444425.14285714924</v>
      </c>
      <c r="T200" s="2">
        <f t="shared" si="18"/>
        <v>5574.8571428570431</v>
      </c>
      <c r="U200" s="2">
        <f t="shared" si="19"/>
        <v>450000</v>
      </c>
      <c r="V200" s="2">
        <f t="shared" si="33"/>
        <v>37717803.999999955</v>
      </c>
      <c r="W200" s="2">
        <f t="shared" si="20"/>
        <v>444425.14285714179</v>
      </c>
      <c r="X200" s="2">
        <f t="shared" si="6"/>
        <v>5574.8571428582072</v>
      </c>
      <c r="Y200" s="2">
        <f t="shared" si="35"/>
        <v>38631745.000000067</v>
      </c>
      <c r="Z200" s="2" t="str">
        <f t="shared" si="8"/>
        <v>HERE</v>
      </c>
      <c r="AA200" s="2">
        <f>IF(Z200="HERE",Y200,AA199+Graph!$G$1*1000)</f>
        <v>38631745.000000067</v>
      </c>
      <c r="AB200" s="2">
        <f t="shared" si="21"/>
        <v>5574.8571428582072</v>
      </c>
      <c r="AC200" s="2">
        <f t="shared" si="36"/>
        <v>37717803.999999955</v>
      </c>
      <c r="AD200" s="3">
        <f t="shared" si="10"/>
        <v>38631745.000000067</v>
      </c>
      <c r="AE200" s="2">
        <f>IF(AE198&gt;=52800000,52800000,IF(AB179=Graph!G$1*1000,AE199+Graph!G$1*1000,AC200))</f>
        <v>37717803.999999955</v>
      </c>
      <c r="AF200" s="3">
        <f t="shared" si="11"/>
        <v>37717803.999999955</v>
      </c>
      <c r="AG200" s="3">
        <f t="shared" si="27"/>
        <v>36082449.500000037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134</v>
      </c>
      <c r="C201" s="7"/>
      <c r="D201" s="2" t="e">
        <f t="shared" si="12"/>
        <v>#N/A</v>
      </c>
      <c r="E201" s="2" t="e">
        <f t="shared" si="22"/>
        <v>#N/A</v>
      </c>
      <c r="F201" s="2">
        <v>1213873.809101373</v>
      </c>
      <c r="G201" s="2">
        <f t="shared" si="26"/>
        <v>444425.14285714284</v>
      </c>
      <c r="H201" s="2">
        <f t="shared" si="37"/>
        <v>75493941.142857149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1217494.3480414748</v>
      </c>
      <c r="Q201" s="2">
        <f t="shared" si="39"/>
        <v>450000</v>
      </c>
      <c r="R201" s="2">
        <f t="shared" si="38"/>
        <v>76799549</v>
      </c>
      <c r="S201" s="2">
        <f t="shared" si="17"/>
        <v>444425.14285714924</v>
      </c>
      <c r="T201" s="2">
        <f t="shared" si="18"/>
        <v>5574.8571428570431</v>
      </c>
      <c r="U201" s="2">
        <f t="shared" si="19"/>
        <v>450000</v>
      </c>
      <c r="V201" s="2">
        <f t="shared" si="33"/>
        <v>38162229.142857097</v>
      </c>
      <c r="W201" s="2">
        <f t="shared" si="20"/>
        <v>444425.14285714179</v>
      </c>
      <c r="X201" s="2">
        <f t="shared" si="6"/>
        <v>5574.8571428582072</v>
      </c>
      <c r="Y201" s="2">
        <f t="shared" si="35"/>
        <v>38637319.857142925</v>
      </c>
      <c r="Z201" s="2" t="str">
        <f t="shared" si="8"/>
        <v>HERE</v>
      </c>
      <c r="AA201" s="2">
        <f>IF(Z201="HERE",Y201,AA200+Graph!$G$1*1000)</f>
        <v>38637319.857142925</v>
      </c>
      <c r="AB201" s="2">
        <f t="shared" si="21"/>
        <v>5574.8571428582072</v>
      </c>
      <c r="AC201" s="2">
        <f t="shared" si="36"/>
        <v>38162229.142857097</v>
      </c>
      <c r="AD201" s="3">
        <f t="shared" si="10"/>
        <v>38637319.857142925</v>
      </c>
      <c r="AE201" s="2">
        <f>IF(AE199&gt;=52800000,52800000,IF(AB180=Graph!G$1*1000,AE200+Graph!G$1*1000,AC201))</f>
        <v>38162229.142857097</v>
      </c>
      <c r="AF201" s="3">
        <f t="shared" si="11"/>
        <v>38162229.142857097</v>
      </c>
      <c r="AG201" s="3">
        <f t="shared" si="27"/>
        <v>36109688.128571466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135</v>
      </c>
      <c r="C202" s="7"/>
      <c r="D202" s="2" t="e">
        <f t="shared" si="12"/>
        <v>#N/A</v>
      </c>
      <c r="E202" s="2" t="e">
        <f t="shared" si="22"/>
        <v>#N/A</v>
      </c>
      <c r="F202" s="2">
        <v>1219451.3698156476</v>
      </c>
      <c r="G202" s="2">
        <f t="shared" si="26"/>
        <v>444425.14285714284</v>
      </c>
      <c r="H202" s="2">
        <f t="shared" si="37"/>
        <v>75938366.285714298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1223073.2845622301</v>
      </c>
      <c r="Q202" s="2">
        <f t="shared" si="39"/>
        <v>450000</v>
      </c>
      <c r="R202" s="2">
        <f t="shared" si="38"/>
        <v>77249549</v>
      </c>
      <c r="S202" s="2">
        <f t="shared" si="17"/>
        <v>444425.14285714924</v>
      </c>
      <c r="T202" s="2">
        <f t="shared" si="18"/>
        <v>5574.8571428570431</v>
      </c>
      <c r="U202" s="2">
        <f t="shared" si="19"/>
        <v>450000</v>
      </c>
      <c r="V202" s="2">
        <f t="shared" si="33"/>
        <v>38606654.285714239</v>
      </c>
      <c r="W202" s="2">
        <f t="shared" si="20"/>
        <v>444425.14285714179</v>
      </c>
      <c r="X202" s="2">
        <f t="shared" si="6"/>
        <v>5574.8571428582072</v>
      </c>
      <c r="Y202" s="2">
        <f t="shared" si="35"/>
        <v>38642894.714285783</v>
      </c>
      <c r="Z202" s="2" t="str">
        <f t="shared" si="8"/>
        <v>HERE</v>
      </c>
      <c r="AA202" s="2">
        <f>IF(Z202="HERE",Y202,AA201+Graph!$G$1*1000)</f>
        <v>38642894.714285783</v>
      </c>
      <c r="AB202" s="2">
        <f t="shared" si="21"/>
        <v>5574.8571428582072</v>
      </c>
      <c r="AC202" s="2">
        <f t="shared" si="36"/>
        <v>38162229.142857097</v>
      </c>
      <c r="AD202" s="3">
        <f t="shared" si="10"/>
        <v>38642894.714285783</v>
      </c>
      <c r="AE202" s="2">
        <f>IF(AE200&gt;=52800000,52800000,IF(AB181=Graph!G$1*1000,AE201+Graph!G$1*1000,AC202))</f>
        <v>38162229.142857097</v>
      </c>
      <c r="AF202" s="3">
        <f t="shared" si="11"/>
        <v>38162229.142857097</v>
      </c>
      <c r="AG202" s="3">
        <f t="shared" si="27"/>
        <v>36136926.757142894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136</v>
      </c>
      <c r="C203" s="7"/>
      <c r="D203" s="2" t="e">
        <f t="shared" si="12"/>
        <v>#N/A</v>
      </c>
      <c r="E203" s="2" t="e">
        <f t="shared" si="22"/>
        <v>#N/A</v>
      </c>
      <c r="F203" s="2">
        <v>1225028.930529952</v>
      </c>
      <c r="G203" s="2">
        <f t="shared" si="26"/>
        <v>444425.14285714284</v>
      </c>
      <c r="H203" s="2">
        <f t="shared" si="37"/>
        <v>76382791.428571448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1228652.2210829556</v>
      </c>
      <c r="Q203" s="2">
        <f t="shared" si="39"/>
        <v>450000</v>
      </c>
      <c r="R203" s="2">
        <f t="shared" si="38"/>
        <v>77699549</v>
      </c>
      <c r="S203" s="2">
        <f t="shared" si="17"/>
        <v>444425.14285714924</v>
      </c>
      <c r="T203" s="2">
        <f t="shared" si="18"/>
        <v>5574.8571428570431</v>
      </c>
      <c r="U203" s="2">
        <f t="shared" si="19"/>
        <v>450000</v>
      </c>
      <c r="V203" s="2">
        <f t="shared" si="33"/>
        <v>39051079.428571381</v>
      </c>
      <c r="W203" s="2">
        <f t="shared" si="20"/>
        <v>444425.14285714179</v>
      </c>
      <c r="X203" s="2">
        <f t="shared" si="6"/>
        <v>5574.8571428582072</v>
      </c>
      <c r="Y203" s="2">
        <f t="shared" si="35"/>
        <v>38648469.571428642</v>
      </c>
      <c r="Z203" s="2" t="str">
        <f t="shared" si="8"/>
        <v>MEEP</v>
      </c>
      <c r="AA203" s="2">
        <f>IF(Z203="HERE",Y203,AA202+Graph!$G$1*1000)</f>
        <v>39442894.714285783</v>
      </c>
      <c r="AB203" s="2">
        <f t="shared" si="21"/>
        <v>800000</v>
      </c>
      <c r="AC203" s="2">
        <f t="shared" si="36"/>
        <v>38162229.142857097</v>
      </c>
      <c r="AD203" s="3">
        <f t="shared" si="10"/>
        <v>39442894.714285783</v>
      </c>
      <c r="AE203" s="2">
        <f>IF(AE201&gt;=52800000,52800000,IF(AB182=Graph!G$1*1000,AE202+Graph!G$1*1000,AC203))</f>
        <v>38162229.142857097</v>
      </c>
      <c r="AF203" s="3">
        <f t="shared" si="11"/>
        <v>38162229.142857097</v>
      </c>
      <c r="AG203" s="3">
        <f t="shared" si="27"/>
        <v>36164165.385714322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137</v>
      </c>
      <c r="C204" s="7"/>
      <c r="D204" s="2" t="e">
        <f t="shared" si="12"/>
        <v>#N/A</v>
      </c>
      <c r="E204" s="2" t="e">
        <f t="shared" si="22"/>
        <v>#N/A</v>
      </c>
      <c r="F204" s="2">
        <v>1230606.4912442267</v>
      </c>
      <c r="G204" s="2">
        <f t="shared" si="26"/>
        <v>444425.14285714284</v>
      </c>
      <c r="H204" s="2">
        <f t="shared" si="37"/>
        <v>76827216.571428597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1234231.1576036811</v>
      </c>
      <c r="Q204" s="2">
        <f t="shared" si="39"/>
        <v>450000</v>
      </c>
      <c r="R204" s="2">
        <f t="shared" si="38"/>
        <v>78149549</v>
      </c>
      <c r="S204" s="2">
        <f t="shared" si="17"/>
        <v>444425.14285714924</v>
      </c>
      <c r="T204" s="2">
        <f t="shared" si="18"/>
        <v>5574.8571428570431</v>
      </c>
      <c r="U204" s="2">
        <f t="shared" si="19"/>
        <v>450000</v>
      </c>
      <c r="V204" s="2">
        <f t="shared" si="33"/>
        <v>39495504.571428522</v>
      </c>
      <c r="W204" s="2">
        <f t="shared" si="20"/>
        <v>444425.14285714179</v>
      </c>
      <c r="X204" s="2">
        <f t="shared" si="6"/>
        <v>5574.8571428582072</v>
      </c>
      <c r="Y204" s="2">
        <f t="shared" si="35"/>
        <v>38654044.4285715</v>
      </c>
      <c r="Z204" s="2" t="str">
        <f t="shared" si="8"/>
        <v>MEEP</v>
      </c>
      <c r="AA204" s="2">
        <f>IF(Z204="HERE",Y204,AA203+Graph!$G$1*1000)</f>
        <v>40242894.714285783</v>
      </c>
      <c r="AB204" s="2">
        <f t="shared" si="21"/>
        <v>800000</v>
      </c>
      <c r="AC204" s="2">
        <f t="shared" si="36"/>
        <v>38162229.142857097</v>
      </c>
      <c r="AD204" s="3">
        <f t="shared" si="10"/>
        <v>40242894.714285783</v>
      </c>
      <c r="AE204" s="2">
        <f>IF(AE202&gt;=52800000,52800000,IF(AB183=Graph!G$1*1000,AE203+Graph!G$1*1000,AC204))</f>
        <v>38162229.142857097</v>
      </c>
      <c r="AF204" s="3">
        <f t="shared" si="11"/>
        <v>38162229.142857097</v>
      </c>
      <c r="AG204" s="3">
        <f t="shared" si="27"/>
        <v>36191404.014285758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138</v>
      </c>
      <c r="C205" s="7"/>
      <c r="D205" s="2" t="e">
        <f t="shared" si="12"/>
        <v>#N/A</v>
      </c>
      <c r="E205" s="2" t="e">
        <f t="shared" si="22"/>
        <v>#N/A</v>
      </c>
      <c r="F205" s="2">
        <v>1236184.0519585013</v>
      </c>
      <c r="G205" s="2">
        <f t="shared" si="26"/>
        <v>444425.14285714284</v>
      </c>
      <c r="H205" s="2">
        <f t="shared" si="37"/>
        <v>77271641.714285746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1239810.0941244364</v>
      </c>
      <c r="Q205" s="2">
        <f t="shared" si="39"/>
        <v>450000</v>
      </c>
      <c r="R205" s="2">
        <f t="shared" si="38"/>
        <v>78599549</v>
      </c>
      <c r="S205" s="2">
        <f t="shared" si="17"/>
        <v>444425.14285714924</v>
      </c>
      <c r="T205" s="2">
        <f t="shared" si="18"/>
        <v>5574.8571428570431</v>
      </c>
      <c r="U205" s="2">
        <f t="shared" si="19"/>
        <v>450000</v>
      </c>
      <c r="V205" s="2">
        <f t="shared" si="33"/>
        <v>39939929.714285664</v>
      </c>
      <c r="W205" s="2">
        <f t="shared" si="20"/>
        <v>444425.14285714179</v>
      </c>
      <c r="X205" s="2">
        <f t="shared" si="6"/>
        <v>5574.8571428582072</v>
      </c>
      <c r="Y205" s="2">
        <f t="shared" si="35"/>
        <v>38659619.285714358</v>
      </c>
      <c r="Z205" s="2" t="str">
        <f t="shared" si="8"/>
        <v>MEEP</v>
      </c>
      <c r="AA205" s="2">
        <f>IF(Z205="HERE",Y205,AA204+Graph!$G$1*1000)</f>
        <v>41042894.714285783</v>
      </c>
      <c r="AB205" s="2">
        <f t="shared" si="21"/>
        <v>800000</v>
      </c>
      <c r="AC205" s="2">
        <f t="shared" si="36"/>
        <v>38162229.142857097</v>
      </c>
      <c r="AD205" s="3">
        <f t="shared" si="10"/>
        <v>41042894.714285783</v>
      </c>
      <c r="AE205" s="2">
        <f>IF(AE203&gt;=52800000,52800000,IF(AB184=Graph!G$1*1000,AE204+Graph!G$1*1000,AC205))</f>
        <v>38162229.142857097</v>
      </c>
      <c r="AF205" s="3">
        <f t="shared" si="11"/>
        <v>38162229.142857097</v>
      </c>
      <c r="AG205" s="3">
        <f t="shared" si="27"/>
        <v>36218642.642857194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139</v>
      </c>
      <c r="C206" s="7"/>
      <c r="D206" s="2" t="e">
        <f t="shared" si="12"/>
        <v>#N/A</v>
      </c>
      <c r="E206" s="2" t="e">
        <f t="shared" si="22"/>
        <v>#N/A</v>
      </c>
      <c r="F206" s="2">
        <v>1241761.6126728058</v>
      </c>
      <c r="G206" s="2">
        <f t="shared" si="26"/>
        <v>444425.14285714284</v>
      </c>
      <c r="H206" s="2">
        <f t="shared" si="37"/>
        <v>77716066.857142895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1245389.0306451619</v>
      </c>
      <c r="Q206" s="2">
        <f t="shared" si="39"/>
        <v>450000</v>
      </c>
      <c r="R206" s="2">
        <f t="shared" si="38"/>
        <v>79049549</v>
      </c>
      <c r="S206" s="2">
        <f t="shared" si="17"/>
        <v>444425.14285714924</v>
      </c>
      <c r="T206" s="2">
        <f t="shared" si="18"/>
        <v>5574.8571428570431</v>
      </c>
      <c r="U206" s="2">
        <f t="shared" si="19"/>
        <v>450000</v>
      </c>
      <c r="V206" s="2">
        <f t="shared" si="33"/>
        <v>40384354.857142806</v>
      </c>
      <c r="W206" s="2">
        <f t="shared" si="20"/>
        <v>444425.14285714179</v>
      </c>
      <c r="X206" s="2">
        <f t="shared" si="6"/>
        <v>5574.8571428582072</v>
      </c>
      <c r="Y206" s="2">
        <f t="shared" si="35"/>
        <v>38665194.142857216</v>
      </c>
      <c r="Z206" s="2" t="str">
        <f t="shared" si="8"/>
        <v>MEEP</v>
      </c>
      <c r="AA206" s="2">
        <f>IF(Z206="HERE",Y206,AA205+Graph!$G$1*1000)</f>
        <v>41842894.714285783</v>
      </c>
      <c r="AB206" s="2">
        <f t="shared" si="21"/>
        <v>800000</v>
      </c>
      <c r="AC206" s="2">
        <f t="shared" si="36"/>
        <v>38162229.142857097</v>
      </c>
      <c r="AD206" s="3">
        <f t="shared" si="10"/>
        <v>41842894.714285783</v>
      </c>
      <c r="AE206" s="2">
        <f>IF(AE204&gt;=52800000,52800000,IF(AB185=Graph!G$1*1000,AE205+Graph!G$1*1000,AC206))</f>
        <v>38162229.142857097</v>
      </c>
      <c r="AF206" s="3">
        <f t="shared" si="11"/>
        <v>38162229.142857097</v>
      </c>
      <c r="AG206" s="3">
        <f t="shared" si="27"/>
        <v>36245881.271428622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140</v>
      </c>
      <c r="C207" s="7"/>
      <c r="D207" s="2" t="e">
        <f t="shared" si="12"/>
        <v>#N/A</v>
      </c>
      <c r="E207" s="2" t="e">
        <f t="shared" si="22"/>
        <v>#N/A</v>
      </c>
      <c r="F207" s="2">
        <v>1247339.1733870804</v>
      </c>
      <c r="G207" s="2">
        <f t="shared" si="26"/>
        <v>444425.14285714284</v>
      </c>
      <c r="H207" s="2">
        <f t="shared" si="37"/>
        <v>78160492.000000045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1250967.9671659172</v>
      </c>
      <c r="Q207" s="2">
        <f t="shared" si="39"/>
        <v>450000</v>
      </c>
      <c r="R207" s="2">
        <f t="shared" si="38"/>
        <v>79499549</v>
      </c>
      <c r="S207" s="2">
        <f t="shared" si="17"/>
        <v>444425.14285714924</v>
      </c>
      <c r="T207" s="2">
        <f t="shared" si="18"/>
        <v>5574.8571428570431</v>
      </c>
      <c r="U207" s="2">
        <f t="shared" si="19"/>
        <v>450000</v>
      </c>
      <c r="V207" s="2">
        <f t="shared" si="33"/>
        <v>40828779.999999948</v>
      </c>
      <c r="W207" s="2">
        <f t="shared" si="20"/>
        <v>444425.14285714179</v>
      </c>
      <c r="X207" s="2">
        <f t="shared" si="6"/>
        <v>5574.8571428582072</v>
      </c>
      <c r="Y207" s="2">
        <f t="shared" si="35"/>
        <v>38670769.000000075</v>
      </c>
      <c r="Z207" s="2" t="str">
        <f t="shared" si="8"/>
        <v>MEEP</v>
      </c>
      <c r="AA207" s="2">
        <f>IF(Z207="HERE",Y207,AA206+Graph!$G$1*1000)</f>
        <v>42642894.714285783</v>
      </c>
      <c r="AB207" s="2">
        <f t="shared" si="21"/>
        <v>800000</v>
      </c>
      <c r="AC207" s="2">
        <f t="shared" si="36"/>
        <v>38162229.142857097</v>
      </c>
      <c r="AD207" s="3">
        <f t="shared" si="10"/>
        <v>42642894.714285783</v>
      </c>
      <c r="AE207" s="2">
        <f>IF(AE205&gt;=52800000,52800000,IF(AB186=Graph!G$1*1000,AE206+Graph!G$1*1000,AC207))</f>
        <v>38162229.142857097</v>
      </c>
      <c r="AF207" s="3">
        <f t="shared" si="11"/>
        <v>38162229.142857097</v>
      </c>
      <c r="AG207" s="3">
        <f t="shared" si="27"/>
        <v>36273119.900000051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141</v>
      </c>
      <c r="C208" s="7"/>
      <c r="D208" s="2" t="e">
        <f t="shared" si="12"/>
        <v>#N/A</v>
      </c>
      <c r="E208" s="2" t="e">
        <f t="shared" si="22"/>
        <v>#N/A</v>
      </c>
      <c r="F208" s="2">
        <v>1252916.7341013551</v>
      </c>
      <c r="G208" s="2">
        <f t="shared" si="26"/>
        <v>444425.14285714284</v>
      </c>
      <c r="H208" s="2">
        <f t="shared" si="37"/>
        <v>78604917.142857194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1256546.9036866426</v>
      </c>
      <c r="Q208" s="2">
        <f t="shared" si="39"/>
        <v>450000</v>
      </c>
      <c r="R208" s="2">
        <f t="shared" si="38"/>
        <v>79949549</v>
      </c>
      <c r="S208" s="2">
        <f t="shared" si="17"/>
        <v>444425.14285714924</v>
      </c>
      <c r="T208" s="2">
        <f t="shared" si="18"/>
        <v>5574.8571428570431</v>
      </c>
      <c r="U208" s="2">
        <f t="shared" si="19"/>
        <v>450000</v>
      </c>
      <c r="V208" s="2">
        <f t="shared" si="33"/>
        <v>41273205.14285709</v>
      </c>
      <c r="W208" s="2">
        <f t="shared" si="20"/>
        <v>444425.14285714179</v>
      </c>
      <c r="X208" s="2">
        <f t="shared" si="6"/>
        <v>5574.8571428582072</v>
      </c>
      <c r="Y208" s="2">
        <f t="shared" si="35"/>
        <v>38676343.857142933</v>
      </c>
      <c r="Z208" s="2" t="str">
        <f t="shared" si="8"/>
        <v>MEEP</v>
      </c>
      <c r="AA208" s="2">
        <f>IF(Z208="HERE",Y208,AA207+Graph!$G$1*1000)</f>
        <v>43442894.714285783</v>
      </c>
      <c r="AB208" s="2">
        <f t="shared" si="21"/>
        <v>800000</v>
      </c>
      <c r="AC208" s="2">
        <f t="shared" si="36"/>
        <v>38162229.142857097</v>
      </c>
      <c r="AD208" s="3">
        <f t="shared" si="10"/>
        <v>43442894.714285783</v>
      </c>
      <c r="AE208" s="2">
        <f>IF(AE206&gt;=52800000,52800000,IF(AB187=Graph!G$1*1000,AE207+Graph!G$1*1000,AC208))</f>
        <v>38162229.142857097</v>
      </c>
      <c r="AF208" s="3">
        <f t="shared" si="11"/>
        <v>38162229.142857097</v>
      </c>
      <c r="AG208" s="3">
        <f t="shared" si="27"/>
        <v>36300358.528571479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142</v>
      </c>
      <c r="C209" s="7"/>
      <c r="D209" s="2" t="e">
        <f t="shared" si="12"/>
        <v>#N/A</v>
      </c>
      <c r="E209" s="2" t="e">
        <f t="shared" si="22"/>
        <v>#N/A</v>
      </c>
      <c r="F209" s="2">
        <v>1258494.2948156595</v>
      </c>
      <c r="G209" s="2">
        <f t="shared" si="26"/>
        <v>444425.14285714284</v>
      </c>
      <c r="H209" s="2">
        <f t="shared" si="37"/>
        <v>79049342.285714343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1262125.8402073681</v>
      </c>
      <c r="Q209" s="2">
        <f t="shared" si="39"/>
        <v>450000</v>
      </c>
      <c r="R209" s="2">
        <f t="shared" si="38"/>
        <v>80399549</v>
      </c>
      <c r="S209" s="2">
        <f t="shared" si="17"/>
        <v>444425.14285714924</v>
      </c>
      <c r="T209" s="2">
        <f t="shared" si="18"/>
        <v>5574.8571428570431</v>
      </c>
      <c r="U209" s="2">
        <f t="shared" si="19"/>
        <v>450000</v>
      </c>
      <c r="V209" s="2">
        <f t="shared" si="33"/>
        <v>41717630.285714231</v>
      </c>
      <c r="W209" s="2">
        <f t="shared" si="20"/>
        <v>444425.14285714179</v>
      </c>
      <c r="X209" s="2">
        <f t="shared" si="6"/>
        <v>5574.8571428582072</v>
      </c>
      <c r="Y209" s="2">
        <f t="shared" si="35"/>
        <v>38681918.714285791</v>
      </c>
      <c r="Z209" s="2" t="str">
        <f t="shared" si="8"/>
        <v>MEEP</v>
      </c>
      <c r="AA209" s="2">
        <f>IF(Z209="HERE",Y209,AA208+Graph!$G$1*1000)</f>
        <v>44242894.714285783</v>
      </c>
      <c r="AB209" s="2">
        <f t="shared" si="21"/>
        <v>800000</v>
      </c>
      <c r="AC209" s="2">
        <f t="shared" si="36"/>
        <v>38162229.142857097</v>
      </c>
      <c r="AD209" s="3">
        <f t="shared" si="10"/>
        <v>44242894.714285783</v>
      </c>
      <c r="AE209" s="2">
        <f>IF(AE207&gt;=52800000,52800000,IF(AB188=Graph!G$1*1000,AE208+Graph!G$1*1000,AC209))</f>
        <v>38162229.142857097</v>
      </c>
      <c r="AF209" s="3">
        <f t="shared" si="11"/>
        <v>38162229.142857097</v>
      </c>
      <c r="AG209" s="3">
        <f t="shared" si="27"/>
        <v>36327597.157142907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143</v>
      </c>
      <c r="C210" s="7"/>
      <c r="D210" s="2" t="e">
        <f t="shared" si="12"/>
        <v>#N/A</v>
      </c>
      <c r="E210" s="2" t="e">
        <f t="shared" si="22"/>
        <v>#N/A</v>
      </c>
      <c r="F210" s="2">
        <v>1264071.8555299342</v>
      </c>
      <c r="G210" s="2">
        <f t="shared" si="26"/>
        <v>444425.14285714284</v>
      </c>
      <c r="H210" s="2">
        <f t="shared" si="37"/>
        <v>79493767.428571492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1267704.7767281234</v>
      </c>
      <c r="Q210" s="2">
        <f t="shared" si="39"/>
        <v>450000</v>
      </c>
      <c r="R210" s="2">
        <f t="shared" si="38"/>
        <v>80849549</v>
      </c>
      <c r="S210" s="2">
        <f t="shared" si="17"/>
        <v>444425.14285714924</v>
      </c>
      <c r="T210" s="2">
        <f t="shared" si="18"/>
        <v>5574.8571428570431</v>
      </c>
      <c r="U210" s="2">
        <f t="shared" si="19"/>
        <v>450000</v>
      </c>
      <c r="V210" s="2">
        <f t="shared" si="33"/>
        <v>42162055.428571373</v>
      </c>
      <c r="W210" s="2">
        <f t="shared" si="20"/>
        <v>444425.14285714179</v>
      </c>
      <c r="X210" s="2">
        <f t="shared" si="6"/>
        <v>5574.8571428582072</v>
      </c>
      <c r="Y210" s="2">
        <f t="shared" si="35"/>
        <v>38687493.571428649</v>
      </c>
      <c r="Z210" s="2" t="str">
        <f t="shared" si="8"/>
        <v>MEEP</v>
      </c>
      <c r="AA210" s="2">
        <f>IF(Z210="HERE",Y210,AA209+Graph!$G$1*1000)</f>
        <v>45042894.714285783</v>
      </c>
      <c r="AB210" s="2">
        <f t="shared" si="21"/>
        <v>800000</v>
      </c>
      <c r="AC210" s="2">
        <f t="shared" si="36"/>
        <v>38162229.142857097</v>
      </c>
      <c r="AD210" s="3">
        <f t="shared" si="10"/>
        <v>45042894.714285783</v>
      </c>
      <c r="AE210" s="2">
        <f>IF(AE208&gt;=52800000,52800000,IF(AB189=Graph!G$1*1000,AE209+Graph!G$1*1000,AC210))</f>
        <v>38162229.142857097</v>
      </c>
      <c r="AF210" s="3">
        <f t="shared" si="11"/>
        <v>38162229.142857097</v>
      </c>
      <c r="AG210" s="3">
        <f t="shared" si="27"/>
        <v>36354835.785714336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144</v>
      </c>
      <c r="C211" s="7"/>
      <c r="D211" s="2" t="e">
        <f t="shared" si="12"/>
        <v>#N/A</v>
      </c>
      <c r="E211" s="2" t="e">
        <f t="shared" si="22"/>
        <v>#N/A</v>
      </c>
      <c r="F211" s="2">
        <v>1269649.4162442386</v>
      </c>
      <c r="G211" s="2">
        <f t="shared" si="26"/>
        <v>444425.14285714284</v>
      </c>
      <c r="H211" s="2">
        <f t="shared" si="37"/>
        <v>79938192.571428642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1273283.7132488489</v>
      </c>
      <c r="Q211" s="2">
        <f t="shared" si="39"/>
        <v>450000</v>
      </c>
      <c r="R211" s="2">
        <f t="shared" si="38"/>
        <v>81299549</v>
      </c>
      <c r="S211" s="2">
        <f t="shared" si="17"/>
        <v>444425.14285714924</v>
      </c>
      <c r="T211" s="2">
        <f t="shared" si="18"/>
        <v>5574.8571428570431</v>
      </c>
      <c r="U211" s="2">
        <f t="shared" si="19"/>
        <v>450000</v>
      </c>
      <c r="V211" s="2">
        <f t="shared" si="33"/>
        <v>42606480.571428515</v>
      </c>
      <c r="W211" s="2">
        <f t="shared" si="20"/>
        <v>444425.14285714179</v>
      </c>
      <c r="X211" s="2">
        <f t="shared" si="6"/>
        <v>5574.8571428582072</v>
      </c>
      <c r="Y211" s="2">
        <f t="shared" si="35"/>
        <v>38693068.428571507</v>
      </c>
      <c r="Z211" s="2" t="str">
        <f t="shared" si="8"/>
        <v>MEEP</v>
      </c>
      <c r="AA211" s="2">
        <f>IF(Z211="HERE",Y211,AA210+Graph!$G$1*1000)</f>
        <v>45842894.714285783</v>
      </c>
      <c r="AB211" s="2">
        <f t="shared" si="21"/>
        <v>800000</v>
      </c>
      <c r="AC211" s="2">
        <f t="shared" si="36"/>
        <v>38162229.142857097</v>
      </c>
      <c r="AD211" s="3">
        <f t="shared" si="10"/>
        <v>45842894.714285783</v>
      </c>
      <c r="AE211" s="2">
        <f>IF(AE209&gt;=52800000,52800000,IF(AB190=Graph!G$1*1000,AE210+Graph!G$1*1000,AC211))</f>
        <v>38162229.142857097</v>
      </c>
      <c r="AF211" s="3">
        <f t="shared" si="11"/>
        <v>38162229.142857097</v>
      </c>
      <c r="AG211" s="3">
        <f t="shared" si="27"/>
        <v>36382074.414285764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145</v>
      </c>
      <c r="C212" s="7"/>
      <c r="D212" s="2" t="e">
        <f t="shared" si="12"/>
        <v>#N/A</v>
      </c>
      <c r="E212" s="2" t="e">
        <f t="shared" si="22"/>
        <v>#N/A</v>
      </c>
      <c r="F212" s="2">
        <v>1275226.9769585133</v>
      </c>
      <c r="G212" s="2">
        <f t="shared" si="26"/>
        <v>444425.14285714284</v>
      </c>
      <c r="H212" s="2">
        <f t="shared" si="37"/>
        <v>80382617.714285791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1278862.6497696042</v>
      </c>
      <c r="Q212" s="2">
        <f t="shared" si="39"/>
        <v>450000</v>
      </c>
      <c r="R212" s="2">
        <f t="shared" si="38"/>
        <v>81749549</v>
      </c>
      <c r="S212" s="2">
        <f t="shared" si="17"/>
        <v>444425.14285714924</v>
      </c>
      <c r="T212" s="2">
        <f t="shared" si="18"/>
        <v>5574.8571428570431</v>
      </c>
      <c r="U212" s="2">
        <f t="shared" si="19"/>
        <v>450000</v>
      </c>
      <c r="V212" s="2">
        <f t="shared" si="33"/>
        <v>43050905.714285657</v>
      </c>
      <c r="W212" s="2">
        <f t="shared" si="20"/>
        <v>444425.14285714179</v>
      </c>
      <c r="X212" s="2">
        <f t="shared" si="6"/>
        <v>5574.8571428582072</v>
      </c>
      <c r="Y212" s="2">
        <f t="shared" si="35"/>
        <v>38698643.285714366</v>
      </c>
      <c r="Z212" s="2" t="str">
        <f t="shared" si="8"/>
        <v>MEEP</v>
      </c>
      <c r="AA212" s="2">
        <f>IF(Z212="HERE",Y212,AA211+Graph!$G$1*1000)</f>
        <v>46642894.714285783</v>
      </c>
      <c r="AB212" s="2">
        <f t="shared" si="21"/>
        <v>800000</v>
      </c>
      <c r="AC212" s="2">
        <f t="shared" si="36"/>
        <v>38162229.142857097</v>
      </c>
      <c r="AD212" s="3">
        <f t="shared" si="10"/>
        <v>46642894.714285783</v>
      </c>
      <c r="AE212" s="2">
        <f>IF(AE210&gt;=52800000,52800000,IF(AB191=Graph!G$1*1000,AE211+Graph!G$1*1000,AC212))</f>
        <v>38162229.142857097</v>
      </c>
      <c r="AF212" s="3">
        <f t="shared" si="11"/>
        <v>38162229.142857097</v>
      </c>
      <c r="AG212" s="3">
        <f t="shared" si="27"/>
        <v>36409313.042857192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146</v>
      </c>
      <c r="C213" s="7"/>
      <c r="D213" s="2" t="e">
        <f t="shared" si="12"/>
        <v>#N/A</v>
      </c>
      <c r="E213" s="2" t="e">
        <f t="shared" si="22"/>
        <v>#N/A</v>
      </c>
      <c r="F213" s="2">
        <v>1280804.5376727879</v>
      </c>
      <c r="G213" s="2">
        <f t="shared" si="26"/>
        <v>444425.14285714284</v>
      </c>
      <c r="H213" s="2">
        <f t="shared" si="37"/>
        <v>80827042.85714294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1284441.5862903297</v>
      </c>
      <c r="Q213" s="2">
        <f t="shared" si="39"/>
        <v>450000</v>
      </c>
      <c r="R213" s="2">
        <f t="shared" si="38"/>
        <v>82199549</v>
      </c>
      <c r="S213" s="2">
        <f t="shared" si="17"/>
        <v>444425.14285714924</v>
      </c>
      <c r="T213" s="2">
        <f t="shared" si="18"/>
        <v>5574.8571428570431</v>
      </c>
      <c r="U213" s="2">
        <f t="shared" si="19"/>
        <v>450000</v>
      </c>
      <c r="V213" s="2">
        <f t="shared" si="33"/>
        <v>43495330.857142799</v>
      </c>
      <c r="W213" s="2">
        <f t="shared" si="20"/>
        <v>444425.14285714179</v>
      </c>
      <c r="X213" s="2">
        <f t="shared" si="6"/>
        <v>5574.8571428582072</v>
      </c>
      <c r="Y213" s="2">
        <f t="shared" si="35"/>
        <v>38704218.142857224</v>
      </c>
      <c r="Z213" s="2" t="str">
        <f t="shared" si="8"/>
        <v>MEEP</v>
      </c>
      <c r="AA213" s="2">
        <f>IF(Z213="HERE",Y213,AA212+Graph!$G$1*1000)</f>
        <v>47442894.714285783</v>
      </c>
      <c r="AB213" s="2">
        <f t="shared" si="21"/>
        <v>800000</v>
      </c>
      <c r="AC213" s="2">
        <f t="shared" si="36"/>
        <v>38162229.142857097</v>
      </c>
      <c r="AD213" s="3">
        <f t="shared" si="10"/>
        <v>47442894.714285783</v>
      </c>
      <c r="AE213" s="2">
        <f>IF(AE211&gt;=52800000,52800000,IF(AB192=Graph!G$1*1000,AE212+Graph!G$1*1000,AC213))</f>
        <v>38162229.142857097</v>
      </c>
      <c r="AF213" s="3">
        <f t="shared" si="11"/>
        <v>38162229.142857097</v>
      </c>
      <c r="AG213" s="3">
        <f t="shared" si="27"/>
        <v>36436551.671428621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147</v>
      </c>
      <c r="C214" s="7"/>
      <c r="D214" s="2" t="e">
        <f t="shared" si="12"/>
        <v>#N/A</v>
      </c>
      <c r="E214" s="2" t="e">
        <f t="shared" si="22"/>
        <v>#N/A</v>
      </c>
      <c r="F214" s="2">
        <v>1286382.0983870924</v>
      </c>
      <c r="G214" s="2">
        <f t="shared" si="26"/>
        <v>444425.14285714284</v>
      </c>
      <c r="H214" s="2">
        <f t="shared" si="37"/>
        <v>81271468.000000089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1290020.5228110552</v>
      </c>
      <c r="Q214" s="2">
        <f t="shared" si="39"/>
        <v>450000</v>
      </c>
      <c r="R214" s="2">
        <f t="shared" si="38"/>
        <v>82649549</v>
      </c>
      <c r="S214" s="2">
        <f t="shared" si="17"/>
        <v>444425.14285714924</v>
      </c>
      <c r="T214" s="2">
        <f t="shared" si="18"/>
        <v>5574.8571428570431</v>
      </c>
      <c r="U214" s="2">
        <f t="shared" si="19"/>
        <v>450000</v>
      </c>
      <c r="V214" s="2">
        <f t="shared" si="33"/>
        <v>43939755.99999994</v>
      </c>
      <c r="W214" s="2">
        <f t="shared" si="20"/>
        <v>444425.14285714179</v>
      </c>
      <c r="X214" s="2">
        <f t="shared" si="6"/>
        <v>5574.8571428582072</v>
      </c>
      <c r="Y214" s="2">
        <f t="shared" si="35"/>
        <v>38709793.000000082</v>
      </c>
      <c r="Z214" s="2" t="str">
        <f t="shared" si="8"/>
        <v>MEEP</v>
      </c>
      <c r="AA214" s="2">
        <f>IF(Z214="HERE",Y214,AA213+Graph!$G$1*1000)</f>
        <v>48242894.714285783</v>
      </c>
      <c r="AB214" s="2">
        <f t="shared" si="21"/>
        <v>800000</v>
      </c>
      <c r="AC214" s="2">
        <f t="shared" si="36"/>
        <v>38162229.142857097</v>
      </c>
      <c r="AD214" s="3">
        <f t="shared" si="10"/>
        <v>48242894.714285783</v>
      </c>
      <c r="AE214" s="2">
        <f>IF(AE212&gt;=52800000,52800000,IF(AB193=Graph!G$1*1000,AE213+Graph!G$1*1000,AC214))</f>
        <v>38162229.142857097</v>
      </c>
      <c r="AF214" s="3">
        <f t="shared" si="11"/>
        <v>38162229.142857097</v>
      </c>
      <c r="AG214" s="3">
        <f t="shared" si="27"/>
        <v>36463790.300000057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148</v>
      </c>
      <c r="C215" s="7"/>
      <c r="D215" s="2" t="e">
        <f t="shared" si="12"/>
        <v>#N/A</v>
      </c>
      <c r="E215" s="2" t="e">
        <f t="shared" si="22"/>
        <v>#N/A</v>
      </c>
      <c r="F215" s="2">
        <v>1291959.659101367</v>
      </c>
      <c r="G215" s="2">
        <f t="shared" si="26"/>
        <v>444425.14285714284</v>
      </c>
      <c r="H215" s="2">
        <f t="shared" si="37"/>
        <v>81715893.142857239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1295599.4593318105</v>
      </c>
      <c r="Q215" s="2">
        <f t="shared" si="39"/>
        <v>450000</v>
      </c>
      <c r="R215" s="2">
        <f t="shared" si="38"/>
        <v>83099549</v>
      </c>
      <c r="S215" s="2">
        <f t="shared" si="17"/>
        <v>444425.14285714924</v>
      </c>
      <c r="T215" s="2">
        <f t="shared" si="18"/>
        <v>5574.8571428570431</v>
      </c>
      <c r="U215" s="2">
        <f t="shared" si="19"/>
        <v>450000</v>
      </c>
      <c r="V215" s="2">
        <f t="shared" si="33"/>
        <v>44384181.142857082</v>
      </c>
      <c r="W215" s="2">
        <f t="shared" si="20"/>
        <v>444425.14285714179</v>
      </c>
      <c r="X215" s="2">
        <f t="shared" si="6"/>
        <v>5574.8571428582072</v>
      </c>
      <c r="Y215" s="2">
        <f t="shared" si="35"/>
        <v>38715367.85714294</v>
      </c>
      <c r="Z215" s="2" t="str">
        <f t="shared" si="8"/>
        <v>MEEP</v>
      </c>
      <c r="AA215" s="2">
        <f>IF(Z215="HERE",Y215,AA214+Graph!$G$1*1000)</f>
        <v>49042894.714285783</v>
      </c>
      <c r="AB215" s="2">
        <f t="shared" si="21"/>
        <v>800000</v>
      </c>
      <c r="AC215" s="2">
        <f t="shared" si="36"/>
        <v>38162229.142857097</v>
      </c>
      <c r="AD215" s="3">
        <f t="shared" si="10"/>
        <v>49042894.714285783</v>
      </c>
      <c r="AE215" s="2">
        <f>IF(AE213&gt;=52800000,52800000,IF(AB194=Graph!G$1*1000,AE214+Graph!G$1*1000,AC215))</f>
        <v>38162229.142857097</v>
      </c>
      <c r="AF215" s="3">
        <f t="shared" si="11"/>
        <v>38162229.142857097</v>
      </c>
      <c r="AG215" s="3">
        <f t="shared" si="27"/>
        <v>36491028.928571485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149</v>
      </c>
      <c r="C216" s="7"/>
      <c r="D216" s="2" t="e">
        <f t="shared" si="12"/>
        <v>#N/A</v>
      </c>
      <c r="E216" s="2" t="e">
        <f t="shared" si="22"/>
        <v>#N/A</v>
      </c>
      <c r="F216" s="2">
        <v>1297537.2198156416</v>
      </c>
      <c r="G216" s="2">
        <f t="shared" si="26"/>
        <v>444425.14285714284</v>
      </c>
      <c r="H216" s="2">
        <f t="shared" si="37"/>
        <v>82160318.285714388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1301178.395852536</v>
      </c>
      <c r="Q216" s="2">
        <f t="shared" si="39"/>
        <v>450000</v>
      </c>
      <c r="R216" s="2">
        <f t="shared" si="38"/>
        <v>83549549</v>
      </c>
      <c r="S216" s="2">
        <f t="shared" si="17"/>
        <v>444425.14285714924</v>
      </c>
      <c r="T216" s="2">
        <f t="shared" si="18"/>
        <v>5574.8571428570431</v>
      </c>
      <c r="U216" s="2">
        <f t="shared" si="19"/>
        <v>450000</v>
      </c>
      <c r="V216" s="2">
        <f t="shared" si="33"/>
        <v>44828606.285714224</v>
      </c>
      <c r="W216" s="2">
        <f t="shared" si="20"/>
        <v>444425.14285714179</v>
      </c>
      <c r="X216" s="2">
        <f t="shared" si="6"/>
        <v>5574.8571428582072</v>
      </c>
      <c r="Y216" s="2">
        <f t="shared" si="35"/>
        <v>38720942.714285798</v>
      </c>
      <c r="Z216" s="2" t="str">
        <f t="shared" si="8"/>
        <v>MEEP</v>
      </c>
      <c r="AA216" s="2">
        <f>IF(Z216="HERE",Y216,AA215+Graph!$G$1*1000)</f>
        <v>49842894.714285783</v>
      </c>
      <c r="AB216" s="2">
        <f t="shared" si="21"/>
        <v>800000</v>
      </c>
      <c r="AC216" s="2">
        <f t="shared" si="36"/>
        <v>38162229.142857097</v>
      </c>
      <c r="AD216" s="3">
        <f t="shared" si="10"/>
        <v>49842894.714285783</v>
      </c>
      <c r="AE216" s="2">
        <f>IF(AE214&gt;=52800000,52800000,IF(AB195=Graph!G$1*1000,AE215+Graph!G$1*1000,AC216))</f>
        <v>38162229.142857097</v>
      </c>
      <c r="AF216" s="3">
        <f t="shared" si="11"/>
        <v>38162229.142857097</v>
      </c>
      <c r="AG216" s="3">
        <f t="shared" si="27"/>
        <v>36518267.557142913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150</v>
      </c>
      <c r="C217" s="7"/>
      <c r="D217" s="2" t="e">
        <f t="shared" si="12"/>
        <v>#N/A</v>
      </c>
      <c r="E217" s="2" t="e">
        <f t="shared" si="22"/>
        <v>#N/A</v>
      </c>
      <c r="F217" s="2">
        <v>1303114.7805299461</v>
      </c>
      <c r="G217" s="2">
        <f t="shared" si="26"/>
        <v>444425.14285714284</v>
      </c>
      <c r="H217" s="2">
        <f t="shared" si="37"/>
        <v>82604743.428571537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1306757.3323732913</v>
      </c>
      <c r="Q217" s="2">
        <f t="shared" si="39"/>
        <v>450000</v>
      </c>
      <c r="R217" s="2">
        <f t="shared" si="38"/>
        <v>83999549</v>
      </c>
      <c r="S217" s="2">
        <f t="shared" si="17"/>
        <v>444425.14285714924</v>
      </c>
      <c r="T217" s="2">
        <f t="shared" si="18"/>
        <v>5574.8571428570431</v>
      </c>
      <c r="U217" s="2">
        <f t="shared" si="19"/>
        <v>450000</v>
      </c>
      <c r="V217" s="2">
        <f t="shared" si="33"/>
        <v>45273031.428571366</v>
      </c>
      <c r="W217" s="2">
        <f t="shared" si="20"/>
        <v>444425.14285714179</v>
      </c>
      <c r="X217" s="2">
        <f t="shared" si="6"/>
        <v>5574.8571428582072</v>
      </c>
      <c r="Y217" s="2">
        <f t="shared" si="35"/>
        <v>38726517.571428657</v>
      </c>
      <c r="Z217" s="2" t="str">
        <f t="shared" si="8"/>
        <v>MEEP</v>
      </c>
      <c r="AA217" s="2">
        <f>IF(Z217="HERE",Y217,AA216+Graph!$G$1*1000)</f>
        <v>50642894.714285783</v>
      </c>
      <c r="AB217" s="2">
        <f t="shared" si="21"/>
        <v>800000</v>
      </c>
      <c r="AC217" s="2">
        <f t="shared" si="36"/>
        <v>38162229.142857097</v>
      </c>
      <c r="AD217" s="3">
        <f t="shared" si="10"/>
        <v>50642894.714285783</v>
      </c>
      <c r="AE217" s="2">
        <f>IF(AE215&gt;=52800000,52800000,IF(AB196=Graph!G$1*1000,AE216+Graph!G$1*1000,AC217))</f>
        <v>38162229.142857097</v>
      </c>
      <c r="AF217" s="3">
        <f t="shared" si="11"/>
        <v>38162229.142857097</v>
      </c>
      <c r="AG217" s="3">
        <f t="shared" si="27"/>
        <v>36545506.185714342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151</v>
      </c>
      <c r="C218" s="7"/>
      <c r="D218" s="2" t="e">
        <f t="shared" si="12"/>
        <v>#N/A</v>
      </c>
      <c r="E218" s="2" t="e">
        <f t="shared" si="22"/>
        <v>#N/A</v>
      </c>
      <c r="F218" s="2">
        <v>1308692.3412442207</v>
      </c>
      <c r="G218" s="2">
        <f t="shared" si="26"/>
        <v>444425.14285714284</v>
      </c>
      <c r="H218" s="2">
        <f t="shared" si="37"/>
        <v>83049168.571428686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1312336.2688940167</v>
      </c>
      <c r="Q218" s="2">
        <f t="shared" si="39"/>
        <v>450000</v>
      </c>
      <c r="R218" s="2">
        <f t="shared" si="38"/>
        <v>84449549</v>
      </c>
      <c r="S218" s="2">
        <f t="shared" si="17"/>
        <v>444425.14285714924</v>
      </c>
      <c r="T218" s="2">
        <f t="shared" si="18"/>
        <v>5574.8571428570431</v>
      </c>
      <c r="U218" s="2">
        <f t="shared" si="19"/>
        <v>450000</v>
      </c>
      <c r="V218" s="2">
        <f t="shared" si="33"/>
        <v>45717456.571428508</v>
      </c>
      <c r="W218" s="2">
        <f t="shared" si="20"/>
        <v>444425.14285714179</v>
      </c>
      <c r="X218" s="2">
        <f t="shared" si="6"/>
        <v>5574.8571428582072</v>
      </c>
      <c r="Y218" s="2">
        <f t="shared" si="35"/>
        <v>38732092.428571515</v>
      </c>
      <c r="Z218" s="2" t="str">
        <f t="shared" si="8"/>
        <v>MEEP</v>
      </c>
      <c r="AA218" s="2">
        <f>IF(Z218="HERE",Y218,AA217+Graph!$G$1*1000)</f>
        <v>51442894.714285783</v>
      </c>
      <c r="AB218" s="2">
        <f t="shared" si="21"/>
        <v>800000</v>
      </c>
      <c r="AC218" s="2">
        <f t="shared" si="36"/>
        <v>38162229.142857097</v>
      </c>
      <c r="AD218" s="3">
        <f t="shared" si="10"/>
        <v>51442894.714285783</v>
      </c>
      <c r="AE218" s="2">
        <f>IF(AE216&gt;=52800000,52800000,IF(AB197=Graph!G$1*1000,AE217+Graph!G$1*1000,AC218))</f>
        <v>38162229.142857097</v>
      </c>
      <c r="AF218" s="3">
        <f t="shared" si="11"/>
        <v>38162229.142857097</v>
      </c>
      <c r="AG218" s="3">
        <f t="shared" si="27"/>
        <v>36572744.81428577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152</v>
      </c>
      <c r="C219" s="7"/>
      <c r="D219" s="2" t="e">
        <f t="shared" si="12"/>
        <v>#N/A</v>
      </c>
      <c r="E219" s="2" t="e">
        <f t="shared" si="22"/>
        <v>#N/A</v>
      </c>
      <c r="F219" s="2">
        <v>1314269.9019585252</v>
      </c>
      <c r="G219" s="2">
        <f t="shared" si="26"/>
        <v>444425.14285714284</v>
      </c>
      <c r="H219" s="2">
        <f t="shared" si="37"/>
        <v>83493593.714285836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1317915.2054147422</v>
      </c>
      <c r="Q219" s="2">
        <f t="shared" si="39"/>
        <v>450000</v>
      </c>
      <c r="R219" s="2">
        <f t="shared" si="38"/>
        <v>84899549</v>
      </c>
      <c r="S219" s="2">
        <f t="shared" si="17"/>
        <v>444425.14285714924</v>
      </c>
      <c r="T219" s="2">
        <f t="shared" si="18"/>
        <v>5574.8571428570431</v>
      </c>
      <c r="U219" s="2">
        <f t="shared" si="19"/>
        <v>450000</v>
      </c>
      <c r="V219" s="2">
        <f t="shared" si="33"/>
        <v>46161881.714285649</v>
      </c>
      <c r="W219" s="2">
        <f t="shared" si="20"/>
        <v>444425.14285714179</v>
      </c>
      <c r="X219" s="2">
        <f t="shared" si="6"/>
        <v>5574.8571428582072</v>
      </c>
      <c r="Y219" s="2">
        <f t="shared" si="35"/>
        <v>38737667.285714373</v>
      </c>
      <c r="Z219" s="2" t="str">
        <f t="shared" si="8"/>
        <v>MEEP</v>
      </c>
      <c r="AA219" s="2">
        <f>IF(Z219="HERE",Y219,AA218+Graph!$G$1*1000)</f>
        <v>52242894.714285783</v>
      </c>
      <c r="AB219" s="2">
        <f t="shared" si="21"/>
        <v>800000</v>
      </c>
      <c r="AC219" s="2">
        <f t="shared" si="36"/>
        <v>38162229.142857097</v>
      </c>
      <c r="AD219" s="3">
        <f t="shared" si="10"/>
        <v>52242894.714285783</v>
      </c>
      <c r="AE219" s="2">
        <f>IF(AE217&gt;=52800000,52800000,IF(AB198=Graph!G$1*1000,AE218+Graph!G$1*1000,AC219))</f>
        <v>38162229.142857097</v>
      </c>
      <c r="AF219" s="3">
        <f t="shared" si="11"/>
        <v>38162229.142857097</v>
      </c>
      <c r="AG219" s="3">
        <f t="shared" si="27"/>
        <v>36599983.442857198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153</v>
      </c>
      <c r="C220" s="7"/>
      <c r="D220" s="2" t="e">
        <f t="shared" si="12"/>
        <v>#N/A</v>
      </c>
      <c r="E220" s="2" t="e">
        <f t="shared" si="22"/>
        <v>#N/A</v>
      </c>
      <c r="F220" s="2">
        <v>1319847.4626727998</v>
      </c>
      <c r="G220" s="2">
        <f t="shared" si="26"/>
        <v>444425.14285714284</v>
      </c>
      <c r="H220" s="2">
        <f t="shared" si="37"/>
        <v>83938018.857142985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1323494.1419354975</v>
      </c>
      <c r="Q220" s="2">
        <f t="shared" si="39"/>
        <v>450000</v>
      </c>
      <c r="R220" s="2">
        <f t="shared" si="38"/>
        <v>85349549</v>
      </c>
      <c r="S220" s="2">
        <f t="shared" si="17"/>
        <v>444425.14285714924</v>
      </c>
      <c r="T220" s="2">
        <f t="shared" si="18"/>
        <v>5574.8571428570431</v>
      </c>
      <c r="U220" s="2">
        <f t="shared" si="19"/>
        <v>450000</v>
      </c>
      <c r="V220" s="2">
        <f t="shared" si="33"/>
        <v>46606306.857142791</v>
      </c>
      <c r="W220" s="2">
        <f t="shared" si="20"/>
        <v>444425.14285714179</v>
      </c>
      <c r="X220" s="2">
        <f t="shared" si="6"/>
        <v>5574.8571428582072</v>
      </c>
      <c r="Y220" s="2">
        <f t="shared" si="35"/>
        <v>38743242.142857231</v>
      </c>
      <c r="Z220" s="2" t="str">
        <f t="shared" si="8"/>
        <v>MEEP</v>
      </c>
      <c r="AA220" s="2">
        <f>IF(Z220="HERE",Y220,AA219+Graph!$G$1*1000)</f>
        <v>53042894.714285783</v>
      </c>
      <c r="AB220" s="2">
        <f t="shared" si="21"/>
        <v>800000</v>
      </c>
      <c r="AC220" s="2">
        <f t="shared" si="36"/>
        <v>38162229.142857097</v>
      </c>
      <c r="AD220" s="3">
        <f t="shared" si="10"/>
        <v>52800000</v>
      </c>
      <c r="AE220" s="2">
        <f>IF(AE218&gt;=52800000,52800000,IF(AB199=Graph!G$1*1000,AE219+Graph!G$1*1000,AC220))</f>
        <v>38162229.142857097</v>
      </c>
      <c r="AF220" s="3">
        <f t="shared" si="11"/>
        <v>38162229.142857097</v>
      </c>
      <c r="AG220" s="3">
        <f t="shared" si="27"/>
        <v>36627222.071428627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154</v>
      </c>
      <c r="C221" s="7"/>
      <c r="D221" s="2" t="e">
        <f t="shared" si="12"/>
        <v>#N/A</v>
      </c>
      <c r="E221" s="2" t="e">
        <f t="shared" si="22"/>
        <v>#N/A</v>
      </c>
      <c r="F221" s="2">
        <v>1325425.0233870745</v>
      </c>
      <c r="G221" s="2">
        <f t="shared" si="26"/>
        <v>444425.14285714284</v>
      </c>
      <c r="H221" s="2">
        <f t="shared" si="37"/>
        <v>84382444.000000134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1329073.078456223</v>
      </c>
      <c r="Q221" s="2">
        <f t="shared" si="39"/>
        <v>450000</v>
      </c>
      <c r="R221" s="2">
        <f t="shared" si="38"/>
        <v>85799549</v>
      </c>
      <c r="S221" s="2">
        <f t="shared" si="17"/>
        <v>444425.14285714924</v>
      </c>
      <c r="T221" s="2">
        <f t="shared" si="18"/>
        <v>5574.8571428570431</v>
      </c>
      <c r="U221" s="2">
        <f t="shared" si="19"/>
        <v>450000</v>
      </c>
      <c r="V221" s="2">
        <f t="shared" si="33"/>
        <v>47050731.999999933</v>
      </c>
      <c r="W221" s="2">
        <f t="shared" si="20"/>
        <v>444425.14285714179</v>
      </c>
      <c r="X221" s="2">
        <f t="shared" si="6"/>
        <v>5574.8571428582072</v>
      </c>
      <c r="Y221" s="2">
        <f t="shared" si="35"/>
        <v>38748817.000000089</v>
      </c>
      <c r="Z221" s="2" t="str">
        <f t="shared" si="8"/>
        <v>MEEP</v>
      </c>
      <c r="AA221" s="2">
        <f>IF(Z221="HERE",Y221,AA220+Graph!$G$1*1000)</f>
        <v>53842894.714285783</v>
      </c>
      <c r="AB221" s="2">
        <f t="shared" si="21"/>
        <v>800000</v>
      </c>
      <c r="AC221" s="2">
        <f t="shared" si="36"/>
        <v>38162229.142857097</v>
      </c>
      <c r="AD221" s="3">
        <f t="shared" si="10"/>
        <v>52800000</v>
      </c>
      <c r="AE221" s="2">
        <f>IF(AE219&gt;=52800000,52800000,IF(AB200=Graph!G$1*1000,AE220+Graph!G$1*1000,AC221))</f>
        <v>38162229.142857097</v>
      </c>
      <c r="AF221" s="3">
        <f t="shared" si="11"/>
        <v>38162229.142857097</v>
      </c>
      <c r="AG221" s="3">
        <f t="shared" si="27"/>
        <v>36654460.700000055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155</v>
      </c>
      <c r="C222" s="7"/>
      <c r="D222" s="2" t="e">
        <f t="shared" si="12"/>
        <v>#N/A</v>
      </c>
      <c r="E222" s="2" t="e">
        <f t="shared" si="22"/>
        <v>#N/A</v>
      </c>
      <c r="F222" s="2">
        <v>1331002.5841013789</v>
      </c>
      <c r="G222" s="2">
        <f t="shared" si="26"/>
        <v>444425.14285714284</v>
      </c>
      <c r="H222" s="2">
        <f t="shared" si="37"/>
        <v>84826869.142857283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1334652.0149769783</v>
      </c>
      <c r="Q222" s="2">
        <f t="shared" si="39"/>
        <v>450000</v>
      </c>
      <c r="R222" s="2">
        <f t="shared" si="38"/>
        <v>86249549</v>
      </c>
      <c r="S222" s="2">
        <f t="shared" si="17"/>
        <v>444425.14285714924</v>
      </c>
      <c r="T222" s="2">
        <f t="shared" si="18"/>
        <v>5574.8571428570431</v>
      </c>
      <c r="U222" s="2">
        <f t="shared" si="19"/>
        <v>450000</v>
      </c>
      <c r="V222" s="2">
        <f t="shared" si="33"/>
        <v>47495157.142857075</v>
      </c>
      <c r="W222" s="2">
        <f t="shared" si="20"/>
        <v>444425.14285714179</v>
      </c>
      <c r="X222" s="2">
        <f t="shared" si="6"/>
        <v>5574.8571428582072</v>
      </c>
      <c r="Y222" s="2">
        <f t="shared" si="35"/>
        <v>38754391.857142948</v>
      </c>
      <c r="Z222" s="2" t="str">
        <f t="shared" si="8"/>
        <v>MEEP</v>
      </c>
      <c r="AA222" s="2">
        <f>IF(Z222="HERE",Y222,AA221+Graph!$G$1*1000)</f>
        <v>54642894.714285783</v>
      </c>
      <c r="AB222" s="2">
        <f t="shared" si="21"/>
        <v>800000</v>
      </c>
      <c r="AC222" s="2">
        <f t="shared" si="36"/>
        <v>38162229.142857097</v>
      </c>
      <c r="AD222" s="3">
        <f t="shared" si="10"/>
        <v>52800000</v>
      </c>
      <c r="AE222" s="2">
        <f>IF(AE220&gt;=52800000,52800000,IF(AB201=Graph!G$1*1000,AE221+Graph!G$1*1000,AC222))</f>
        <v>38162229.142857097</v>
      </c>
      <c r="AF222" s="3">
        <f t="shared" si="11"/>
        <v>38162229.142857097</v>
      </c>
      <c r="AG222" s="3">
        <f t="shared" si="27"/>
        <v>36681699.328571483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156</v>
      </c>
      <c r="C223" s="7"/>
      <c r="D223" s="2" t="e">
        <f t="shared" si="12"/>
        <v>#N/A</v>
      </c>
      <c r="E223" s="2" t="e">
        <f t="shared" si="22"/>
        <v>#N/A</v>
      </c>
      <c r="F223" s="2">
        <v>1336580.1448156536</v>
      </c>
      <c r="G223" s="2">
        <f t="shared" si="26"/>
        <v>444425.14285714284</v>
      </c>
      <c r="H223" s="2">
        <f t="shared" si="37"/>
        <v>85271294.285714433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1340230.9514977038</v>
      </c>
      <c r="Q223" s="2">
        <f t="shared" si="39"/>
        <v>450000</v>
      </c>
      <c r="R223" s="2">
        <f t="shared" si="38"/>
        <v>86699549</v>
      </c>
      <c r="S223" s="2">
        <f t="shared" si="17"/>
        <v>444425.14285714924</v>
      </c>
      <c r="T223" s="2">
        <f t="shared" si="18"/>
        <v>5574.8571428570431</v>
      </c>
      <c r="U223" s="2">
        <f t="shared" si="19"/>
        <v>450000</v>
      </c>
      <c r="V223" s="2">
        <f t="shared" si="33"/>
        <v>47939582.285714217</v>
      </c>
      <c r="W223" s="2">
        <f t="shared" si="20"/>
        <v>444425.14285714179</v>
      </c>
      <c r="X223" s="2">
        <f t="shared" si="6"/>
        <v>5574.8571428582072</v>
      </c>
      <c r="Y223" s="2">
        <f t="shared" ref="Y223:Y286" si="40">IF(COUNT($C224)=0,IF(COUNT($C223)=1,C223,SUM(Y222+X223)),C223)</f>
        <v>38759966.714285806</v>
      </c>
      <c r="Z223" s="2" t="str">
        <f t="shared" si="8"/>
        <v>MEEP</v>
      </c>
      <c r="AA223" s="2">
        <f>IF(Z223="HERE",Y223,AA222+Graph!$G$1*1000)</f>
        <v>55442894.714285783</v>
      </c>
      <c r="AB223" s="2">
        <f t="shared" si="21"/>
        <v>800000</v>
      </c>
      <c r="AC223" s="2">
        <f t="shared" ref="AC223:AC286" si="41">IF(Z224="HERE",V223,AC222)</f>
        <v>38162229.142857097</v>
      </c>
      <c r="AD223" s="3">
        <f t="shared" si="10"/>
        <v>52800000</v>
      </c>
      <c r="AE223" s="2">
        <f>IF(AE221&gt;=52800000,52800000,IF(AB202=Graph!G$1*1000,AE222+Graph!G$1*1000,AC223))</f>
        <v>38162229.142857097</v>
      </c>
      <c r="AF223" s="3">
        <f t="shared" si="11"/>
        <v>38162229.142857097</v>
      </c>
      <c r="AG223" s="3">
        <f t="shared" si="27"/>
        <v>36686716.700000055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157</v>
      </c>
      <c r="C224" s="7"/>
      <c r="D224" s="2" t="e">
        <f t="shared" si="12"/>
        <v>#N/A</v>
      </c>
      <c r="E224" s="2" t="e">
        <f t="shared" si="22"/>
        <v>#N/A</v>
      </c>
      <c r="F224" s="2">
        <v>1342157.7055299282</v>
      </c>
      <c r="G224" s="2">
        <f t="shared" si="26"/>
        <v>444425.14285714284</v>
      </c>
      <c r="H224" s="2">
        <f t="shared" ref="H224:H287" si="42">IF(COUNT($C225)=0,IF(COUNT($C224)=1,C224,SUM(H223+G224)),C224)</f>
        <v>85715719.428571582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1345809.8880184293</v>
      </c>
      <c r="Q224" s="2">
        <f t="shared" si="39"/>
        <v>450000</v>
      </c>
      <c r="R224" s="2">
        <f t="shared" ref="R224:R287" si="43">IF(COUNT($C225)=0,IF(COUNT($C224)=1,M224,SUM(R223+Q224)),M224)</f>
        <v>87149549</v>
      </c>
      <c r="S224" s="2">
        <f t="shared" si="17"/>
        <v>444425.14285714924</v>
      </c>
      <c r="T224" s="2">
        <f t="shared" si="18"/>
        <v>5574.8571428570431</v>
      </c>
      <c r="U224" s="2">
        <f t="shared" si="19"/>
        <v>450000</v>
      </c>
      <c r="V224" s="2">
        <f t="shared" si="33"/>
        <v>48384007.428571358</v>
      </c>
      <c r="W224" s="2">
        <f t="shared" si="20"/>
        <v>444425.14285714179</v>
      </c>
      <c r="X224" s="2">
        <f t="shared" si="6"/>
        <v>5574.8571428582072</v>
      </c>
      <c r="Y224" s="2">
        <f t="shared" si="40"/>
        <v>38765541.571428664</v>
      </c>
      <c r="Z224" s="2" t="str">
        <f t="shared" si="8"/>
        <v>MEEP</v>
      </c>
      <c r="AA224" s="2">
        <f>IF(Z224="HERE",Y224,AA223+Graph!$G$1*1000)</f>
        <v>56242894.714285783</v>
      </c>
      <c r="AB224" s="2">
        <f t="shared" si="21"/>
        <v>800000</v>
      </c>
      <c r="AC224" s="2">
        <f t="shared" si="41"/>
        <v>38162229.142857097</v>
      </c>
      <c r="AD224" s="3">
        <f t="shared" si="10"/>
        <v>52800000</v>
      </c>
      <c r="AE224" s="2">
        <f>IF(AE222&gt;=52800000,52800000,IF(AB203=Graph!G$1*1000,AE223+Graph!G$1*1000,AC224))</f>
        <v>38962229.142857097</v>
      </c>
      <c r="AF224" s="3">
        <f t="shared" si="11"/>
        <v>38962229.142857097</v>
      </c>
      <c r="AG224" s="3">
        <f t="shared" si="27"/>
        <v>37406716.700000055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158</v>
      </c>
      <c r="C225" s="7"/>
      <c r="D225" s="2" t="e">
        <f t="shared" si="12"/>
        <v>#N/A</v>
      </c>
      <c r="E225" s="2" t="e">
        <f t="shared" si="22"/>
        <v>#N/A</v>
      </c>
      <c r="F225" s="2">
        <v>1347735.2662442327</v>
      </c>
      <c r="G225" s="2">
        <f t="shared" si="26"/>
        <v>444425.14285714284</v>
      </c>
      <c r="H225" s="2">
        <f t="shared" si="42"/>
        <v>86160144.571428731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1351388.8245391846</v>
      </c>
      <c r="Q225" s="2">
        <f t="shared" si="39"/>
        <v>450000</v>
      </c>
      <c r="R225" s="2">
        <f t="shared" si="43"/>
        <v>87599549</v>
      </c>
      <c r="S225" s="2">
        <f t="shared" si="17"/>
        <v>444425.14285714924</v>
      </c>
      <c r="T225" s="2">
        <f t="shared" si="18"/>
        <v>5574.8571428570431</v>
      </c>
      <c r="U225" s="2">
        <f t="shared" si="19"/>
        <v>450000</v>
      </c>
      <c r="V225" s="2">
        <f t="shared" si="33"/>
        <v>48828432.5714285</v>
      </c>
      <c r="W225" s="2">
        <f t="shared" si="20"/>
        <v>444425.14285714179</v>
      </c>
      <c r="X225" s="2">
        <f t="shared" si="6"/>
        <v>5574.8571428582072</v>
      </c>
      <c r="Y225" s="2">
        <f t="shared" si="40"/>
        <v>38771116.428571522</v>
      </c>
      <c r="Z225" s="2" t="str">
        <f t="shared" si="8"/>
        <v>MEEP</v>
      </c>
      <c r="AA225" s="2">
        <f>IF(Z225="HERE",Y225,AA224+Graph!$G$1*1000)</f>
        <v>57042894.714285783</v>
      </c>
      <c r="AB225" s="2">
        <f t="shared" si="21"/>
        <v>800000</v>
      </c>
      <c r="AC225" s="2">
        <f t="shared" si="41"/>
        <v>38162229.142857097</v>
      </c>
      <c r="AD225" s="3">
        <f t="shared" si="10"/>
        <v>52800000</v>
      </c>
      <c r="AE225" s="2">
        <f>IF(AE223&gt;=52800000,52800000,IF(AB204=Graph!G$1*1000,AE224+Graph!G$1*1000,AC225))</f>
        <v>39762229.142857097</v>
      </c>
      <c r="AF225" s="3">
        <f t="shared" si="11"/>
        <v>39762229.142857097</v>
      </c>
      <c r="AG225" s="3">
        <f t="shared" si="27"/>
        <v>38126716.700000055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159</v>
      </c>
      <c r="C226" s="7"/>
      <c r="D226" s="2" t="e">
        <f t="shared" si="12"/>
        <v>#N/A</v>
      </c>
      <c r="E226" s="2" t="e">
        <f t="shared" si="22"/>
        <v>#N/A</v>
      </c>
      <c r="F226" s="2">
        <v>1353312.8269585073</v>
      </c>
      <c r="G226" s="2">
        <f t="shared" si="26"/>
        <v>444425.14285714284</v>
      </c>
      <c r="H226" s="2">
        <f t="shared" si="42"/>
        <v>86604569.71428588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1356967.7610599101</v>
      </c>
      <c r="Q226" s="2">
        <f t="shared" si="39"/>
        <v>450000</v>
      </c>
      <c r="R226" s="2">
        <f t="shared" si="43"/>
        <v>88049549</v>
      </c>
      <c r="S226" s="2">
        <f t="shared" si="17"/>
        <v>444425.14285714924</v>
      </c>
      <c r="T226" s="2">
        <f t="shared" si="18"/>
        <v>5574.8571428570431</v>
      </c>
      <c r="U226" s="2">
        <f t="shared" si="19"/>
        <v>450000</v>
      </c>
      <c r="V226" s="2">
        <f t="shared" si="33"/>
        <v>49272857.714285642</v>
      </c>
      <c r="W226" s="2">
        <f t="shared" si="20"/>
        <v>444425.14285714179</v>
      </c>
      <c r="X226" s="2">
        <f t="shared" si="6"/>
        <v>5574.8571428582072</v>
      </c>
      <c r="Y226" s="2">
        <f t="shared" si="40"/>
        <v>38776691.28571438</v>
      </c>
      <c r="Z226" s="2" t="str">
        <f t="shared" si="8"/>
        <v>MEEP</v>
      </c>
      <c r="AA226" s="2">
        <f>IF(Z226="HERE",Y226,AA225+Graph!$G$1*1000)</f>
        <v>57842894.714285783</v>
      </c>
      <c r="AB226" s="2">
        <f t="shared" si="21"/>
        <v>800000</v>
      </c>
      <c r="AC226" s="2">
        <f t="shared" si="41"/>
        <v>38162229.142857097</v>
      </c>
      <c r="AD226" s="3">
        <f t="shared" si="10"/>
        <v>52800000</v>
      </c>
      <c r="AE226" s="2">
        <f>IF(AE224&gt;=52800000,52800000,IF(AB205=Graph!G$1*1000,AE225+Graph!G$1*1000,AC226))</f>
        <v>40562229.142857097</v>
      </c>
      <c r="AF226" s="3">
        <f t="shared" si="11"/>
        <v>40562229.142857097</v>
      </c>
      <c r="AG226" s="3">
        <f t="shared" si="27"/>
        <v>38846716.700000055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160</v>
      </c>
      <c r="C227" s="7"/>
      <c r="D227" s="2" t="e">
        <f t="shared" si="12"/>
        <v>#N/A</v>
      </c>
      <c r="E227" s="2" t="e">
        <f t="shared" si="22"/>
        <v>#N/A</v>
      </c>
      <c r="F227" s="2">
        <v>1358890.3876728117</v>
      </c>
      <c r="G227" s="2">
        <f t="shared" si="26"/>
        <v>444425.14285714284</v>
      </c>
      <c r="H227" s="2">
        <f t="shared" si="42"/>
        <v>87048994.85714303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1362546.6975806653</v>
      </c>
      <c r="Q227" s="2">
        <f t="shared" si="39"/>
        <v>450000</v>
      </c>
      <c r="R227" s="2">
        <f t="shared" si="43"/>
        <v>88499549</v>
      </c>
      <c r="S227" s="2">
        <f t="shared" si="17"/>
        <v>444425.14285714924</v>
      </c>
      <c r="T227" s="2">
        <f t="shared" si="18"/>
        <v>5574.8571428570431</v>
      </c>
      <c r="U227" s="2">
        <f t="shared" si="19"/>
        <v>450000</v>
      </c>
      <c r="V227" s="2">
        <f t="shared" si="33"/>
        <v>49717282.857142784</v>
      </c>
      <c r="W227" s="2">
        <f t="shared" si="20"/>
        <v>444425.14285714179</v>
      </c>
      <c r="X227" s="2">
        <f t="shared" si="6"/>
        <v>5574.8571428582072</v>
      </c>
      <c r="Y227" s="2">
        <f t="shared" si="40"/>
        <v>38782266.142857239</v>
      </c>
      <c r="Z227" s="2" t="str">
        <f t="shared" si="8"/>
        <v>MEEP</v>
      </c>
      <c r="AA227" s="2">
        <f>IF(Z227="HERE",Y227,AA226+Graph!$G$1*1000)</f>
        <v>58642894.714285783</v>
      </c>
      <c r="AB227" s="2">
        <f t="shared" si="21"/>
        <v>800000</v>
      </c>
      <c r="AC227" s="2">
        <f t="shared" si="41"/>
        <v>38162229.142857097</v>
      </c>
      <c r="AD227" s="3">
        <f t="shared" si="10"/>
        <v>52800000</v>
      </c>
      <c r="AE227" s="2">
        <f>IF(AE225&gt;=52800000,52800000,IF(AB206=Graph!G$1*1000,AE226+Graph!G$1*1000,AC227))</f>
        <v>41362229.142857097</v>
      </c>
      <c r="AF227" s="3">
        <f t="shared" si="11"/>
        <v>41362229.142857097</v>
      </c>
      <c r="AG227" s="3">
        <f t="shared" si="27"/>
        <v>39566716.700000055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161</v>
      </c>
      <c r="C228" s="7"/>
      <c r="D228" s="2" t="e">
        <f t="shared" si="12"/>
        <v>#N/A</v>
      </c>
      <c r="E228" s="2" t="e">
        <f t="shared" si="22"/>
        <v>#N/A</v>
      </c>
      <c r="F228" s="2">
        <v>1364467.9483870864</v>
      </c>
      <c r="G228" s="2">
        <f t="shared" si="26"/>
        <v>444425.14285714284</v>
      </c>
      <c r="H228" s="2">
        <f t="shared" si="42"/>
        <v>87493420.000000179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1368125.6341013908</v>
      </c>
      <c r="Q228" s="2">
        <f t="shared" si="39"/>
        <v>450000</v>
      </c>
      <c r="R228" s="2">
        <f t="shared" si="43"/>
        <v>88949549</v>
      </c>
      <c r="S228" s="2">
        <f t="shared" si="17"/>
        <v>444425.14285714924</v>
      </c>
      <c r="T228" s="2">
        <f t="shared" si="18"/>
        <v>5574.8571428570431</v>
      </c>
      <c r="U228" s="2">
        <f t="shared" si="19"/>
        <v>450000</v>
      </c>
      <c r="V228" s="2">
        <f t="shared" si="33"/>
        <v>50161707.999999925</v>
      </c>
      <c r="W228" s="2">
        <f t="shared" si="20"/>
        <v>444425.14285714179</v>
      </c>
      <c r="X228" s="2">
        <f t="shared" si="6"/>
        <v>5574.8571428582072</v>
      </c>
      <c r="Y228" s="2">
        <f t="shared" si="40"/>
        <v>38787841.000000097</v>
      </c>
      <c r="Z228" s="2" t="str">
        <f t="shared" si="8"/>
        <v>MEEP</v>
      </c>
      <c r="AA228" s="2">
        <f>IF(Z228="HERE",Y228,AA227+Graph!$G$1*1000)</f>
        <v>59442894.714285783</v>
      </c>
      <c r="AB228" s="2">
        <f t="shared" si="21"/>
        <v>800000</v>
      </c>
      <c r="AC228" s="2">
        <f t="shared" si="41"/>
        <v>38162229.142857097</v>
      </c>
      <c r="AD228" s="3">
        <f t="shared" si="10"/>
        <v>52800000</v>
      </c>
      <c r="AE228" s="2">
        <f>IF(AE226&gt;=52800000,52800000,IF(AB207=Graph!G$1*1000,AE227+Graph!G$1*1000,AC228))</f>
        <v>42162229.142857097</v>
      </c>
      <c r="AF228" s="3">
        <f t="shared" si="11"/>
        <v>42162229.142857097</v>
      </c>
      <c r="AG228" s="3">
        <f t="shared" si="27"/>
        <v>40286716.700000055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162</v>
      </c>
      <c r="C229" s="7"/>
      <c r="D229" s="2" t="e">
        <f t="shared" si="12"/>
        <v>#N/A</v>
      </c>
      <c r="E229" s="2" t="e">
        <f t="shared" si="22"/>
        <v>#N/A</v>
      </c>
      <c r="F229" s="2">
        <v>1370045.509101361</v>
      </c>
      <c r="G229" s="2">
        <f t="shared" si="26"/>
        <v>444425.14285714284</v>
      </c>
      <c r="H229" s="2">
        <f t="shared" si="42"/>
        <v>87937845.142857328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1373704.5706221163</v>
      </c>
      <c r="Q229" s="2">
        <f t="shared" si="39"/>
        <v>450000</v>
      </c>
      <c r="R229" s="2">
        <f t="shared" si="43"/>
        <v>89399549</v>
      </c>
      <c r="S229" s="2">
        <f t="shared" si="17"/>
        <v>444425.14285714924</v>
      </c>
      <c r="T229" s="2">
        <f t="shared" si="18"/>
        <v>5574.8571428570431</v>
      </c>
      <c r="U229" s="2">
        <f t="shared" si="19"/>
        <v>450000</v>
      </c>
      <c r="V229" s="2">
        <f t="shared" si="33"/>
        <v>50606133.142857067</v>
      </c>
      <c r="W229" s="2">
        <f t="shared" si="20"/>
        <v>444425.14285714179</v>
      </c>
      <c r="X229" s="2">
        <f t="shared" si="6"/>
        <v>5574.8571428582072</v>
      </c>
      <c r="Y229" s="2">
        <f t="shared" si="40"/>
        <v>38793415.857142955</v>
      </c>
      <c r="Z229" s="2" t="str">
        <f t="shared" si="8"/>
        <v>MEEP</v>
      </c>
      <c r="AA229" s="2">
        <f>IF(Z229="HERE",Y229,AA228+Graph!$G$1*1000)</f>
        <v>60242894.714285783</v>
      </c>
      <c r="AB229" s="2">
        <f t="shared" si="21"/>
        <v>800000</v>
      </c>
      <c r="AC229" s="2">
        <f t="shared" si="41"/>
        <v>38162229.142857097</v>
      </c>
      <c r="AD229" s="3">
        <f t="shared" si="10"/>
        <v>52800000</v>
      </c>
      <c r="AE229" s="2">
        <f>IF(AE227&gt;=52800000,52800000,IF(AB208=Graph!G$1*1000,AE228+Graph!G$1*1000,AC229))</f>
        <v>42962229.142857097</v>
      </c>
      <c r="AF229" s="3">
        <f t="shared" si="11"/>
        <v>42962229.142857097</v>
      </c>
      <c r="AG229" s="3">
        <f t="shared" si="27"/>
        <v>41006716.700000055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163</v>
      </c>
      <c r="C230" s="7"/>
      <c r="D230" s="2" t="e">
        <f t="shared" si="12"/>
        <v>#N/A</v>
      </c>
      <c r="E230" s="2" t="e">
        <f t="shared" si="22"/>
        <v>#N/A</v>
      </c>
      <c r="F230" s="2">
        <v>1375623.0698156655</v>
      </c>
      <c r="G230" s="2">
        <f t="shared" si="26"/>
        <v>444425.14285714284</v>
      </c>
      <c r="H230" s="2">
        <f t="shared" si="42"/>
        <v>88382270.285714477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1379283.5071428716</v>
      </c>
      <c r="Q230" s="2">
        <f t="shared" ref="Q230:Q293" si="44">IF(P230&gt;450000,450000,P230)</f>
        <v>450000</v>
      </c>
      <c r="R230" s="2">
        <f t="shared" si="43"/>
        <v>89849549</v>
      </c>
      <c r="S230" s="2">
        <f t="shared" si="17"/>
        <v>444425.14285714924</v>
      </c>
      <c r="T230" s="2">
        <f t="shared" si="18"/>
        <v>5574.8571428570431</v>
      </c>
      <c r="U230" s="2">
        <f t="shared" si="19"/>
        <v>450000</v>
      </c>
      <c r="V230" s="2">
        <f t="shared" si="33"/>
        <v>51050558.285714209</v>
      </c>
      <c r="W230" s="2">
        <f t="shared" si="20"/>
        <v>444425.14285714179</v>
      </c>
      <c r="X230" s="2">
        <f t="shared" si="6"/>
        <v>5574.8571428582072</v>
      </c>
      <c r="Y230" s="2">
        <f t="shared" si="40"/>
        <v>38798990.714285813</v>
      </c>
      <c r="Z230" s="2" t="str">
        <f t="shared" si="8"/>
        <v>MEEP</v>
      </c>
      <c r="AA230" s="2">
        <f>IF(Z230="HERE",Y230,AA229+Graph!$G$1*1000)</f>
        <v>61042894.714285783</v>
      </c>
      <c r="AB230" s="2">
        <f t="shared" si="21"/>
        <v>800000</v>
      </c>
      <c r="AC230" s="2">
        <f t="shared" si="41"/>
        <v>38162229.142857097</v>
      </c>
      <c r="AD230" s="3">
        <f t="shared" si="10"/>
        <v>52800000</v>
      </c>
      <c r="AE230" s="2">
        <f>IF(AE228&gt;=52800000,52800000,IF(AB209=Graph!G$1*1000,AE229+Graph!G$1*1000,AC230))</f>
        <v>43762229.142857097</v>
      </c>
      <c r="AF230" s="3">
        <f t="shared" si="11"/>
        <v>43762229.142857097</v>
      </c>
      <c r="AG230" s="3">
        <f t="shared" si="27"/>
        <v>41726716.700000055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164</v>
      </c>
      <c r="C231" s="7"/>
      <c r="D231" s="2" t="e">
        <f t="shared" si="12"/>
        <v>#N/A</v>
      </c>
      <c r="E231" s="2" t="e">
        <f t="shared" si="22"/>
        <v>#N/A</v>
      </c>
      <c r="F231" s="2">
        <v>1381200.6305299401</v>
      </c>
      <c r="G231" s="2">
        <f t="shared" si="26"/>
        <v>444425.14285714284</v>
      </c>
      <c r="H231" s="2">
        <f t="shared" si="42"/>
        <v>88826695.428571627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1384862.4436635971</v>
      </c>
      <c r="Q231" s="2">
        <f t="shared" si="44"/>
        <v>450000</v>
      </c>
      <c r="R231" s="2">
        <f t="shared" si="43"/>
        <v>90299549</v>
      </c>
      <c r="S231" s="2">
        <f t="shared" si="17"/>
        <v>444425.14285714924</v>
      </c>
      <c r="T231" s="2">
        <f t="shared" si="18"/>
        <v>5574.8571428570431</v>
      </c>
      <c r="U231" s="2">
        <f t="shared" si="19"/>
        <v>450000</v>
      </c>
      <c r="V231" s="2">
        <f t="shared" si="33"/>
        <v>51494983.428571351</v>
      </c>
      <c r="W231" s="2">
        <f t="shared" si="20"/>
        <v>444425.14285714179</v>
      </c>
      <c r="X231" s="2">
        <f t="shared" si="6"/>
        <v>5574.8571428582072</v>
      </c>
      <c r="Y231" s="2">
        <f t="shared" si="40"/>
        <v>38804565.571428671</v>
      </c>
      <c r="Z231" s="2" t="str">
        <f t="shared" si="8"/>
        <v>MEEP</v>
      </c>
      <c r="AA231" s="2">
        <f>IF(Z231="HERE",Y231,AA230+Graph!$G$1*1000)</f>
        <v>61842894.714285783</v>
      </c>
      <c r="AB231" s="2">
        <f t="shared" si="21"/>
        <v>800000</v>
      </c>
      <c r="AC231" s="2">
        <f t="shared" si="41"/>
        <v>38162229.142857097</v>
      </c>
      <c r="AD231" s="3">
        <f t="shared" si="10"/>
        <v>52800000</v>
      </c>
      <c r="AE231" s="2">
        <f>IF(AE229&gt;=52800000,52800000,IF(AB210=Graph!G$1*1000,AE230+Graph!G$1*1000,AC231))</f>
        <v>44562229.142857097</v>
      </c>
      <c r="AF231" s="3">
        <f t="shared" si="11"/>
        <v>44562229.142857097</v>
      </c>
      <c r="AG231" s="3">
        <f t="shared" si="27"/>
        <v>42446716.700000055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165</v>
      </c>
      <c r="C232" s="7"/>
      <c r="D232" s="2" t="e">
        <f t="shared" si="12"/>
        <v>#N/A</v>
      </c>
      <c r="E232" s="2" t="e">
        <f t="shared" si="22"/>
        <v>#N/A</v>
      </c>
      <c r="F232" s="2">
        <v>1386778.1912442148</v>
      </c>
      <c r="G232" s="2">
        <f t="shared" si="26"/>
        <v>444425.14285714284</v>
      </c>
      <c r="H232" s="2">
        <f t="shared" si="42"/>
        <v>89271120.571428776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1390441.3801843524</v>
      </c>
      <c r="Q232" s="2">
        <f t="shared" si="44"/>
        <v>450000</v>
      </c>
      <c r="R232" s="2">
        <f t="shared" si="43"/>
        <v>90749549</v>
      </c>
      <c r="S232" s="2">
        <f t="shared" si="17"/>
        <v>444425.14285714924</v>
      </c>
      <c r="T232" s="2">
        <f t="shared" si="18"/>
        <v>5574.8571428570431</v>
      </c>
      <c r="U232" s="2">
        <f t="shared" si="19"/>
        <v>450000</v>
      </c>
      <c r="V232" s="2">
        <f t="shared" si="33"/>
        <v>51939408.571428493</v>
      </c>
      <c r="W232" s="2">
        <f t="shared" si="20"/>
        <v>444425.14285714179</v>
      </c>
      <c r="X232" s="2">
        <f t="shared" si="6"/>
        <v>5574.8571428582072</v>
      </c>
      <c r="Y232" s="2">
        <f t="shared" si="40"/>
        <v>38810140.42857153</v>
      </c>
      <c r="Z232" s="2" t="str">
        <f t="shared" si="8"/>
        <v>MEEP</v>
      </c>
      <c r="AA232" s="2">
        <f>IF(Z232="HERE",Y232,AA231+Graph!$G$1*1000)</f>
        <v>62642894.714285783</v>
      </c>
      <c r="AB232" s="2">
        <f t="shared" si="21"/>
        <v>800000</v>
      </c>
      <c r="AC232" s="2">
        <f t="shared" si="41"/>
        <v>38162229.142857097</v>
      </c>
      <c r="AD232" s="3">
        <f t="shared" si="10"/>
        <v>52800000</v>
      </c>
      <c r="AE232" s="2">
        <f>IF(AE230&gt;=52800000,52800000,IF(AB211=Graph!G$1*1000,AE231+Graph!G$1*1000,AC232))</f>
        <v>45362229.142857097</v>
      </c>
      <c r="AF232" s="3">
        <f t="shared" si="11"/>
        <v>45362229.142857097</v>
      </c>
      <c r="AG232" s="3">
        <f t="shared" si="27"/>
        <v>43166716.700000055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166</v>
      </c>
      <c r="C233" s="7"/>
      <c r="D233" s="2" t="e">
        <f t="shared" si="12"/>
        <v>#N/A</v>
      </c>
      <c r="E233" s="2" t="e">
        <f t="shared" si="22"/>
        <v>#N/A</v>
      </c>
      <c r="F233" s="2">
        <v>1392355.7519585192</v>
      </c>
      <c r="G233" s="2">
        <f t="shared" si="26"/>
        <v>444425.14285714284</v>
      </c>
      <c r="H233" s="2">
        <f t="shared" si="42"/>
        <v>89715545.714285925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1396020.3167050779</v>
      </c>
      <c r="Q233" s="2">
        <f t="shared" si="44"/>
        <v>450000</v>
      </c>
      <c r="R233" s="2">
        <f t="shared" si="43"/>
        <v>91199549</v>
      </c>
      <c r="S233" s="2">
        <f t="shared" si="17"/>
        <v>444425.14285714924</v>
      </c>
      <c r="T233" s="2">
        <f t="shared" si="18"/>
        <v>5574.8571428570431</v>
      </c>
      <c r="U233" s="2">
        <f t="shared" si="19"/>
        <v>450000</v>
      </c>
      <c r="V233" s="2">
        <f t="shared" si="33"/>
        <v>52383833.714285634</v>
      </c>
      <c r="W233" s="2">
        <f t="shared" si="20"/>
        <v>444425.14285714179</v>
      </c>
      <c r="X233" s="2">
        <f t="shared" si="6"/>
        <v>5574.8571428582072</v>
      </c>
      <c r="Y233" s="2">
        <f t="shared" si="40"/>
        <v>38815715.285714388</v>
      </c>
      <c r="Z233" s="2" t="str">
        <f t="shared" si="8"/>
        <v>MEEP</v>
      </c>
      <c r="AA233" s="2">
        <f>IF(Z233="HERE",Y233,AA232+Graph!$G$1*1000)</f>
        <v>63442894.714285783</v>
      </c>
      <c r="AB233" s="2">
        <f t="shared" si="21"/>
        <v>800000</v>
      </c>
      <c r="AC233" s="2">
        <f t="shared" si="41"/>
        <v>38162229.142857097</v>
      </c>
      <c r="AD233" s="3">
        <f t="shared" si="10"/>
        <v>52800000</v>
      </c>
      <c r="AE233" s="2">
        <f>IF(AE231&gt;=52800000,52800000,IF(AB212=Graph!G$1*1000,AE232+Graph!G$1*1000,AC233))</f>
        <v>46162229.142857097</v>
      </c>
      <c r="AF233" s="3">
        <f t="shared" si="11"/>
        <v>46162229.142857097</v>
      </c>
      <c r="AG233" s="3">
        <f t="shared" si="27"/>
        <v>43886716.700000055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167</v>
      </c>
      <c r="C234" s="7"/>
      <c r="D234" s="2" t="e">
        <f t="shared" si="12"/>
        <v>#N/A</v>
      </c>
      <c r="E234" s="2" t="e">
        <f t="shared" si="22"/>
        <v>#N/A</v>
      </c>
      <c r="F234" s="2">
        <v>1397933.3126727939</v>
      </c>
      <c r="G234" s="2">
        <f t="shared" si="26"/>
        <v>444425.14285714284</v>
      </c>
      <c r="H234" s="2">
        <f t="shared" si="42"/>
        <v>90159970.857143074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1401599.2532258034</v>
      </c>
      <c r="Q234" s="2">
        <f t="shared" si="44"/>
        <v>450000</v>
      </c>
      <c r="R234" s="2">
        <f t="shared" si="43"/>
        <v>91649549</v>
      </c>
      <c r="S234" s="2">
        <f t="shared" si="17"/>
        <v>444425.14285714924</v>
      </c>
      <c r="T234" s="2">
        <f t="shared" si="18"/>
        <v>5574.8571428570431</v>
      </c>
      <c r="U234" s="2">
        <f t="shared" si="19"/>
        <v>450000</v>
      </c>
      <c r="V234" s="2">
        <f t="shared" si="33"/>
        <v>52828258.857142776</v>
      </c>
      <c r="W234" s="2">
        <f t="shared" si="20"/>
        <v>444425.14285714179</v>
      </c>
      <c r="X234" s="2">
        <f t="shared" si="6"/>
        <v>5574.8571428582072</v>
      </c>
      <c r="Y234" s="2">
        <f t="shared" si="40"/>
        <v>38821290.142857246</v>
      </c>
      <c r="Z234" s="2" t="str">
        <f t="shared" si="8"/>
        <v>MEEP</v>
      </c>
      <c r="AA234" s="2">
        <f>IF(Z234="HERE",Y234,AA233+Graph!$G$1*1000)</f>
        <v>64242894.714285783</v>
      </c>
      <c r="AB234" s="2">
        <f t="shared" si="21"/>
        <v>800000</v>
      </c>
      <c r="AC234" s="2">
        <f t="shared" si="41"/>
        <v>38162229.142857097</v>
      </c>
      <c r="AD234" s="3">
        <f t="shared" si="10"/>
        <v>52800000</v>
      </c>
      <c r="AE234" s="2">
        <f>IF(AE232&gt;=52800000,52800000,IF(AB213=Graph!G$1*1000,AE233+Graph!G$1*1000,AC234))</f>
        <v>46962229.142857097</v>
      </c>
      <c r="AF234" s="3">
        <f t="shared" si="11"/>
        <v>46962229.142857097</v>
      </c>
      <c r="AG234" s="3">
        <f t="shared" si="27"/>
        <v>44606716.700000055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168</v>
      </c>
      <c r="C235" s="7"/>
      <c r="D235" s="2" t="e">
        <f t="shared" si="12"/>
        <v>#N/A</v>
      </c>
      <c r="E235" s="2" t="e">
        <f t="shared" si="22"/>
        <v>#N/A</v>
      </c>
      <c r="F235" s="2">
        <v>1403510.8733870685</v>
      </c>
      <c r="G235" s="2">
        <f t="shared" si="26"/>
        <v>444425.14285714284</v>
      </c>
      <c r="H235" s="2">
        <f t="shared" si="42"/>
        <v>90604396.000000224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1407178.1897465587</v>
      </c>
      <c r="Q235" s="2">
        <f t="shared" si="44"/>
        <v>450000</v>
      </c>
      <c r="R235" s="2">
        <f t="shared" si="43"/>
        <v>92099549</v>
      </c>
      <c r="S235" s="2">
        <f t="shared" si="17"/>
        <v>444425.14285714924</v>
      </c>
      <c r="T235" s="2">
        <f t="shared" si="18"/>
        <v>5574.8571428570431</v>
      </c>
      <c r="U235" s="2">
        <f t="shared" si="19"/>
        <v>450000</v>
      </c>
      <c r="V235" s="2">
        <f t="shared" si="33"/>
        <v>53272683.999999918</v>
      </c>
      <c r="W235" s="2">
        <f t="shared" si="20"/>
        <v>444425.14285714179</v>
      </c>
      <c r="X235" s="2">
        <f t="shared" si="6"/>
        <v>5574.8571428582072</v>
      </c>
      <c r="Y235" s="2">
        <f t="shared" si="40"/>
        <v>38826865.000000104</v>
      </c>
      <c r="Z235" s="2" t="str">
        <f t="shared" si="8"/>
        <v>MEEP</v>
      </c>
      <c r="AA235" s="2">
        <f>IF(Z235="HERE",Y235,AA234+Graph!$G$1*1000)</f>
        <v>65042894.714285783</v>
      </c>
      <c r="AB235" s="2">
        <f t="shared" si="21"/>
        <v>800000</v>
      </c>
      <c r="AC235" s="2">
        <f t="shared" si="41"/>
        <v>38162229.142857097</v>
      </c>
      <c r="AD235" s="3">
        <f t="shared" si="10"/>
        <v>52800000</v>
      </c>
      <c r="AE235" s="2">
        <f>IF(AE233&gt;=52800000,52800000,IF(AB214=Graph!G$1*1000,AE234+Graph!G$1*1000,AC235))</f>
        <v>47762229.142857097</v>
      </c>
      <c r="AF235" s="3">
        <f t="shared" si="11"/>
        <v>47762229.142857097</v>
      </c>
      <c r="AG235" s="3">
        <f t="shared" si="27"/>
        <v>45326716.700000055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169</v>
      </c>
      <c r="C236" s="7"/>
      <c r="D236" s="2" t="e">
        <f t="shared" si="12"/>
        <v>#N/A</v>
      </c>
      <c r="E236" s="2" t="e">
        <f t="shared" si="22"/>
        <v>#N/A</v>
      </c>
      <c r="F236" s="2">
        <v>1409088.434101373</v>
      </c>
      <c r="G236" s="2">
        <f t="shared" si="26"/>
        <v>444425.14285714284</v>
      </c>
      <c r="H236" s="2">
        <f t="shared" si="42"/>
        <v>91048821.142857373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1412757.1262672842</v>
      </c>
      <c r="Q236" s="2">
        <f t="shared" si="44"/>
        <v>450000</v>
      </c>
      <c r="R236" s="2">
        <f t="shared" si="43"/>
        <v>92549549</v>
      </c>
      <c r="S236" s="2">
        <f t="shared" si="17"/>
        <v>444425.14285714924</v>
      </c>
      <c r="T236" s="2">
        <f t="shared" si="18"/>
        <v>5574.8571428570431</v>
      </c>
      <c r="U236" s="2">
        <f t="shared" si="19"/>
        <v>450000</v>
      </c>
      <c r="V236" s="2">
        <f t="shared" si="33"/>
        <v>53717109.14285706</v>
      </c>
      <c r="W236" s="2">
        <f t="shared" si="20"/>
        <v>444425.14285714179</v>
      </c>
      <c r="X236" s="2">
        <f t="shared" si="6"/>
        <v>5574.8571428582072</v>
      </c>
      <c r="Y236" s="2">
        <f t="shared" si="40"/>
        <v>38832439.857142963</v>
      </c>
      <c r="Z236" s="2" t="str">
        <f t="shared" si="8"/>
        <v>MEEP</v>
      </c>
      <c r="AA236" s="2">
        <f>IF(Z236="HERE",Y236,AA235+Graph!$G$1*1000)</f>
        <v>65842894.714285783</v>
      </c>
      <c r="AB236" s="2">
        <f t="shared" si="21"/>
        <v>800000</v>
      </c>
      <c r="AC236" s="2">
        <f t="shared" si="41"/>
        <v>38162229.142857097</v>
      </c>
      <c r="AD236" s="3">
        <f t="shared" si="10"/>
        <v>52800000</v>
      </c>
      <c r="AE236" s="2">
        <f>IF(AE234&gt;=52800000,52800000,IF(AB215=Graph!G$1*1000,AE235+Graph!G$1*1000,AC236))</f>
        <v>48562229.142857097</v>
      </c>
      <c r="AF236" s="3">
        <f t="shared" si="11"/>
        <v>48562229.142857097</v>
      </c>
      <c r="AG236" s="3">
        <f t="shared" si="27"/>
        <v>46046716.700000055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170</v>
      </c>
      <c r="C237" s="7"/>
      <c r="D237" s="2" t="e">
        <f t="shared" si="12"/>
        <v>#N/A</v>
      </c>
      <c r="E237" s="2" t="e">
        <f t="shared" si="22"/>
        <v>#N/A</v>
      </c>
      <c r="F237" s="2">
        <v>1414665.9948156476</v>
      </c>
      <c r="G237" s="2">
        <f t="shared" si="26"/>
        <v>444425.14285714284</v>
      </c>
      <c r="H237" s="2">
        <f t="shared" si="42"/>
        <v>91493246.285714522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1418336.0627880394</v>
      </c>
      <c r="Q237" s="2">
        <f t="shared" si="44"/>
        <v>450000</v>
      </c>
      <c r="R237" s="2">
        <f t="shared" si="43"/>
        <v>92999549</v>
      </c>
      <c r="S237" s="2">
        <f t="shared" si="17"/>
        <v>444425.14285714924</v>
      </c>
      <c r="T237" s="2">
        <f t="shared" si="18"/>
        <v>5574.8571428570431</v>
      </c>
      <c r="U237" s="2">
        <f t="shared" si="19"/>
        <v>450000</v>
      </c>
      <c r="V237" s="2">
        <f t="shared" si="33"/>
        <v>54161534.285714202</v>
      </c>
      <c r="W237" s="2">
        <f t="shared" si="20"/>
        <v>444425.14285714179</v>
      </c>
      <c r="X237" s="2">
        <f t="shared" si="6"/>
        <v>5574.8571428582072</v>
      </c>
      <c r="Y237" s="2">
        <f t="shared" si="40"/>
        <v>38838014.714285821</v>
      </c>
      <c r="Z237" s="2" t="str">
        <f t="shared" si="8"/>
        <v>MEEP</v>
      </c>
      <c r="AA237" s="2">
        <f>IF(Z237="HERE",Y237,AA236+Graph!$G$1*1000)</f>
        <v>66642894.714285783</v>
      </c>
      <c r="AB237" s="2">
        <f t="shared" si="21"/>
        <v>800000</v>
      </c>
      <c r="AC237" s="2">
        <f t="shared" si="41"/>
        <v>38162229.142857097</v>
      </c>
      <c r="AD237" s="3">
        <f t="shared" si="10"/>
        <v>52800000</v>
      </c>
      <c r="AE237" s="2">
        <f>IF(AE235&gt;=52800000,52800000,IF(AB216=Graph!G$1*1000,AE236+Graph!G$1*1000,AC237))</f>
        <v>49362229.142857097</v>
      </c>
      <c r="AF237" s="3">
        <f t="shared" si="11"/>
        <v>49362229.142857097</v>
      </c>
      <c r="AG237" s="3">
        <f t="shared" si="27"/>
        <v>46766716.700000055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171</v>
      </c>
      <c r="C238" s="7"/>
      <c r="D238" s="2" t="e">
        <f t="shared" si="12"/>
        <v>#N/A</v>
      </c>
      <c r="E238" s="2" t="e">
        <f t="shared" si="22"/>
        <v>#N/A</v>
      </c>
      <c r="F238" s="2">
        <v>1420243.555529952</v>
      </c>
      <c r="G238" s="2">
        <f t="shared" si="26"/>
        <v>444425.14285714284</v>
      </c>
      <c r="H238" s="2">
        <f t="shared" si="42"/>
        <v>91937671.428571671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1423914.9993087649</v>
      </c>
      <c r="Q238" s="2">
        <f t="shared" si="44"/>
        <v>450000</v>
      </c>
      <c r="R238" s="2">
        <f t="shared" si="43"/>
        <v>93449549</v>
      </c>
      <c r="S238" s="2">
        <f t="shared" si="17"/>
        <v>444425.14285714924</v>
      </c>
      <c r="T238" s="2">
        <f t="shared" si="18"/>
        <v>5574.8571428570431</v>
      </c>
      <c r="U238" s="2">
        <f t="shared" si="19"/>
        <v>450000</v>
      </c>
      <c r="V238" s="2">
        <f t="shared" si="33"/>
        <v>54605959.428571343</v>
      </c>
      <c r="W238" s="2">
        <f t="shared" si="20"/>
        <v>444425.14285714179</v>
      </c>
      <c r="X238" s="2">
        <f t="shared" si="6"/>
        <v>5574.8571428582072</v>
      </c>
      <c r="Y238" s="2">
        <f t="shared" si="40"/>
        <v>38843589.571428679</v>
      </c>
      <c r="Z238" s="2" t="str">
        <f t="shared" si="8"/>
        <v>MEEP</v>
      </c>
      <c r="AA238" s="2">
        <f>IF(Z238="HERE",Y238,AA237+Graph!$G$1*1000)</f>
        <v>67442894.714285791</v>
      </c>
      <c r="AB238" s="2">
        <f t="shared" si="21"/>
        <v>800000.00000000745</v>
      </c>
      <c r="AC238" s="2">
        <f t="shared" si="41"/>
        <v>38162229.142857097</v>
      </c>
      <c r="AD238" s="3">
        <f t="shared" si="10"/>
        <v>52800000</v>
      </c>
      <c r="AE238" s="2">
        <f>IF(AE236&gt;=52800000,52800000,IF(AB217=Graph!G$1*1000,AE237+Graph!G$1*1000,AC238))</f>
        <v>50162229.142857097</v>
      </c>
      <c r="AF238" s="3">
        <f t="shared" si="11"/>
        <v>50162229.142857097</v>
      </c>
      <c r="AG238" s="3">
        <f t="shared" si="27"/>
        <v>47486716.700000055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172</v>
      </c>
      <c r="C239" s="7"/>
      <c r="D239" s="2" t="e">
        <f t="shared" si="12"/>
        <v>#N/A</v>
      </c>
      <c r="E239" s="2" t="e">
        <f t="shared" si="22"/>
        <v>#N/A</v>
      </c>
      <c r="F239" s="2">
        <v>1425821.1162442267</v>
      </c>
      <c r="G239" s="2">
        <f t="shared" si="26"/>
        <v>444425.14285714284</v>
      </c>
      <c r="H239" s="2">
        <f t="shared" si="42"/>
        <v>92382096.57142882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1429493.9358294904</v>
      </c>
      <c r="Q239" s="2">
        <f t="shared" si="44"/>
        <v>450000</v>
      </c>
      <c r="R239" s="2">
        <f t="shared" si="43"/>
        <v>93899549</v>
      </c>
      <c r="S239" s="2">
        <f t="shared" si="17"/>
        <v>444425.14285714924</v>
      </c>
      <c r="T239" s="2">
        <f t="shared" si="18"/>
        <v>5574.8571428570431</v>
      </c>
      <c r="U239" s="2">
        <f t="shared" si="19"/>
        <v>450000</v>
      </c>
      <c r="V239" s="2">
        <f t="shared" si="33"/>
        <v>55050384.571428485</v>
      </c>
      <c r="W239" s="2">
        <f t="shared" si="20"/>
        <v>444425.14285714179</v>
      </c>
      <c r="X239" s="2">
        <f t="shared" si="6"/>
        <v>5574.8571428582072</v>
      </c>
      <c r="Y239" s="2">
        <f t="shared" si="40"/>
        <v>38849164.428571537</v>
      </c>
      <c r="Z239" s="2" t="str">
        <f t="shared" si="8"/>
        <v>MEEP</v>
      </c>
      <c r="AA239" s="2">
        <f>IF(Z239="HERE",Y239,AA238+Graph!$G$1*1000)</f>
        <v>68242894.714285791</v>
      </c>
      <c r="AB239" s="2">
        <f t="shared" si="21"/>
        <v>800000</v>
      </c>
      <c r="AC239" s="2">
        <f t="shared" si="41"/>
        <v>38162229.142857097</v>
      </c>
      <c r="AD239" s="3">
        <f t="shared" si="10"/>
        <v>52800000</v>
      </c>
      <c r="AE239" s="2">
        <f>IF(AE237&gt;=52800000,52800000,IF(AB218=Graph!G$1*1000,AE238+Graph!G$1*1000,AC239))</f>
        <v>50962229.142857097</v>
      </c>
      <c r="AF239" s="3">
        <f t="shared" si="11"/>
        <v>50962229.142857097</v>
      </c>
      <c r="AG239" s="3">
        <f t="shared" si="27"/>
        <v>48206716.700000055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173</v>
      </c>
      <c r="C240" s="7"/>
      <c r="D240" s="2" t="e">
        <f t="shared" si="12"/>
        <v>#N/A</v>
      </c>
      <c r="E240" s="2" t="e">
        <f t="shared" si="22"/>
        <v>#N/A</v>
      </c>
      <c r="F240" s="2">
        <v>1431398.6769585013</v>
      </c>
      <c r="G240" s="2">
        <f t="shared" si="26"/>
        <v>444425.14285714284</v>
      </c>
      <c r="H240" s="2">
        <f t="shared" si="42"/>
        <v>92826521.71428597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1435072.8723502457</v>
      </c>
      <c r="Q240" s="2">
        <f t="shared" si="44"/>
        <v>450000</v>
      </c>
      <c r="R240" s="2">
        <f t="shared" si="43"/>
        <v>94349549</v>
      </c>
      <c r="S240" s="2">
        <f t="shared" si="17"/>
        <v>444425.14285714924</v>
      </c>
      <c r="T240" s="2">
        <f t="shared" si="18"/>
        <v>5574.8571428570431</v>
      </c>
      <c r="U240" s="2">
        <f t="shared" si="19"/>
        <v>450000</v>
      </c>
      <c r="V240" s="2">
        <f t="shared" si="33"/>
        <v>55494809.714285627</v>
      </c>
      <c r="W240" s="2">
        <f t="shared" si="20"/>
        <v>444425.14285714179</v>
      </c>
      <c r="X240" s="2">
        <f t="shared" si="6"/>
        <v>5574.8571428582072</v>
      </c>
      <c r="Y240" s="2">
        <f t="shared" si="40"/>
        <v>38854739.285714395</v>
      </c>
      <c r="Z240" s="2" t="str">
        <f t="shared" si="8"/>
        <v>MEEP</v>
      </c>
      <c r="AA240" s="2">
        <f>IF(Z240="HERE",Y240,AA239+Graph!$G$1*1000)</f>
        <v>69042894.714285791</v>
      </c>
      <c r="AB240" s="2">
        <f t="shared" si="21"/>
        <v>800000</v>
      </c>
      <c r="AC240" s="2">
        <f t="shared" si="41"/>
        <v>38162229.142857097</v>
      </c>
      <c r="AD240" s="3">
        <f t="shared" si="10"/>
        <v>52800000</v>
      </c>
      <c r="AE240" s="2">
        <f>IF(AE238&gt;=52800000,52800000,IF(AB219=Graph!G$1*1000,AE239+Graph!G$1*1000,AC240))</f>
        <v>51762229.142857097</v>
      </c>
      <c r="AF240" s="3">
        <f t="shared" si="11"/>
        <v>51762229.142857097</v>
      </c>
      <c r="AG240" s="3">
        <f t="shared" si="27"/>
        <v>48926716.700000055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174</v>
      </c>
      <c r="C241" s="7"/>
      <c r="D241" s="2" t="e">
        <f t="shared" si="12"/>
        <v>#N/A</v>
      </c>
      <c r="E241" s="2" t="e">
        <f t="shared" si="22"/>
        <v>#N/A</v>
      </c>
      <c r="F241" s="2">
        <v>1436976.2376728058</v>
      </c>
      <c r="G241" s="2">
        <f t="shared" si="26"/>
        <v>444425.14285714284</v>
      </c>
      <c r="H241" s="2">
        <f t="shared" si="42"/>
        <v>93270946.857143119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1440651.8088709712</v>
      </c>
      <c r="Q241" s="2">
        <f t="shared" si="44"/>
        <v>450000</v>
      </c>
      <c r="R241" s="2">
        <f t="shared" si="43"/>
        <v>94799549</v>
      </c>
      <c r="S241" s="2">
        <f t="shared" si="17"/>
        <v>444425.14285714924</v>
      </c>
      <c r="T241" s="2">
        <f t="shared" si="18"/>
        <v>5574.8571428570431</v>
      </c>
      <c r="U241" s="2">
        <f t="shared" si="19"/>
        <v>450000</v>
      </c>
      <c r="V241" s="2">
        <f t="shared" si="33"/>
        <v>55939234.857142769</v>
      </c>
      <c r="W241" s="2">
        <f t="shared" si="20"/>
        <v>444425.14285714179</v>
      </c>
      <c r="X241" s="2">
        <f t="shared" si="6"/>
        <v>5574.8571428582072</v>
      </c>
      <c r="Y241" s="2">
        <f t="shared" si="40"/>
        <v>38860314.142857254</v>
      </c>
      <c r="Z241" s="2" t="str">
        <f t="shared" si="8"/>
        <v>MEEP</v>
      </c>
      <c r="AA241" s="2">
        <f>IF(Z241="HERE",Y241,AA240+Graph!$G$1*1000)</f>
        <v>69842894.714285791</v>
      </c>
      <c r="AB241" s="2">
        <f t="shared" si="21"/>
        <v>800000</v>
      </c>
      <c r="AC241" s="2">
        <f t="shared" si="41"/>
        <v>38162229.142857097</v>
      </c>
      <c r="AD241" s="3">
        <f t="shared" si="10"/>
        <v>52800000</v>
      </c>
      <c r="AE241" s="2">
        <f>IF(AE239&gt;=52800000,52800000,IF(AB220=Graph!G$1*1000,AE240+Graph!G$1*1000,AC241))</f>
        <v>52562229.142857097</v>
      </c>
      <c r="AF241" s="3">
        <f t="shared" si="11"/>
        <v>52562229.142857097</v>
      </c>
      <c r="AG241" s="3">
        <f t="shared" si="27"/>
        <v>49428111.457142852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175</v>
      </c>
      <c r="C242" s="7"/>
      <c r="D242" s="2" t="e">
        <f t="shared" si="12"/>
        <v>#N/A</v>
      </c>
      <c r="E242" s="2" t="e">
        <f t="shared" si="22"/>
        <v>#N/A</v>
      </c>
      <c r="F242" s="2">
        <v>1442553.7983870804</v>
      </c>
      <c r="G242" s="2">
        <f t="shared" si="26"/>
        <v>444425.14285714284</v>
      </c>
      <c r="H242" s="2">
        <f t="shared" si="42"/>
        <v>93715372.000000268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1446230.7453917265</v>
      </c>
      <c r="Q242" s="2">
        <f t="shared" si="44"/>
        <v>450000</v>
      </c>
      <c r="R242" s="2">
        <f t="shared" si="43"/>
        <v>95249549</v>
      </c>
      <c r="S242" s="2">
        <f t="shared" si="17"/>
        <v>444425.14285714924</v>
      </c>
      <c r="T242" s="2">
        <f t="shared" si="18"/>
        <v>5574.8571428570431</v>
      </c>
      <c r="U242" s="2">
        <f t="shared" si="19"/>
        <v>450000</v>
      </c>
      <c r="V242" s="2">
        <f t="shared" si="33"/>
        <v>56383659.999999911</v>
      </c>
      <c r="W242" s="2">
        <f t="shared" si="20"/>
        <v>444425.14285714179</v>
      </c>
      <c r="X242" s="2">
        <f t="shared" si="6"/>
        <v>5574.8571428582072</v>
      </c>
      <c r="Y242" s="2">
        <f t="shared" si="40"/>
        <v>38865889.000000112</v>
      </c>
      <c r="Z242" s="2" t="str">
        <f t="shared" si="8"/>
        <v>MEEP</v>
      </c>
      <c r="AA242" s="2">
        <f>IF(Z242="HERE",Y242,AA241+Graph!$G$1*1000)</f>
        <v>70642894.714285791</v>
      </c>
      <c r="AB242" s="2">
        <f t="shared" si="21"/>
        <v>800000</v>
      </c>
      <c r="AC242" s="2">
        <f t="shared" si="41"/>
        <v>38162229.142857097</v>
      </c>
      <c r="AD242" s="3">
        <f t="shared" si="10"/>
        <v>52800000</v>
      </c>
      <c r="AE242" s="2">
        <f>IF(AE240&gt;=52800000,52800000,IF(AB221=Graph!G$1*1000,AE241+Graph!G$1*1000,AC242))</f>
        <v>53362229.142857097</v>
      </c>
      <c r="AF242" s="3">
        <f t="shared" si="11"/>
        <v>52800000</v>
      </c>
      <c r="AG242" s="3">
        <f t="shared" si="27"/>
        <v>49428111.457142852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176</v>
      </c>
      <c r="C243" s="7"/>
      <c r="D243" s="2" t="e">
        <f t="shared" si="12"/>
        <v>#N/A</v>
      </c>
      <c r="E243" s="2" t="e">
        <f t="shared" si="22"/>
        <v>#N/A</v>
      </c>
      <c r="F243" s="2">
        <v>1448131.3591013551</v>
      </c>
      <c r="G243" s="2">
        <f t="shared" si="26"/>
        <v>444425.14285714284</v>
      </c>
      <c r="H243" s="2">
        <f t="shared" si="42"/>
        <v>94159797.142857417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1451809.681912452</v>
      </c>
      <c r="Q243" s="2">
        <f t="shared" si="44"/>
        <v>450000</v>
      </c>
      <c r="R243" s="2">
        <f t="shared" si="43"/>
        <v>95699549</v>
      </c>
      <c r="S243" s="2">
        <f t="shared" si="17"/>
        <v>444425.14285714924</v>
      </c>
      <c r="T243" s="2">
        <f t="shared" si="18"/>
        <v>5574.8571428570431</v>
      </c>
      <c r="U243" s="2">
        <f t="shared" si="19"/>
        <v>450000</v>
      </c>
      <c r="V243" s="2">
        <f t="shared" si="33"/>
        <v>56828085.142857052</v>
      </c>
      <c r="W243" s="2">
        <f t="shared" si="20"/>
        <v>444425.14285714179</v>
      </c>
      <c r="X243" s="2">
        <f t="shared" si="6"/>
        <v>5574.8571428582072</v>
      </c>
      <c r="Y243" s="2">
        <f t="shared" si="40"/>
        <v>38871463.85714297</v>
      </c>
      <c r="Z243" s="2" t="str">
        <f t="shared" si="8"/>
        <v>MEEP</v>
      </c>
      <c r="AA243" s="2">
        <f>IF(Z243="HERE",Y243,AA242+Graph!$G$1*1000)</f>
        <v>71442894.714285791</v>
      </c>
      <c r="AB243" s="2">
        <f t="shared" si="21"/>
        <v>800000</v>
      </c>
      <c r="AC243" s="2">
        <f t="shared" si="41"/>
        <v>38162229.142857097</v>
      </c>
      <c r="AD243" s="3">
        <f t="shared" si="10"/>
        <v>52800000</v>
      </c>
      <c r="AE243" s="2">
        <f>IF(AE241&gt;=52800000,52800000,IF(AB222=Graph!G$1*1000,AE242+Graph!G$1*1000,AC243))</f>
        <v>54162229.142857097</v>
      </c>
      <c r="AF243" s="3">
        <f t="shared" si="11"/>
        <v>52800000</v>
      </c>
      <c r="AG243" s="3">
        <f t="shared" si="27"/>
        <v>49428111.457142852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177</v>
      </c>
      <c r="C244" s="7"/>
      <c r="D244" s="2" t="e">
        <f t="shared" si="12"/>
        <v>#N/A</v>
      </c>
      <c r="E244" s="2" t="e">
        <f t="shared" si="22"/>
        <v>#N/A</v>
      </c>
      <c r="F244" s="2">
        <v>1453708.9198156595</v>
      </c>
      <c r="G244" s="2">
        <f t="shared" si="26"/>
        <v>444425.14285714284</v>
      </c>
      <c r="H244" s="2">
        <f t="shared" si="42"/>
        <v>94604222.285714567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1457388.6184331775</v>
      </c>
      <c r="Q244" s="2">
        <f t="shared" si="44"/>
        <v>450000</v>
      </c>
      <c r="R244" s="2">
        <f t="shared" si="43"/>
        <v>96149549</v>
      </c>
      <c r="S244" s="2">
        <f t="shared" si="17"/>
        <v>444425.14285714924</v>
      </c>
      <c r="T244" s="2">
        <f t="shared" si="18"/>
        <v>5574.8571428570431</v>
      </c>
      <c r="U244" s="2">
        <f t="shared" si="19"/>
        <v>450000</v>
      </c>
      <c r="V244" s="2">
        <f t="shared" si="33"/>
        <v>57272510.285714194</v>
      </c>
      <c r="W244" s="2">
        <f t="shared" si="20"/>
        <v>444425.14285714179</v>
      </c>
      <c r="X244" s="2">
        <f t="shared" si="6"/>
        <v>5574.8571428582072</v>
      </c>
      <c r="Y244" s="2">
        <f t="shared" si="40"/>
        <v>38877038.714285828</v>
      </c>
      <c r="Z244" s="2" t="str">
        <f t="shared" si="8"/>
        <v>MEEP</v>
      </c>
      <c r="AA244" s="2">
        <f>IF(Z244="HERE",Y244,AA243+Graph!$G$1*1000)</f>
        <v>72242894.714285791</v>
      </c>
      <c r="AB244" s="2">
        <f t="shared" si="21"/>
        <v>800000</v>
      </c>
      <c r="AC244" s="2">
        <f t="shared" si="41"/>
        <v>38162229.142857097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7"/>
        <v>49428111.457142852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178</v>
      </c>
      <c r="C245" s="7"/>
      <c r="D245" s="2" t="e">
        <f t="shared" si="12"/>
        <v>#N/A</v>
      </c>
      <c r="E245" s="2" t="e">
        <f t="shared" si="22"/>
        <v>#N/A</v>
      </c>
      <c r="F245" s="2">
        <v>1459286.4805299342</v>
      </c>
      <c r="G245" s="2">
        <f t="shared" si="26"/>
        <v>444425.14285714284</v>
      </c>
      <c r="H245" s="2">
        <f t="shared" si="42"/>
        <v>95048647.428571716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1462967.5549539328</v>
      </c>
      <c r="Q245" s="2">
        <f t="shared" si="44"/>
        <v>450000</v>
      </c>
      <c r="R245" s="2">
        <f t="shared" si="43"/>
        <v>96599549</v>
      </c>
      <c r="S245" s="2">
        <f t="shared" si="17"/>
        <v>444425.14285714924</v>
      </c>
      <c r="T245" s="2">
        <f t="shared" si="18"/>
        <v>5574.8571428570431</v>
      </c>
      <c r="U245" s="2">
        <f t="shared" si="19"/>
        <v>450000</v>
      </c>
      <c r="V245" s="2">
        <f t="shared" si="33"/>
        <v>57716935.428571336</v>
      </c>
      <c r="W245" s="2">
        <f t="shared" si="20"/>
        <v>444425.14285714179</v>
      </c>
      <c r="X245" s="2">
        <f t="shared" si="6"/>
        <v>5574.8571428582072</v>
      </c>
      <c r="Y245" s="2">
        <f t="shared" si="40"/>
        <v>38882613.571428686</v>
      </c>
      <c r="Z245" s="2" t="str">
        <f t="shared" si="8"/>
        <v>MEEP</v>
      </c>
      <c r="AA245" s="2">
        <f>IF(Z245="HERE",Y245,AA244+Graph!$G$1*1000)</f>
        <v>73042894.714285791</v>
      </c>
      <c r="AB245" s="2">
        <f t="shared" si="21"/>
        <v>800000</v>
      </c>
      <c r="AC245" s="2">
        <f t="shared" si="41"/>
        <v>38162229.142857097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7"/>
        <v>49468111.457142852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179</v>
      </c>
      <c r="C246" s="7"/>
      <c r="D246" s="2" t="e">
        <f t="shared" si="12"/>
        <v>#N/A</v>
      </c>
      <c r="E246" s="2" t="e">
        <f t="shared" si="22"/>
        <v>#N/A</v>
      </c>
      <c r="F246" s="2">
        <v>1464864.0412442386</v>
      </c>
      <c r="G246" s="2">
        <f t="shared" si="26"/>
        <v>444425.14285714284</v>
      </c>
      <c r="H246" s="2">
        <f t="shared" si="42"/>
        <v>95493072.571428865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1468546.4914746583</v>
      </c>
      <c r="Q246" s="2">
        <f t="shared" si="44"/>
        <v>450000</v>
      </c>
      <c r="R246" s="2">
        <f t="shared" si="43"/>
        <v>97049549</v>
      </c>
      <c r="S246" s="2">
        <f t="shared" si="17"/>
        <v>444425.14285714924</v>
      </c>
      <c r="T246" s="2">
        <f t="shared" si="18"/>
        <v>5574.8571428570431</v>
      </c>
      <c r="U246" s="2">
        <f t="shared" si="19"/>
        <v>450000</v>
      </c>
      <c r="V246" s="2">
        <f t="shared" si="33"/>
        <v>58161360.571428478</v>
      </c>
      <c r="W246" s="2">
        <f t="shared" si="20"/>
        <v>444425.14285714179</v>
      </c>
      <c r="X246" s="2">
        <f t="shared" si="6"/>
        <v>5574.8571428582072</v>
      </c>
      <c r="Y246" s="2">
        <f t="shared" si="40"/>
        <v>38888188.428571545</v>
      </c>
      <c r="Z246" s="2" t="str">
        <f t="shared" si="8"/>
        <v>MEEP</v>
      </c>
      <c r="AA246" s="2">
        <f>IF(Z246="HERE",Y246,AA245+Graph!$G$1*1000)</f>
        <v>73842894.714285791</v>
      </c>
      <c r="AB246" s="2">
        <f t="shared" si="21"/>
        <v>800000</v>
      </c>
      <c r="AC246" s="2">
        <f t="shared" si="41"/>
        <v>38162229.142857097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49508111.457142852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180</v>
      </c>
      <c r="C247" s="7"/>
      <c r="D247" s="2" t="e">
        <f t="shared" si="12"/>
        <v>#N/A</v>
      </c>
      <c r="E247" s="2" t="e">
        <f t="shared" si="22"/>
        <v>#N/A</v>
      </c>
      <c r="F247" s="2">
        <v>1470441.6019585133</v>
      </c>
      <c r="G247" s="2">
        <f t="shared" si="26"/>
        <v>444425.14285714284</v>
      </c>
      <c r="H247" s="2">
        <f t="shared" si="42"/>
        <v>95937497.714286014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1474125.4279954135</v>
      </c>
      <c r="Q247" s="2">
        <f t="shared" si="44"/>
        <v>450000</v>
      </c>
      <c r="R247" s="2">
        <f t="shared" si="43"/>
        <v>97499549</v>
      </c>
      <c r="S247" s="2">
        <f t="shared" si="17"/>
        <v>444425.14285714924</v>
      </c>
      <c r="T247" s="2">
        <f t="shared" si="18"/>
        <v>5574.8571428570431</v>
      </c>
      <c r="U247" s="2">
        <f t="shared" si="19"/>
        <v>450000</v>
      </c>
      <c r="V247" s="2">
        <f t="shared" si="33"/>
        <v>58605785.71428562</v>
      </c>
      <c r="W247" s="2">
        <f t="shared" si="20"/>
        <v>444425.14285714179</v>
      </c>
      <c r="X247" s="2">
        <f t="shared" si="6"/>
        <v>5574.8571428582072</v>
      </c>
      <c r="Y247" s="2">
        <f t="shared" si="40"/>
        <v>38893763.285714403</v>
      </c>
      <c r="Z247" s="2" t="str">
        <f t="shared" si="8"/>
        <v>MEEP</v>
      </c>
      <c r="AA247" s="2">
        <f>IF(Z247="HERE",Y247,AA246+Graph!$G$1*1000)</f>
        <v>74642894.714285791</v>
      </c>
      <c r="AB247" s="2">
        <f t="shared" si="21"/>
        <v>800000</v>
      </c>
      <c r="AC247" s="2">
        <f t="shared" si="41"/>
        <v>38162229.142857097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49548111.457142852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181</v>
      </c>
      <c r="C248" s="7"/>
      <c r="D248" s="2" t="e">
        <f t="shared" si="12"/>
        <v>#N/A</v>
      </c>
      <c r="E248" s="2" t="e">
        <f t="shared" si="22"/>
        <v>#N/A</v>
      </c>
      <c r="F248" s="2">
        <v>1476019.1626727879</v>
      </c>
      <c r="G248" s="2">
        <f t="shared" si="26"/>
        <v>444425.14285714284</v>
      </c>
      <c r="H248" s="2">
        <f t="shared" si="42"/>
        <v>96381922.857143164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1479704.364516139</v>
      </c>
      <c r="Q248" s="2">
        <f t="shared" si="44"/>
        <v>450000</v>
      </c>
      <c r="R248" s="2">
        <f t="shared" si="43"/>
        <v>97949549</v>
      </c>
      <c r="S248" s="2">
        <f t="shared" si="17"/>
        <v>444425.14285714924</v>
      </c>
      <c r="T248" s="2">
        <f t="shared" si="18"/>
        <v>5574.8571428570431</v>
      </c>
      <c r="U248" s="2">
        <f t="shared" si="19"/>
        <v>450000</v>
      </c>
      <c r="V248" s="2">
        <f t="shared" si="33"/>
        <v>59050210.857142761</v>
      </c>
      <c r="W248" s="2">
        <f t="shared" si="20"/>
        <v>444425.14285714179</v>
      </c>
      <c r="X248" s="2">
        <f t="shared" si="6"/>
        <v>5574.8571428582072</v>
      </c>
      <c r="Y248" s="2">
        <f t="shared" si="40"/>
        <v>38899338.142857261</v>
      </c>
      <c r="Z248" s="2" t="str">
        <f t="shared" si="8"/>
        <v>MEEP</v>
      </c>
      <c r="AA248" s="2">
        <f>IF(Z248="HERE",Y248,AA247+Graph!$G$1*1000)</f>
        <v>75442894.714285791</v>
      </c>
      <c r="AB248" s="2">
        <f t="shared" si="21"/>
        <v>800000</v>
      </c>
      <c r="AC248" s="2">
        <f t="shared" si="41"/>
        <v>38162229.142857097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49588111.457142852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182</v>
      </c>
      <c r="C249" s="7"/>
      <c r="D249" s="2" t="e">
        <f t="shared" si="12"/>
        <v>#N/A</v>
      </c>
      <c r="E249" s="2" t="e">
        <f t="shared" si="22"/>
        <v>#N/A</v>
      </c>
      <c r="F249" s="2">
        <v>1481596.7233870924</v>
      </c>
      <c r="G249" s="2">
        <f t="shared" si="26"/>
        <v>444425.14285714284</v>
      </c>
      <c r="H249" s="2">
        <f t="shared" si="42"/>
        <v>96826348.000000313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1485283.3010368645</v>
      </c>
      <c r="Q249" s="2">
        <f t="shared" si="44"/>
        <v>450000</v>
      </c>
      <c r="R249" s="2">
        <f t="shared" si="43"/>
        <v>98399549</v>
      </c>
      <c r="S249" s="2">
        <f t="shared" si="17"/>
        <v>444425.14285714924</v>
      </c>
      <c r="T249" s="2">
        <f t="shared" si="18"/>
        <v>5574.8571428570431</v>
      </c>
      <c r="U249" s="2">
        <f t="shared" si="19"/>
        <v>450000</v>
      </c>
      <c r="V249" s="2">
        <f t="shared" si="33"/>
        <v>59494635.999999903</v>
      </c>
      <c r="W249" s="2">
        <f t="shared" si="20"/>
        <v>444425.14285714179</v>
      </c>
      <c r="X249" s="2">
        <f t="shared" si="6"/>
        <v>5574.8571428582072</v>
      </c>
      <c r="Y249" s="2">
        <f t="shared" si="40"/>
        <v>38904913.000000119</v>
      </c>
      <c r="Z249" s="2" t="str">
        <f t="shared" si="8"/>
        <v>MEEP</v>
      </c>
      <c r="AA249" s="2">
        <f>IF(Z249="HERE",Y249,AA248+Graph!$G$1*1000)</f>
        <v>76242894.714285791</v>
      </c>
      <c r="AB249" s="2">
        <f t="shared" si="21"/>
        <v>800000</v>
      </c>
      <c r="AC249" s="2">
        <f t="shared" si="41"/>
        <v>38162229.142857097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49628111.457142852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183</v>
      </c>
      <c r="C250" s="7"/>
      <c r="D250" s="2" t="e">
        <f t="shared" si="12"/>
        <v>#N/A</v>
      </c>
      <c r="E250" s="2" t="e">
        <f t="shared" si="22"/>
        <v>#N/A</v>
      </c>
      <c r="F250" s="2">
        <v>1487174.284101367</v>
      </c>
      <c r="G250" s="2">
        <f t="shared" si="26"/>
        <v>444425.14285714284</v>
      </c>
      <c r="H250" s="2">
        <f t="shared" si="42"/>
        <v>97270773.142857462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1490862.2375576198</v>
      </c>
      <c r="Q250" s="2">
        <f t="shared" si="44"/>
        <v>450000</v>
      </c>
      <c r="R250" s="2">
        <f t="shared" si="43"/>
        <v>98849549</v>
      </c>
      <c r="S250" s="2">
        <f t="shared" si="17"/>
        <v>444425.14285714924</v>
      </c>
      <c r="T250" s="2">
        <f t="shared" si="18"/>
        <v>5574.8571428570431</v>
      </c>
      <c r="U250" s="2">
        <f t="shared" si="19"/>
        <v>450000</v>
      </c>
      <c r="V250" s="2">
        <f t="shared" si="33"/>
        <v>59939061.142857045</v>
      </c>
      <c r="W250" s="2">
        <f t="shared" si="20"/>
        <v>444425.14285714179</v>
      </c>
      <c r="X250" s="2">
        <f t="shared" si="6"/>
        <v>5574.8571428582072</v>
      </c>
      <c r="Y250" s="2">
        <f t="shared" si="40"/>
        <v>38910487.857142977</v>
      </c>
      <c r="Z250" s="2" t="str">
        <f t="shared" si="8"/>
        <v>MEEP</v>
      </c>
      <c r="AA250" s="2">
        <f>IF(Z250="HERE",Y250,AA249+Graph!$G$1*1000)</f>
        <v>77042894.714285791</v>
      </c>
      <c r="AB250" s="2">
        <f t="shared" si="21"/>
        <v>800000</v>
      </c>
      <c r="AC250" s="2">
        <f t="shared" si="41"/>
        <v>38162229.142857097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49668111.457142852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184</v>
      </c>
      <c r="C251" s="7"/>
      <c r="D251" s="2" t="e">
        <f t="shared" si="12"/>
        <v>#N/A</v>
      </c>
      <c r="E251" s="2" t="e">
        <f t="shared" si="22"/>
        <v>#N/A</v>
      </c>
      <c r="F251" s="2">
        <v>1492751.8448156416</v>
      </c>
      <c r="G251" s="2">
        <f t="shared" si="26"/>
        <v>444425.14285714284</v>
      </c>
      <c r="H251" s="2">
        <f t="shared" si="42"/>
        <v>97715198.285714611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1496441.1740783453</v>
      </c>
      <c r="Q251" s="2">
        <f t="shared" si="44"/>
        <v>450000</v>
      </c>
      <c r="R251" s="2">
        <f t="shared" si="43"/>
        <v>99299549</v>
      </c>
      <c r="S251" s="2">
        <f t="shared" si="17"/>
        <v>444425.14285714924</v>
      </c>
      <c r="T251" s="2">
        <f t="shared" si="18"/>
        <v>5574.8571428570431</v>
      </c>
      <c r="U251" s="2">
        <f t="shared" si="19"/>
        <v>450000</v>
      </c>
      <c r="V251" s="2">
        <f t="shared" si="33"/>
        <v>60383486.285714187</v>
      </c>
      <c r="W251" s="2">
        <f t="shared" si="20"/>
        <v>444425.14285714179</v>
      </c>
      <c r="X251" s="2">
        <f t="shared" si="6"/>
        <v>5574.8571428582072</v>
      </c>
      <c r="Y251" s="2">
        <f t="shared" si="40"/>
        <v>38916062.714285836</v>
      </c>
      <c r="Z251" s="2" t="str">
        <f t="shared" si="8"/>
        <v>MEEP</v>
      </c>
      <c r="AA251" s="2">
        <f>IF(Z251="HERE",Y251,AA250+Graph!$G$1*1000)</f>
        <v>77842894.714285791</v>
      </c>
      <c r="AB251" s="2">
        <f t="shared" si="21"/>
        <v>800000</v>
      </c>
      <c r="AC251" s="2">
        <f t="shared" si="41"/>
        <v>38162229.142857097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49708111.457142852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185</v>
      </c>
      <c r="C252" s="7"/>
      <c r="D252" s="2" t="e">
        <f t="shared" si="12"/>
        <v>#N/A</v>
      </c>
      <c r="E252" s="2" t="e">
        <f t="shared" si="22"/>
        <v>#N/A</v>
      </c>
      <c r="F252" s="2">
        <v>1498329.4055299461</v>
      </c>
      <c r="G252" s="2">
        <f t="shared" si="26"/>
        <v>444425.14285714284</v>
      </c>
      <c r="H252" s="2">
        <f t="shared" si="42"/>
        <v>98159623.428571761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1502020.1105991006</v>
      </c>
      <c r="Q252" s="2">
        <f t="shared" si="44"/>
        <v>450000</v>
      </c>
      <c r="R252" s="2">
        <f t="shared" si="43"/>
        <v>99749549</v>
      </c>
      <c r="S252" s="2">
        <f t="shared" si="17"/>
        <v>444425.14285714924</v>
      </c>
      <c r="T252" s="2">
        <f t="shared" si="18"/>
        <v>5574.8571428570431</v>
      </c>
      <c r="U252" s="2">
        <f t="shared" si="19"/>
        <v>450000</v>
      </c>
      <c r="V252" s="2">
        <f t="shared" si="33"/>
        <v>60827911.428571329</v>
      </c>
      <c r="W252" s="2">
        <f t="shared" si="20"/>
        <v>444425.14285714179</v>
      </c>
      <c r="X252" s="2">
        <f t="shared" si="6"/>
        <v>5574.8571428582072</v>
      </c>
      <c r="Y252" s="2">
        <f t="shared" si="40"/>
        <v>38921637.571428694</v>
      </c>
      <c r="Z252" s="2" t="str">
        <f t="shared" si="8"/>
        <v>MEEP</v>
      </c>
      <c r="AA252" s="2">
        <f>IF(Z252="HERE",Y252,AA251+Graph!$G$1*1000)</f>
        <v>78642894.714285791</v>
      </c>
      <c r="AB252" s="2">
        <f t="shared" si="21"/>
        <v>800000</v>
      </c>
      <c r="AC252" s="2">
        <f t="shared" si="41"/>
        <v>38162229.142857097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49748111.457142852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186</v>
      </c>
      <c r="C253" s="7"/>
      <c r="D253" s="2" t="e">
        <f t="shared" si="12"/>
        <v>#N/A</v>
      </c>
      <c r="E253" s="2" t="e">
        <f t="shared" si="22"/>
        <v>#N/A</v>
      </c>
      <c r="F253" s="2">
        <v>1503906.9662442207</v>
      </c>
      <c r="G253" s="2">
        <f t="shared" si="26"/>
        <v>444425.14285714284</v>
      </c>
      <c r="H253" s="2">
        <f t="shared" si="42"/>
        <v>98604048.57142891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1507599.0471198261</v>
      </c>
      <c r="Q253" s="2">
        <f t="shared" si="44"/>
        <v>450000</v>
      </c>
      <c r="R253" s="2">
        <f t="shared" si="43"/>
        <v>100199549</v>
      </c>
      <c r="S253" s="2">
        <f t="shared" si="17"/>
        <v>444425.14285714924</v>
      </c>
      <c r="T253" s="2">
        <f t="shared" si="18"/>
        <v>5574.8571428570431</v>
      </c>
      <c r="U253" s="2">
        <f t="shared" si="19"/>
        <v>450000</v>
      </c>
      <c r="V253" s="2">
        <f t="shared" si="33"/>
        <v>61272336.57142847</v>
      </c>
      <c r="W253" s="2">
        <f t="shared" si="20"/>
        <v>444425.14285714179</v>
      </c>
      <c r="X253" s="2">
        <f t="shared" si="6"/>
        <v>5574.8571428582072</v>
      </c>
      <c r="Y253" s="2">
        <f t="shared" si="40"/>
        <v>38927212.428571552</v>
      </c>
      <c r="Z253" s="2" t="str">
        <f t="shared" si="8"/>
        <v>MEEP</v>
      </c>
      <c r="AA253" s="2">
        <f>IF(Z253="HERE",Y253,AA252+Graph!$G$1*1000)</f>
        <v>79442894.714285791</v>
      </c>
      <c r="AB253" s="2">
        <f t="shared" si="21"/>
        <v>800000</v>
      </c>
      <c r="AC253" s="2">
        <f t="shared" si="41"/>
        <v>38162229.142857097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49788111.457142852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187</v>
      </c>
      <c r="C254" s="7"/>
      <c r="D254" s="2" t="e">
        <f t="shared" si="12"/>
        <v>#N/A</v>
      </c>
      <c r="E254" s="2" t="e">
        <f t="shared" si="22"/>
        <v>#N/A</v>
      </c>
      <c r="F254" s="2">
        <v>1509484.5269585252</v>
      </c>
      <c r="G254" s="2">
        <f t="shared" si="26"/>
        <v>444425.14285714284</v>
      </c>
      <c r="H254" s="2">
        <f t="shared" si="42"/>
        <v>99048473.714286059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1513177.9836405516</v>
      </c>
      <c r="Q254" s="2">
        <f t="shared" si="44"/>
        <v>450000</v>
      </c>
      <c r="R254" s="2">
        <f t="shared" si="43"/>
        <v>100649549</v>
      </c>
      <c r="S254" s="2">
        <f t="shared" si="17"/>
        <v>444425.14285714924</v>
      </c>
      <c r="T254" s="2">
        <f t="shared" si="18"/>
        <v>5574.8571428570431</v>
      </c>
      <c r="U254" s="2">
        <f t="shared" si="19"/>
        <v>450000</v>
      </c>
      <c r="V254" s="2">
        <f t="shared" si="33"/>
        <v>61716761.714285612</v>
      </c>
      <c r="W254" s="2">
        <f t="shared" si="20"/>
        <v>444425.14285714179</v>
      </c>
      <c r="X254" s="2">
        <f t="shared" si="6"/>
        <v>5574.8571428582072</v>
      </c>
      <c r="Y254" s="2">
        <f t="shared" si="40"/>
        <v>38932787.28571441</v>
      </c>
      <c r="Z254" s="2" t="str">
        <f t="shared" si="8"/>
        <v>MEEP</v>
      </c>
      <c r="AA254" s="2">
        <f>IF(Z254="HERE",Y254,AA253+Graph!$G$1*1000)</f>
        <v>80242894.714285791</v>
      </c>
      <c r="AB254" s="2">
        <f t="shared" si="21"/>
        <v>800000</v>
      </c>
      <c r="AC254" s="2">
        <f t="shared" si="41"/>
        <v>38162229.142857097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49828111.457142852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188</v>
      </c>
      <c r="C255" s="7"/>
      <c r="D255" s="2" t="e">
        <f t="shared" si="12"/>
        <v>#N/A</v>
      </c>
      <c r="E255" s="2" t="e">
        <f t="shared" si="22"/>
        <v>#N/A</v>
      </c>
      <c r="F255" s="2">
        <v>1515062.0876727998</v>
      </c>
      <c r="G255" s="2">
        <f t="shared" si="26"/>
        <v>444425.14285714284</v>
      </c>
      <c r="H255" s="2">
        <f t="shared" si="42"/>
        <v>99492898.857143208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1518756.9201613069</v>
      </c>
      <c r="Q255" s="2">
        <f t="shared" si="44"/>
        <v>450000</v>
      </c>
      <c r="R255" s="2">
        <f t="shared" si="43"/>
        <v>101099549</v>
      </c>
      <c r="S255" s="2">
        <f t="shared" si="17"/>
        <v>444425.14285714924</v>
      </c>
      <c r="T255" s="2">
        <f t="shared" si="18"/>
        <v>5574.8571428570431</v>
      </c>
      <c r="U255" s="2">
        <f t="shared" si="19"/>
        <v>450000</v>
      </c>
      <c r="V255" s="2">
        <f t="shared" si="33"/>
        <v>62161186.857142754</v>
      </c>
      <c r="W255" s="2">
        <f t="shared" si="20"/>
        <v>444425.14285714179</v>
      </c>
      <c r="X255" s="2">
        <f t="shared" si="6"/>
        <v>5574.8571428582072</v>
      </c>
      <c r="Y255" s="2">
        <f t="shared" si="40"/>
        <v>38938362.142857268</v>
      </c>
      <c r="Z255" s="2" t="str">
        <f t="shared" si="8"/>
        <v>MEEP</v>
      </c>
      <c r="AA255" s="2">
        <f>IF(Z255="HERE",Y255,AA254+Graph!$G$1*1000)</f>
        <v>81042894.714285791</v>
      </c>
      <c r="AB255" s="2">
        <f t="shared" si="21"/>
        <v>800000</v>
      </c>
      <c r="AC255" s="2">
        <f t="shared" si="41"/>
        <v>38162229.142857097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49868111.457142852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189</v>
      </c>
      <c r="C256" s="7"/>
      <c r="D256" s="2" t="e">
        <f t="shared" si="12"/>
        <v>#N/A</v>
      </c>
      <c r="E256" s="2" t="e">
        <f t="shared" si="22"/>
        <v>#N/A</v>
      </c>
      <c r="F256" s="2">
        <v>1520639.6483870745</v>
      </c>
      <c r="G256" s="2">
        <f t="shared" si="26"/>
        <v>444425.14285714284</v>
      </c>
      <c r="H256" s="2">
        <f t="shared" si="42"/>
        <v>99937324.000000358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1524335.8566820323</v>
      </c>
      <c r="Q256" s="2">
        <f t="shared" si="44"/>
        <v>450000</v>
      </c>
      <c r="R256" s="2">
        <f t="shared" si="43"/>
        <v>101549549</v>
      </c>
      <c r="S256" s="2">
        <f t="shared" si="17"/>
        <v>444425.14285714924</v>
      </c>
      <c r="T256" s="2">
        <f t="shared" si="18"/>
        <v>5574.8571428570431</v>
      </c>
      <c r="U256" s="2">
        <f t="shared" si="19"/>
        <v>450000</v>
      </c>
      <c r="V256" s="2">
        <f t="shared" si="33"/>
        <v>62605611.999999896</v>
      </c>
      <c r="W256" s="2">
        <f t="shared" si="20"/>
        <v>444425.14285714179</v>
      </c>
      <c r="X256" s="2">
        <f t="shared" si="6"/>
        <v>5574.8571428582072</v>
      </c>
      <c r="Y256" s="2">
        <f t="shared" si="40"/>
        <v>38943937.000000127</v>
      </c>
      <c r="Z256" s="2" t="str">
        <f t="shared" si="8"/>
        <v>MEEP</v>
      </c>
      <c r="AA256" s="2">
        <f>IF(Z256="HERE",Y256,AA255+Graph!$G$1*1000)</f>
        <v>81842894.714285791</v>
      </c>
      <c r="AB256" s="2">
        <f t="shared" si="21"/>
        <v>800000</v>
      </c>
      <c r="AC256" s="2">
        <f t="shared" si="41"/>
        <v>38162229.142857097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49908111.457142852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190</v>
      </c>
      <c r="C257" s="7"/>
      <c r="D257" s="2" t="e">
        <f t="shared" si="12"/>
        <v>#N/A</v>
      </c>
      <c r="E257" s="2" t="e">
        <f t="shared" si="22"/>
        <v>#N/A</v>
      </c>
      <c r="F257" s="2">
        <v>1526217.2091013789</v>
      </c>
      <c r="G257" s="2">
        <f t="shared" si="26"/>
        <v>444425.14285714284</v>
      </c>
      <c r="H257" s="2">
        <f t="shared" si="42"/>
        <v>100381749.14285751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1529914.7932027876</v>
      </c>
      <c r="Q257" s="2">
        <f t="shared" si="44"/>
        <v>450000</v>
      </c>
      <c r="R257" s="2">
        <f t="shared" si="43"/>
        <v>101999549</v>
      </c>
      <c r="S257" s="2">
        <f t="shared" si="17"/>
        <v>444425.14285714924</v>
      </c>
      <c r="T257" s="2">
        <f t="shared" si="18"/>
        <v>5574.8571428570431</v>
      </c>
      <c r="U257" s="2">
        <f t="shared" si="19"/>
        <v>450000</v>
      </c>
      <c r="V257" s="2">
        <f t="shared" si="33"/>
        <v>63050037.142857037</v>
      </c>
      <c r="W257" s="2">
        <f t="shared" si="20"/>
        <v>444425.14285714179</v>
      </c>
      <c r="X257" s="2">
        <f t="shared" si="6"/>
        <v>5574.8571428582072</v>
      </c>
      <c r="Y257" s="2">
        <f t="shared" si="40"/>
        <v>38949511.857142985</v>
      </c>
      <c r="Z257" s="2" t="str">
        <f t="shared" si="8"/>
        <v>MEEP</v>
      </c>
      <c r="AA257" s="2">
        <f>IF(Z257="HERE",Y257,AA256+Graph!$G$1*1000)</f>
        <v>82642894.714285791</v>
      </c>
      <c r="AB257" s="2">
        <f t="shared" si="21"/>
        <v>800000</v>
      </c>
      <c r="AC257" s="2">
        <f t="shared" si="41"/>
        <v>38162229.142857097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49948111.457142852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191</v>
      </c>
      <c r="C258" s="7"/>
      <c r="D258" s="2" t="e">
        <f t="shared" si="12"/>
        <v>#N/A</v>
      </c>
      <c r="E258" s="2" t="e">
        <f t="shared" si="22"/>
        <v>#N/A</v>
      </c>
      <c r="F258" s="2">
        <v>1531794.7698156536</v>
      </c>
      <c r="G258" s="2">
        <f t="shared" si="26"/>
        <v>444425.14285714284</v>
      </c>
      <c r="H258" s="2">
        <f t="shared" si="42"/>
        <v>100826174.28571466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1535493.7297235131</v>
      </c>
      <c r="Q258" s="2">
        <f t="shared" si="44"/>
        <v>450000</v>
      </c>
      <c r="R258" s="2">
        <f t="shared" si="43"/>
        <v>102449549</v>
      </c>
      <c r="S258" s="2">
        <f t="shared" si="17"/>
        <v>444425.14285714924</v>
      </c>
      <c r="T258" s="2">
        <f t="shared" si="18"/>
        <v>5574.8571428570431</v>
      </c>
      <c r="U258" s="2">
        <f t="shared" si="19"/>
        <v>450000</v>
      </c>
      <c r="V258" s="2">
        <f t="shared" si="33"/>
        <v>63494462.285714179</v>
      </c>
      <c r="W258" s="2">
        <f t="shared" si="20"/>
        <v>444425.14285714179</v>
      </c>
      <c r="X258" s="2">
        <f t="shared" si="6"/>
        <v>5574.8571428582072</v>
      </c>
      <c r="Y258" s="2">
        <f t="shared" si="40"/>
        <v>38955086.714285843</v>
      </c>
      <c r="Z258" s="2" t="str">
        <f t="shared" si="8"/>
        <v>MEEP</v>
      </c>
      <c r="AA258" s="2">
        <f>IF(Z258="HERE",Y258,AA257+Graph!$G$1*1000)</f>
        <v>83442894.714285791</v>
      </c>
      <c r="AB258" s="2">
        <f t="shared" si="21"/>
        <v>800000</v>
      </c>
      <c r="AC258" s="2">
        <f t="shared" si="41"/>
        <v>38162229.142857097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49988111.457142852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192</v>
      </c>
      <c r="C259" s="7"/>
      <c r="D259" s="2" t="e">
        <f t="shared" si="12"/>
        <v>#N/A</v>
      </c>
      <c r="E259" s="2" t="e">
        <f t="shared" si="22"/>
        <v>#N/A</v>
      </c>
      <c r="F259" s="2">
        <v>1537372.3305299282</v>
      </c>
      <c r="G259" s="2">
        <f t="shared" si="26"/>
        <v>444425.14285714284</v>
      </c>
      <c r="H259" s="2">
        <f t="shared" si="42"/>
        <v>101270599.42857181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1541072.6662442386</v>
      </c>
      <c r="Q259" s="2">
        <f t="shared" si="44"/>
        <v>450000</v>
      </c>
      <c r="R259" s="2">
        <f t="shared" si="43"/>
        <v>102899549</v>
      </c>
      <c r="S259" s="2">
        <f t="shared" si="17"/>
        <v>444425.14285714924</v>
      </c>
      <c r="T259" s="2">
        <f t="shared" si="18"/>
        <v>5574.8571428570431</v>
      </c>
      <c r="U259" s="2">
        <f t="shared" si="19"/>
        <v>450000</v>
      </c>
      <c r="V259" s="2">
        <f t="shared" si="33"/>
        <v>63938887.428571321</v>
      </c>
      <c r="W259" s="2">
        <f t="shared" si="20"/>
        <v>444425.14285714179</v>
      </c>
      <c r="X259" s="2">
        <f t="shared" si="6"/>
        <v>5574.8571428582072</v>
      </c>
      <c r="Y259" s="2">
        <f t="shared" si="40"/>
        <v>38960661.571428701</v>
      </c>
      <c r="Z259" s="2" t="str">
        <f t="shared" si="8"/>
        <v>MEEP</v>
      </c>
      <c r="AA259" s="2">
        <f>IF(Z259="HERE",Y259,AA258+Graph!$G$1*1000)</f>
        <v>84242894.714285791</v>
      </c>
      <c r="AB259" s="2">
        <f t="shared" si="21"/>
        <v>800000</v>
      </c>
      <c r="AC259" s="2">
        <f t="shared" si="41"/>
        <v>38162229.142857097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50028111.457142852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193</v>
      </c>
      <c r="C260" s="7"/>
      <c r="D260" s="2" t="e">
        <f t="shared" si="12"/>
        <v>#N/A</v>
      </c>
      <c r="E260" s="2" t="e">
        <f t="shared" si="22"/>
        <v>#N/A</v>
      </c>
      <c r="F260" s="2">
        <v>1542949.8912442327</v>
      </c>
      <c r="G260" s="2">
        <f t="shared" si="26"/>
        <v>444425.14285714284</v>
      </c>
      <c r="H260" s="2">
        <f t="shared" si="42"/>
        <v>101715024.57142895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1546651.6027649939</v>
      </c>
      <c r="Q260" s="2">
        <f t="shared" si="44"/>
        <v>450000</v>
      </c>
      <c r="R260" s="2">
        <f t="shared" si="43"/>
        <v>103349549</v>
      </c>
      <c r="S260" s="2">
        <f t="shared" si="17"/>
        <v>444425.14285714924</v>
      </c>
      <c r="T260" s="2">
        <f t="shared" si="18"/>
        <v>5574.8571428570431</v>
      </c>
      <c r="U260" s="2">
        <f t="shared" si="19"/>
        <v>450000</v>
      </c>
      <c r="V260" s="2">
        <f t="shared" si="33"/>
        <v>64383312.571428463</v>
      </c>
      <c r="W260" s="2">
        <f t="shared" si="20"/>
        <v>444425.14285714179</v>
      </c>
      <c r="X260" s="2">
        <f t="shared" si="6"/>
        <v>5574.8571428582072</v>
      </c>
      <c r="Y260" s="2">
        <f t="shared" si="40"/>
        <v>38966236.428571559</v>
      </c>
      <c r="Z260" s="2" t="str">
        <f t="shared" si="8"/>
        <v>MEEP</v>
      </c>
      <c r="AA260" s="2">
        <f>IF(Z260="HERE",Y260,AA259+Graph!$G$1*1000)</f>
        <v>85042894.714285791</v>
      </c>
      <c r="AB260" s="2">
        <f t="shared" si="21"/>
        <v>800000</v>
      </c>
      <c r="AC260" s="2">
        <f t="shared" si="41"/>
        <v>38162229.142857097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50068111.457142852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194</v>
      </c>
      <c r="C261" s="7"/>
      <c r="D261" s="2" t="e">
        <f t="shared" si="12"/>
        <v>#N/A</v>
      </c>
      <c r="E261" s="2" t="e">
        <f t="shared" si="22"/>
        <v>#N/A</v>
      </c>
      <c r="F261" s="2">
        <v>1548527.4519585073</v>
      </c>
      <c r="G261" s="2">
        <f t="shared" si="26"/>
        <v>444425.14285714284</v>
      </c>
      <c r="H261" s="2">
        <f t="shared" si="42"/>
        <v>102159449.7142861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1552230.5392857194</v>
      </c>
      <c r="Q261" s="2">
        <f t="shared" si="44"/>
        <v>450000</v>
      </c>
      <c r="R261" s="2">
        <f t="shared" si="43"/>
        <v>103799549</v>
      </c>
      <c r="S261" s="2">
        <f t="shared" si="17"/>
        <v>444425.14285714924</v>
      </c>
      <c r="T261" s="2">
        <f t="shared" si="18"/>
        <v>5574.8571428570431</v>
      </c>
      <c r="U261" s="2">
        <f t="shared" si="19"/>
        <v>450000</v>
      </c>
      <c r="V261" s="2">
        <f t="shared" si="33"/>
        <v>64827737.714285605</v>
      </c>
      <c r="W261" s="2">
        <f t="shared" si="20"/>
        <v>444425.14285714179</v>
      </c>
      <c r="X261" s="2">
        <f t="shared" si="6"/>
        <v>5574.8571428582072</v>
      </c>
      <c r="Y261" s="2">
        <f t="shared" si="40"/>
        <v>38971811.285714418</v>
      </c>
      <c r="Z261" s="2" t="str">
        <f t="shared" si="8"/>
        <v>MEEP</v>
      </c>
      <c r="AA261" s="2">
        <f>IF(Z261="HERE",Y261,AA260+Graph!$G$1*1000)</f>
        <v>85842894.714285791</v>
      </c>
      <c r="AB261" s="2">
        <f t="shared" si="21"/>
        <v>800000</v>
      </c>
      <c r="AC261" s="2">
        <f t="shared" si="41"/>
        <v>38162229.142857097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50108111.457142852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195</v>
      </c>
      <c r="C262" s="7"/>
      <c r="D262" s="2" t="e">
        <f t="shared" si="12"/>
        <v>#N/A</v>
      </c>
      <c r="E262" s="2" t="e">
        <f t="shared" si="22"/>
        <v>#N/A</v>
      </c>
      <c r="F262" s="2">
        <v>1554105.0126728117</v>
      </c>
      <c r="G262" s="2">
        <f t="shared" si="26"/>
        <v>444425.14285714284</v>
      </c>
      <c r="H262" s="2">
        <f t="shared" si="42"/>
        <v>102603874.85714325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1557809.4758064747</v>
      </c>
      <c r="Q262" s="2">
        <f t="shared" si="44"/>
        <v>450000</v>
      </c>
      <c r="R262" s="2">
        <f t="shared" si="43"/>
        <v>104249549</v>
      </c>
      <c r="S262" s="2">
        <f t="shared" si="17"/>
        <v>444425.14285714924</v>
      </c>
      <c r="T262" s="2">
        <f t="shared" si="18"/>
        <v>5574.8571428570431</v>
      </c>
      <c r="U262" s="2">
        <f t="shared" si="19"/>
        <v>450000</v>
      </c>
      <c r="V262" s="2">
        <f t="shared" si="33"/>
        <v>65272162.857142746</v>
      </c>
      <c r="W262" s="2">
        <f t="shared" si="20"/>
        <v>444425.14285714179</v>
      </c>
      <c r="X262" s="2">
        <f t="shared" si="6"/>
        <v>5574.8571428582072</v>
      </c>
      <c r="Y262" s="2">
        <f t="shared" si="40"/>
        <v>38977386.142857276</v>
      </c>
      <c r="Z262" s="2" t="str">
        <f t="shared" si="8"/>
        <v>MEEP</v>
      </c>
      <c r="AA262" s="2">
        <f>IF(Z262="HERE",Y262,AA261+Graph!$G$1*1000)</f>
        <v>86642894.714285791</v>
      </c>
      <c r="AB262" s="2">
        <f t="shared" si="21"/>
        <v>800000</v>
      </c>
      <c r="AC262" s="2">
        <f t="shared" si="41"/>
        <v>38162229.142857097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50148111.457142852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196</v>
      </c>
      <c r="C263" s="7"/>
      <c r="D263" s="2" t="e">
        <f t="shared" si="12"/>
        <v>#N/A</v>
      </c>
      <c r="E263" s="2" t="e">
        <f t="shared" si="22"/>
        <v>#N/A</v>
      </c>
      <c r="F263" s="2">
        <v>1559682.5733870864</v>
      </c>
      <c r="G263" s="2">
        <f t="shared" si="26"/>
        <v>444425.14285714284</v>
      </c>
      <c r="H263" s="2">
        <f t="shared" si="42"/>
        <v>103048300.0000004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1563388.4123272002</v>
      </c>
      <c r="Q263" s="2">
        <f t="shared" si="44"/>
        <v>450000</v>
      </c>
      <c r="R263" s="2">
        <f t="shared" si="43"/>
        <v>104699549</v>
      </c>
      <c r="S263" s="2">
        <f t="shared" si="17"/>
        <v>444425.14285714924</v>
      </c>
      <c r="T263" s="2">
        <f t="shared" si="18"/>
        <v>5574.8571428570431</v>
      </c>
      <c r="U263" s="2">
        <f t="shared" si="19"/>
        <v>450000</v>
      </c>
      <c r="V263" s="2">
        <f t="shared" si="33"/>
        <v>65716587.999999888</v>
      </c>
      <c r="W263" s="2">
        <f t="shared" si="20"/>
        <v>444425.14285714179</v>
      </c>
      <c r="X263" s="2">
        <f t="shared" si="6"/>
        <v>5574.8571428582072</v>
      </c>
      <c r="Y263" s="2">
        <f t="shared" si="40"/>
        <v>38982961.000000134</v>
      </c>
      <c r="Z263" s="2" t="str">
        <f t="shared" si="8"/>
        <v>MEEP</v>
      </c>
      <c r="AA263" s="2">
        <f>IF(Z263="HERE",Y263,AA262+Graph!$G$1*1000)</f>
        <v>87442894.714285791</v>
      </c>
      <c r="AB263" s="2">
        <f t="shared" si="21"/>
        <v>800000</v>
      </c>
      <c r="AC263" s="2">
        <f t="shared" si="41"/>
        <v>38162229.142857097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197</v>
      </c>
      <c r="C264" s="7"/>
      <c r="D264" s="2" t="e">
        <f t="shared" si="12"/>
        <v>#N/A</v>
      </c>
      <c r="E264" s="2" t="e">
        <f t="shared" si="22"/>
        <v>#N/A</v>
      </c>
      <c r="F264" s="2">
        <v>1565260.134101361</v>
      </c>
      <c r="G264" s="2">
        <f t="shared" si="26"/>
        <v>444425.14285714284</v>
      </c>
      <c r="H264" s="2">
        <f t="shared" si="42"/>
        <v>103492725.14285755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1568967.3488479257</v>
      </c>
      <c r="Q264" s="2">
        <f t="shared" si="44"/>
        <v>450000</v>
      </c>
      <c r="R264" s="2">
        <f t="shared" si="43"/>
        <v>105149549</v>
      </c>
      <c r="S264" s="2">
        <f t="shared" si="17"/>
        <v>444425.14285714924</v>
      </c>
      <c r="T264" s="2">
        <f t="shared" si="18"/>
        <v>5574.8571428570431</v>
      </c>
      <c r="U264" s="2">
        <f t="shared" si="19"/>
        <v>450000</v>
      </c>
      <c r="V264" s="2">
        <f t="shared" si="33"/>
        <v>66161013.14285703</v>
      </c>
      <c r="W264" s="2">
        <f t="shared" si="20"/>
        <v>444425.14285714179</v>
      </c>
      <c r="X264" s="2">
        <f t="shared" si="6"/>
        <v>5574.8571428582072</v>
      </c>
      <c r="Y264" s="2">
        <f t="shared" si="40"/>
        <v>38988535.857142992</v>
      </c>
      <c r="Z264" s="2" t="str">
        <f t="shared" si="8"/>
        <v>MEEP</v>
      </c>
      <c r="AA264" s="2">
        <f>IF(Z264="HERE",Y264,AA263+Graph!$G$1*1000)</f>
        <v>88242894.714285791</v>
      </c>
      <c r="AB264" s="2">
        <f t="shared" si="21"/>
        <v>800000</v>
      </c>
      <c r="AC264" s="2">
        <f t="shared" si="41"/>
        <v>38162229.142857097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198</v>
      </c>
      <c r="C265" s="7"/>
      <c r="D265" s="2" t="e">
        <f t="shared" si="12"/>
        <v>#N/A</v>
      </c>
      <c r="E265" s="2" t="e">
        <f t="shared" si="22"/>
        <v>#N/A</v>
      </c>
      <c r="F265" s="2">
        <v>1570837.6948156655</v>
      </c>
      <c r="G265" s="2">
        <f t="shared" si="26"/>
        <v>444425.14285714284</v>
      </c>
      <c r="H265" s="2">
        <f t="shared" si="42"/>
        <v>103937150.2857147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1574546.285368681</v>
      </c>
      <c r="Q265" s="2">
        <f t="shared" si="44"/>
        <v>450000</v>
      </c>
      <c r="R265" s="2">
        <f t="shared" si="43"/>
        <v>105599549</v>
      </c>
      <c r="S265" s="2">
        <f t="shared" si="17"/>
        <v>444425.14285714924</v>
      </c>
      <c r="T265" s="2">
        <f t="shared" si="18"/>
        <v>5574.8571428570431</v>
      </c>
      <c r="U265" s="2">
        <f t="shared" si="19"/>
        <v>450000</v>
      </c>
      <c r="V265" s="2">
        <f t="shared" si="33"/>
        <v>66605438.285714172</v>
      </c>
      <c r="W265" s="2">
        <f t="shared" si="20"/>
        <v>444425.14285714179</v>
      </c>
      <c r="X265" s="2">
        <f t="shared" si="6"/>
        <v>5574.8571428582072</v>
      </c>
      <c r="Y265" s="2">
        <f t="shared" si="40"/>
        <v>38994110.714285851</v>
      </c>
      <c r="Z265" s="2" t="str">
        <f t="shared" si="8"/>
        <v>MEEP</v>
      </c>
      <c r="AA265" s="2">
        <f>IF(Z265="HERE",Y265,AA264+Graph!$G$1*1000)</f>
        <v>89042894.714285791</v>
      </c>
      <c r="AB265" s="2">
        <f t="shared" si="21"/>
        <v>800000</v>
      </c>
      <c r="AC265" s="2">
        <f t="shared" si="41"/>
        <v>38162229.142857097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199</v>
      </c>
      <c r="C266" s="7"/>
      <c r="D266" s="2" t="e">
        <f t="shared" si="12"/>
        <v>#N/A</v>
      </c>
      <c r="E266" s="2" t="e">
        <f t="shared" si="22"/>
        <v>#N/A</v>
      </c>
      <c r="F266" s="2">
        <v>1576415.2555299401</v>
      </c>
      <c r="G266" s="2">
        <f t="shared" si="26"/>
        <v>444425.14285714284</v>
      </c>
      <c r="H266" s="2">
        <f t="shared" si="42"/>
        <v>104381575.42857185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1580125.2218894064</v>
      </c>
      <c r="Q266" s="2">
        <f t="shared" si="44"/>
        <v>450000</v>
      </c>
      <c r="R266" s="2">
        <f t="shared" si="43"/>
        <v>106049549</v>
      </c>
      <c r="S266" s="2">
        <f t="shared" si="17"/>
        <v>444425.14285714924</v>
      </c>
      <c r="T266" s="2">
        <f t="shared" si="18"/>
        <v>5574.8571428570431</v>
      </c>
      <c r="U266" s="2">
        <f t="shared" si="19"/>
        <v>450000</v>
      </c>
      <c r="V266" s="2">
        <f t="shared" si="33"/>
        <v>67049863.428571314</v>
      </c>
      <c r="W266" s="2">
        <f t="shared" si="20"/>
        <v>444425.14285714179</v>
      </c>
      <c r="X266" s="2">
        <f t="shared" si="6"/>
        <v>5574.8571428582072</v>
      </c>
      <c r="Y266" s="2">
        <f t="shared" si="40"/>
        <v>38999685.571428709</v>
      </c>
      <c r="Z266" s="2" t="str">
        <f t="shared" si="8"/>
        <v>MEEP</v>
      </c>
      <c r="AA266" s="2">
        <f>IF(Z266="HERE",Y266,AA265+Graph!$G$1*1000)</f>
        <v>89842894.714285791</v>
      </c>
      <c r="AB266" s="2">
        <f t="shared" si="21"/>
        <v>800000</v>
      </c>
      <c r="AC266" s="2">
        <f t="shared" si="41"/>
        <v>38162229.142857097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200</v>
      </c>
      <c r="C267" s="7"/>
      <c r="D267" s="2" t="e">
        <f t="shared" si="12"/>
        <v>#N/A</v>
      </c>
      <c r="E267" s="2" t="e">
        <f t="shared" si="22"/>
        <v>#N/A</v>
      </c>
      <c r="F267" s="2">
        <v>1581992.8162442148</v>
      </c>
      <c r="G267" s="2">
        <f t="shared" si="26"/>
        <v>444425.14285714284</v>
      </c>
      <c r="H267" s="2">
        <f t="shared" si="42"/>
        <v>104826000.571429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1585704.1584101617</v>
      </c>
      <c r="Q267" s="2">
        <f t="shared" si="44"/>
        <v>450000</v>
      </c>
      <c r="R267" s="2">
        <f t="shared" si="43"/>
        <v>106499549</v>
      </c>
      <c r="S267" s="2">
        <f t="shared" si="17"/>
        <v>444425.14285714924</v>
      </c>
      <c r="T267" s="2">
        <f t="shared" si="18"/>
        <v>5574.8571428570431</v>
      </c>
      <c r="U267" s="2">
        <f t="shared" si="19"/>
        <v>450000</v>
      </c>
      <c r="V267" s="2">
        <f t="shared" si="33"/>
        <v>67494288.571428463</v>
      </c>
      <c r="W267" s="2">
        <f t="shared" si="20"/>
        <v>444425.14285714924</v>
      </c>
      <c r="X267" s="2">
        <f t="shared" si="6"/>
        <v>5574.8571428507566</v>
      </c>
      <c r="Y267" s="2">
        <f t="shared" si="40"/>
        <v>39005260.428571559</v>
      </c>
      <c r="Z267" s="2" t="str">
        <f t="shared" si="8"/>
        <v>MEEP</v>
      </c>
      <c r="AA267" s="2">
        <f>IF(Z267="HERE",Y267,AA266+Graph!$G$1*1000)</f>
        <v>90642894.714285791</v>
      </c>
      <c r="AB267" s="2">
        <f t="shared" si="21"/>
        <v>800000</v>
      </c>
      <c r="AC267" s="2">
        <f t="shared" si="41"/>
        <v>38162229.142857097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201</v>
      </c>
      <c r="C268" s="7"/>
      <c r="D268" s="2" t="e">
        <f t="shared" si="12"/>
        <v>#N/A</v>
      </c>
      <c r="E268" s="2" t="e">
        <f t="shared" si="22"/>
        <v>#N/A</v>
      </c>
      <c r="F268" s="2">
        <v>1587570.3769585192</v>
      </c>
      <c r="G268" s="2">
        <f t="shared" si="26"/>
        <v>444425.14285714284</v>
      </c>
      <c r="H268" s="2">
        <f t="shared" si="42"/>
        <v>105270425.71428615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1591283.0949308872</v>
      </c>
      <c r="Q268" s="2">
        <f t="shared" si="44"/>
        <v>450000</v>
      </c>
      <c r="R268" s="2">
        <f t="shared" si="43"/>
        <v>106949549</v>
      </c>
      <c r="S268" s="2">
        <f t="shared" si="17"/>
        <v>444425.14285714924</v>
      </c>
      <c r="T268" s="2">
        <f t="shared" si="18"/>
        <v>5574.8571428570431</v>
      </c>
      <c r="U268" s="2">
        <f t="shared" si="19"/>
        <v>450000</v>
      </c>
      <c r="V268" s="2">
        <f t="shared" si="33"/>
        <v>67938713.714285612</v>
      </c>
      <c r="W268" s="2">
        <f t="shared" si="20"/>
        <v>444425.14285714924</v>
      </c>
      <c r="X268" s="2">
        <f t="shared" si="6"/>
        <v>5574.8571428507566</v>
      </c>
      <c r="Y268" s="2">
        <f t="shared" si="40"/>
        <v>39010835.28571441</v>
      </c>
      <c r="Z268" s="2" t="str">
        <f t="shared" si="8"/>
        <v>MEEP</v>
      </c>
      <c r="AA268" s="2">
        <f>IF(Z268="HERE",Y268,AA267+Graph!$G$1*1000)</f>
        <v>91442894.714285791</v>
      </c>
      <c r="AB268" s="2">
        <f t="shared" si="21"/>
        <v>800000</v>
      </c>
      <c r="AC268" s="2">
        <f t="shared" si="41"/>
        <v>38162229.142857097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202</v>
      </c>
      <c r="C269" s="7"/>
      <c r="D269" s="2" t="e">
        <f t="shared" si="12"/>
        <v>#N/A</v>
      </c>
      <c r="E269" s="2" t="e">
        <f t="shared" si="22"/>
        <v>#N/A</v>
      </c>
      <c r="F269" s="2">
        <v>1593147.9376727939</v>
      </c>
      <c r="G269" s="2">
        <f t="shared" si="26"/>
        <v>444425.14285714284</v>
      </c>
      <c r="H269" s="2">
        <f t="shared" si="42"/>
        <v>105714850.8571433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1596862.0314516127</v>
      </c>
      <c r="Q269" s="2">
        <f t="shared" si="44"/>
        <v>450000</v>
      </c>
      <c r="R269" s="2">
        <f t="shared" si="43"/>
        <v>107399549</v>
      </c>
      <c r="S269" s="2">
        <f t="shared" si="17"/>
        <v>444425.14285714924</v>
      </c>
      <c r="T269" s="2">
        <f t="shared" si="18"/>
        <v>5574.8571428570431</v>
      </c>
      <c r="U269" s="2">
        <f t="shared" si="19"/>
        <v>450000</v>
      </c>
      <c r="V269" s="2">
        <f t="shared" si="33"/>
        <v>68383138.857142761</v>
      </c>
      <c r="W269" s="2">
        <f t="shared" si="20"/>
        <v>444425.14285714924</v>
      </c>
      <c r="X269" s="2">
        <f t="shared" si="6"/>
        <v>5574.8571428507566</v>
      </c>
      <c r="Y269" s="2">
        <f t="shared" si="40"/>
        <v>39016410.142857261</v>
      </c>
      <c r="Z269" s="2" t="str">
        <f t="shared" si="8"/>
        <v>MEEP</v>
      </c>
      <c r="AA269" s="2">
        <f>IF(Z269="HERE",Y269,AA268+Graph!$G$1*1000)</f>
        <v>92242894.714285791</v>
      </c>
      <c r="AB269" s="2">
        <f t="shared" si="21"/>
        <v>800000</v>
      </c>
      <c r="AC269" s="2">
        <f t="shared" si="41"/>
        <v>38162229.142857097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203</v>
      </c>
      <c r="C270" s="7"/>
      <c r="D270" s="2" t="e">
        <f t="shared" si="12"/>
        <v>#N/A</v>
      </c>
      <c r="E270" s="2" t="e">
        <f t="shared" si="22"/>
        <v>#N/A</v>
      </c>
      <c r="F270" s="2">
        <v>1598725.4983870685</v>
      </c>
      <c r="G270" s="2">
        <f t="shared" si="26"/>
        <v>444425.14285714284</v>
      </c>
      <c r="H270" s="2">
        <f t="shared" si="42"/>
        <v>106159276.00000045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1602440.967972368</v>
      </c>
      <c r="Q270" s="2">
        <f t="shared" si="44"/>
        <v>450000</v>
      </c>
      <c r="R270" s="2">
        <f t="shared" si="43"/>
        <v>107849549</v>
      </c>
      <c r="S270" s="2">
        <f t="shared" si="17"/>
        <v>444425.14285714924</v>
      </c>
      <c r="T270" s="2">
        <f t="shared" si="18"/>
        <v>5574.8571428570431</v>
      </c>
      <c r="U270" s="2">
        <f t="shared" si="19"/>
        <v>450000</v>
      </c>
      <c r="V270" s="2">
        <f t="shared" si="33"/>
        <v>68827563.999999911</v>
      </c>
      <c r="W270" s="2">
        <f t="shared" si="20"/>
        <v>444425.14285714924</v>
      </c>
      <c r="X270" s="2">
        <f t="shared" si="6"/>
        <v>5574.8571428507566</v>
      </c>
      <c r="Y270" s="2">
        <f t="shared" si="40"/>
        <v>39021985.000000112</v>
      </c>
      <c r="Z270" s="2" t="str">
        <f t="shared" si="8"/>
        <v>MEEP</v>
      </c>
      <c r="AA270" s="2">
        <f>IF(Z270="HERE",Y270,AA269+Graph!$G$1*1000)</f>
        <v>93042894.714285791</v>
      </c>
      <c r="AB270" s="2">
        <f t="shared" si="21"/>
        <v>800000</v>
      </c>
      <c r="AC270" s="2">
        <f t="shared" si="41"/>
        <v>38162229.142857097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204</v>
      </c>
      <c r="C271" s="7"/>
      <c r="D271" s="2" t="e">
        <f t="shared" si="12"/>
        <v>#N/A</v>
      </c>
      <c r="E271" s="2" t="e">
        <f t="shared" si="22"/>
        <v>#N/A</v>
      </c>
      <c r="F271" s="2">
        <v>1604303.059101373</v>
      </c>
      <c r="G271" s="2">
        <f t="shared" si="26"/>
        <v>444425.14285714284</v>
      </c>
      <c r="H271" s="2">
        <f t="shared" si="42"/>
        <v>106603701.1428576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1608019.9044930935</v>
      </c>
      <c r="Q271" s="2">
        <f t="shared" si="44"/>
        <v>450000</v>
      </c>
      <c r="R271" s="2">
        <f t="shared" si="43"/>
        <v>108299549</v>
      </c>
      <c r="S271" s="2">
        <f t="shared" si="17"/>
        <v>444425.14285714924</v>
      </c>
      <c r="T271" s="2">
        <f t="shared" si="18"/>
        <v>5574.8571428570431</v>
      </c>
      <c r="U271" s="2">
        <f t="shared" si="19"/>
        <v>450000</v>
      </c>
      <c r="V271" s="2">
        <f t="shared" si="33"/>
        <v>69271989.14285706</v>
      </c>
      <c r="W271" s="2">
        <f t="shared" si="20"/>
        <v>444425.14285714924</v>
      </c>
      <c r="X271" s="2">
        <f t="shared" si="6"/>
        <v>5574.8571428507566</v>
      </c>
      <c r="Y271" s="2">
        <f t="shared" si="40"/>
        <v>39027559.857142963</v>
      </c>
      <c r="Z271" s="2" t="str">
        <f t="shared" si="8"/>
        <v>MEEP</v>
      </c>
      <c r="AA271" s="2">
        <f>IF(Z271="HERE",Y271,AA270+Graph!$G$1*1000)</f>
        <v>93842894.714285791</v>
      </c>
      <c r="AB271" s="2">
        <f t="shared" si="21"/>
        <v>800000</v>
      </c>
      <c r="AC271" s="2">
        <f t="shared" si="41"/>
        <v>38162229.142857097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205</v>
      </c>
      <c r="C272" s="7"/>
      <c r="D272" s="2" t="e">
        <f t="shared" si="12"/>
        <v>#N/A</v>
      </c>
      <c r="E272" s="2" t="e">
        <f t="shared" si="22"/>
        <v>#N/A</v>
      </c>
      <c r="F272" s="2">
        <v>1609880.6198156476</v>
      </c>
      <c r="G272" s="2">
        <f t="shared" si="26"/>
        <v>444425.14285714284</v>
      </c>
      <c r="H272" s="2">
        <f t="shared" si="42"/>
        <v>107048126.28571475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1613598.841013819</v>
      </c>
      <c r="Q272" s="2">
        <f t="shared" si="44"/>
        <v>450000</v>
      </c>
      <c r="R272" s="2">
        <f t="shared" si="43"/>
        <v>108749549</v>
      </c>
      <c r="S272" s="2">
        <f t="shared" si="17"/>
        <v>444425.14285714924</v>
      </c>
      <c r="T272" s="2">
        <f t="shared" si="18"/>
        <v>5574.8571428570431</v>
      </c>
      <c r="U272" s="2">
        <f t="shared" si="19"/>
        <v>450000</v>
      </c>
      <c r="V272" s="2">
        <f t="shared" si="33"/>
        <v>69716414.285714209</v>
      </c>
      <c r="W272" s="2">
        <f t="shared" si="20"/>
        <v>444425.14285714924</v>
      </c>
      <c r="X272" s="2">
        <f t="shared" si="6"/>
        <v>5574.8571428507566</v>
      </c>
      <c r="Y272" s="2">
        <f t="shared" si="40"/>
        <v>39033134.714285813</v>
      </c>
      <c r="Z272" s="2" t="str">
        <f t="shared" si="8"/>
        <v>MEEP</v>
      </c>
      <c r="AA272" s="2">
        <f>IF(Z272="HERE",Y272,AA271+Graph!$G$1*1000)</f>
        <v>94642894.714285791</v>
      </c>
      <c r="AB272" s="2">
        <f t="shared" si="21"/>
        <v>800000</v>
      </c>
      <c r="AC272" s="2">
        <f t="shared" si="41"/>
        <v>38162229.142857097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206</v>
      </c>
      <c r="C273" s="7"/>
      <c r="D273" s="2" t="e">
        <f t="shared" si="12"/>
        <v>#N/A</v>
      </c>
      <c r="E273" s="2" t="e">
        <f t="shared" si="22"/>
        <v>#N/A</v>
      </c>
      <c r="F273" s="2">
        <v>1615458.180529952</v>
      </c>
      <c r="G273" s="2">
        <f t="shared" si="26"/>
        <v>444425.14285714284</v>
      </c>
      <c r="H273" s="2">
        <f t="shared" si="42"/>
        <v>107492551.42857189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1619177.7775345743</v>
      </c>
      <c r="Q273" s="2">
        <f t="shared" si="44"/>
        <v>450000</v>
      </c>
      <c r="R273" s="2">
        <f t="shared" si="43"/>
        <v>109199549</v>
      </c>
      <c r="S273" s="2">
        <f t="shared" si="17"/>
        <v>444425.14285714924</v>
      </c>
      <c r="T273" s="2">
        <f t="shared" si="18"/>
        <v>5574.8571428570431</v>
      </c>
      <c r="U273" s="2">
        <f t="shared" si="19"/>
        <v>450000</v>
      </c>
      <c r="V273" s="2">
        <f t="shared" si="33"/>
        <v>70160839.428571358</v>
      </c>
      <c r="W273" s="2">
        <f t="shared" si="20"/>
        <v>444425.14285714924</v>
      </c>
      <c r="X273" s="2">
        <f t="shared" si="6"/>
        <v>5574.8571428507566</v>
      </c>
      <c r="Y273" s="2">
        <f t="shared" si="40"/>
        <v>39038709.571428664</v>
      </c>
      <c r="Z273" s="2" t="str">
        <f t="shared" si="8"/>
        <v>MEEP</v>
      </c>
      <c r="AA273" s="2">
        <f>IF(Z273="HERE",Y273,AA272+Graph!$G$1*1000)</f>
        <v>95442894.714285791</v>
      </c>
      <c r="AB273" s="2">
        <f t="shared" si="21"/>
        <v>800000</v>
      </c>
      <c r="AC273" s="2">
        <f t="shared" si="41"/>
        <v>38162229.142857097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207</v>
      </c>
      <c r="C274" s="7"/>
      <c r="D274" s="2" t="e">
        <f t="shared" si="12"/>
        <v>#N/A</v>
      </c>
      <c r="E274" s="2" t="e">
        <f t="shared" si="22"/>
        <v>#N/A</v>
      </c>
      <c r="F274" s="2">
        <v>1621035.7412442267</v>
      </c>
      <c r="G274" s="2">
        <f t="shared" si="26"/>
        <v>444425.14285714284</v>
      </c>
      <c r="H274" s="2">
        <f t="shared" si="42"/>
        <v>107936976.57142904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1624756.7140552998</v>
      </c>
      <c r="Q274" s="2">
        <f t="shared" si="44"/>
        <v>450000</v>
      </c>
      <c r="R274" s="2">
        <f t="shared" si="43"/>
        <v>109649549</v>
      </c>
      <c r="S274" s="2">
        <f t="shared" si="17"/>
        <v>444425.14285714924</v>
      </c>
      <c r="T274" s="2">
        <f t="shared" si="18"/>
        <v>5574.8571428570431</v>
      </c>
      <c r="U274" s="2">
        <f t="shared" si="19"/>
        <v>450000</v>
      </c>
      <c r="V274" s="2">
        <f t="shared" si="33"/>
        <v>70605264.571428508</v>
      </c>
      <c r="W274" s="2">
        <f t="shared" si="20"/>
        <v>444425.14285714924</v>
      </c>
      <c r="X274" s="2">
        <f t="shared" si="6"/>
        <v>5574.8571428507566</v>
      </c>
      <c r="Y274" s="2">
        <f t="shared" si="40"/>
        <v>39044284.428571515</v>
      </c>
      <c r="Z274" s="2" t="str">
        <f t="shared" si="8"/>
        <v>MEEP</v>
      </c>
      <c r="AA274" s="2">
        <f>IF(Z274="HERE",Y274,AA273+Graph!$G$1*1000)</f>
        <v>96242894.714285791</v>
      </c>
      <c r="AB274" s="2">
        <f t="shared" si="21"/>
        <v>800000</v>
      </c>
      <c r="AC274" s="2">
        <f t="shared" si="41"/>
        <v>38162229.142857097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208</v>
      </c>
      <c r="C275" s="7"/>
      <c r="D275" s="2" t="e">
        <f t="shared" si="12"/>
        <v>#N/A</v>
      </c>
      <c r="E275" s="2" t="e">
        <f t="shared" si="22"/>
        <v>#N/A</v>
      </c>
      <c r="F275" s="2">
        <v>1626613.3019585013</v>
      </c>
      <c r="G275" s="2">
        <f t="shared" si="26"/>
        <v>444425.14285714284</v>
      </c>
      <c r="H275" s="2">
        <f t="shared" si="42"/>
        <v>108381401.71428619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1630335.650576055</v>
      </c>
      <c r="Q275" s="2">
        <f t="shared" si="44"/>
        <v>450000</v>
      </c>
      <c r="R275" s="2">
        <f t="shared" si="43"/>
        <v>110099549</v>
      </c>
      <c r="S275" s="2">
        <f t="shared" si="17"/>
        <v>444425.14285714924</v>
      </c>
      <c r="T275" s="2">
        <f t="shared" si="18"/>
        <v>5574.8571428570431</v>
      </c>
      <c r="U275" s="2">
        <f t="shared" si="19"/>
        <v>450000</v>
      </c>
      <c r="V275" s="2">
        <f t="shared" si="33"/>
        <v>71049689.714285657</v>
      </c>
      <c r="W275" s="2">
        <f t="shared" si="20"/>
        <v>444425.14285714924</v>
      </c>
      <c r="X275" s="2">
        <f t="shared" si="6"/>
        <v>5574.8571428507566</v>
      </c>
      <c r="Y275" s="2">
        <f t="shared" si="40"/>
        <v>39049859.285714366</v>
      </c>
      <c r="Z275" s="2" t="str">
        <f t="shared" si="8"/>
        <v>MEEP</v>
      </c>
      <c r="AA275" s="2">
        <f>IF(Z275="HERE",Y275,AA274+Graph!$G$1*1000)</f>
        <v>97042894.714285791</v>
      </c>
      <c r="AB275" s="2">
        <f t="shared" si="21"/>
        <v>800000</v>
      </c>
      <c r="AC275" s="2">
        <f t="shared" si="41"/>
        <v>38162229.142857097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209</v>
      </c>
      <c r="C276" s="7"/>
      <c r="D276" s="2" t="e">
        <f t="shared" si="12"/>
        <v>#N/A</v>
      </c>
      <c r="E276" s="2" t="e">
        <f t="shared" si="22"/>
        <v>#N/A</v>
      </c>
      <c r="F276" s="2">
        <v>1632190.8626728058</v>
      </c>
      <c r="G276" s="2">
        <f t="shared" si="26"/>
        <v>444425.14285714284</v>
      </c>
      <c r="H276" s="2">
        <f t="shared" si="42"/>
        <v>108825826.85714334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1635914.5870967805</v>
      </c>
      <c r="Q276" s="2">
        <f t="shared" si="44"/>
        <v>450000</v>
      </c>
      <c r="R276" s="2">
        <f t="shared" si="43"/>
        <v>110549549</v>
      </c>
      <c r="S276" s="2">
        <f t="shared" si="17"/>
        <v>444425.14285714924</v>
      </c>
      <c r="T276" s="2">
        <f t="shared" si="18"/>
        <v>5574.8571428570431</v>
      </c>
      <c r="U276" s="2">
        <f t="shared" si="19"/>
        <v>450000</v>
      </c>
      <c r="V276" s="2">
        <f t="shared" si="33"/>
        <v>71494114.857142806</v>
      </c>
      <c r="W276" s="2">
        <f t="shared" si="20"/>
        <v>444425.14285714924</v>
      </c>
      <c r="X276" s="2">
        <f t="shared" si="6"/>
        <v>5574.8571428507566</v>
      </c>
      <c r="Y276" s="2">
        <f t="shared" si="40"/>
        <v>39055434.142857216</v>
      </c>
      <c r="Z276" s="2" t="str">
        <f t="shared" si="8"/>
        <v>MEEP</v>
      </c>
      <c r="AA276" s="2">
        <f>IF(Z276="HERE",Y276,AA275+Graph!$G$1*1000)</f>
        <v>97842894.714285791</v>
      </c>
      <c r="AB276" s="2">
        <f t="shared" si="21"/>
        <v>800000</v>
      </c>
      <c r="AC276" s="2">
        <f t="shared" si="41"/>
        <v>38162229.142857097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210</v>
      </c>
      <c r="C277" s="7"/>
      <c r="D277" s="2" t="e">
        <f t="shared" si="12"/>
        <v>#N/A</v>
      </c>
      <c r="E277" s="2" t="e">
        <f t="shared" si="22"/>
        <v>#N/A</v>
      </c>
      <c r="F277" s="2">
        <v>1637768.4233870804</v>
      </c>
      <c r="G277" s="2">
        <f t="shared" si="26"/>
        <v>444425.14285714284</v>
      </c>
      <c r="H277" s="2">
        <f t="shared" si="42"/>
        <v>109270252.00000049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1641493.523617506</v>
      </c>
      <c r="Q277" s="2">
        <f t="shared" si="44"/>
        <v>450000</v>
      </c>
      <c r="R277" s="2">
        <f t="shared" si="43"/>
        <v>110999549</v>
      </c>
      <c r="S277" s="2">
        <f t="shared" si="17"/>
        <v>444425.14285714924</v>
      </c>
      <c r="T277" s="2">
        <f t="shared" si="18"/>
        <v>5574.8571428570431</v>
      </c>
      <c r="U277" s="2">
        <f t="shared" si="19"/>
        <v>450000</v>
      </c>
      <c r="V277" s="2">
        <f t="shared" si="33"/>
        <v>71938539.999999955</v>
      </c>
      <c r="W277" s="2">
        <f t="shared" si="20"/>
        <v>444425.14285714924</v>
      </c>
      <c r="X277" s="2">
        <f t="shared" si="6"/>
        <v>5574.8571428507566</v>
      </c>
      <c r="Y277" s="2">
        <f t="shared" si="40"/>
        <v>39061009.000000067</v>
      </c>
      <c r="Z277" s="2" t="str">
        <f t="shared" si="8"/>
        <v>MEEP</v>
      </c>
      <c r="AA277" s="2">
        <f>IF(Z277="HERE",Y277,AA276+Graph!$G$1*1000)</f>
        <v>98642894.714285791</v>
      </c>
      <c r="AB277" s="2">
        <f t="shared" si="21"/>
        <v>800000</v>
      </c>
      <c r="AC277" s="2">
        <f t="shared" si="41"/>
        <v>38162229.142857097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211</v>
      </c>
      <c r="C278" s="7"/>
      <c r="D278" s="2" t="e">
        <f t="shared" si="12"/>
        <v>#N/A</v>
      </c>
      <c r="E278" s="2" t="e">
        <f t="shared" si="22"/>
        <v>#N/A</v>
      </c>
      <c r="F278" s="2">
        <v>1643345.9841013551</v>
      </c>
      <c r="G278" s="2">
        <f t="shared" si="26"/>
        <v>444425.14285714284</v>
      </c>
      <c r="H278" s="2">
        <f t="shared" si="42"/>
        <v>109714677.14285764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1647072.4601382613</v>
      </c>
      <c r="Q278" s="2">
        <f t="shared" si="44"/>
        <v>450000</v>
      </c>
      <c r="R278" s="2">
        <f t="shared" si="43"/>
        <v>111449549</v>
      </c>
      <c r="S278" s="2">
        <f t="shared" si="17"/>
        <v>444425.14285714924</v>
      </c>
      <c r="T278" s="2">
        <f t="shared" si="18"/>
        <v>5574.8571428570431</v>
      </c>
      <c r="U278" s="2">
        <f t="shared" si="19"/>
        <v>450000</v>
      </c>
      <c r="V278" s="2">
        <f t="shared" si="33"/>
        <v>72382965.142857105</v>
      </c>
      <c r="W278" s="2">
        <f t="shared" si="20"/>
        <v>444425.14285714924</v>
      </c>
      <c r="X278" s="2">
        <f t="shared" si="6"/>
        <v>5574.8571428507566</v>
      </c>
      <c r="Y278" s="2">
        <f t="shared" si="40"/>
        <v>39066583.857142918</v>
      </c>
      <c r="Z278" s="2" t="str">
        <f t="shared" si="8"/>
        <v>MEEP</v>
      </c>
      <c r="AA278" s="2">
        <f>IF(Z278="HERE",Y278,AA277+Graph!$G$1*1000)</f>
        <v>99442894.714285791</v>
      </c>
      <c r="AB278" s="2">
        <f t="shared" si="21"/>
        <v>800000</v>
      </c>
      <c r="AC278" s="2">
        <f t="shared" si="41"/>
        <v>38162229.142857097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212</v>
      </c>
      <c r="C279" s="7"/>
      <c r="D279" s="2" t="e">
        <f t="shared" si="12"/>
        <v>#N/A</v>
      </c>
      <c r="E279" s="2" t="e">
        <f t="shared" si="22"/>
        <v>#N/A</v>
      </c>
      <c r="F279" s="2">
        <v>1648923.5448156595</v>
      </c>
      <c r="G279" s="2">
        <f t="shared" si="26"/>
        <v>444425.14285714284</v>
      </c>
      <c r="H279" s="2">
        <f t="shared" si="42"/>
        <v>110159102.28571479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1652651.3966589868</v>
      </c>
      <c r="Q279" s="2">
        <f t="shared" si="44"/>
        <v>450000</v>
      </c>
      <c r="R279" s="2">
        <f t="shared" si="43"/>
        <v>111899549</v>
      </c>
      <c r="S279" s="2">
        <f t="shared" si="17"/>
        <v>444425.14285714924</v>
      </c>
      <c r="T279" s="2">
        <f t="shared" si="18"/>
        <v>5574.8571428570431</v>
      </c>
      <c r="U279" s="2">
        <f t="shared" si="19"/>
        <v>450000</v>
      </c>
      <c r="V279" s="2">
        <f t="shared" si="33"/>
        <v>72827390.285714254</v>
      </c>
      <c r="W279" s="2">
        <f t="shared" si="20"/>
        <v>444425.14285714924</v>
      </c>
      <c r="X279" s="2">
        <f t="shared" si="6"/>
        <v>5574.8571428507566</v>
      </c>
      <c r="Y279" s="2">
        <f t="shared" si="40"/>
        <v>39072158.714285769</v>
      </c>
      <c r="Z279" s="2" t="str">
        <f t="shared" si="8"/>
        <v>MEEP</v>
      </c>
      <c r="AA279" s="2">
        <f>IF(Z279="HERE",Y279,AA278+Graph!$G$1*1000)</f>
        <v>100242894.71428579</v>
      </c>
      <c r="AB279" s="2">
        <f t="shared" si="21"/>
        <v>800000</v>
      </c>
      <c r="AC279" s="2">
        <f t="shared" si="41"/>
        <v>38162229.142857097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213</v>
      </c>
      <c r="C280" s="7"/>
      <c r="D280" s="2" t="e">
        <f t="shared" si="12"/>
        <v>#N/A</v>
      </c>
      <c r="E280" s="2" t="e">
        <f t="shared" si="22"/>
        <v>#N/A</v>
      </c>
      <c r="F280" s="2">
        <v>1654501.1055299342</v>
      </c>
      <c r="G280" s="2">
        <f t="shared" si="26"/>
        <v>444425.14285714284</v>
      </c>
      <c r="H280" s="2">
        <f t="shared" si="42"/>
        <v>110603527.42857194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1658230.3331797421</v>
      </c>
      <c r="Q280" s="2">
        <f t="shared" si="44"/>
        <v>450000</v>
      </c>
      <c r="R280" s="2">
        <f t="shared" si="43"/>
        <v>112349549</v>
      </c>
      <c r="S280" s="2">
        <f t="shared" si="17"/>
        <v>444425.14285714924</v>
      </c>
      <c r="T280" s="2">
        <f t="shared" si="18"/>
        <v>5574.8571428570431</v>
      </c>
      <c r="U280" s="2">
        <f t="shared" si="19"/>
        <v>450000</v>
      </c>
      <c r="V280" s="2">
        <f t="shared" si="33"/>
        <v>73271815.428571403</v>
      </c>
      <c r="W280" s="2">
        <f t="shared" si="20"/>
        <v>444425.14285714924</v>
      </c>
      <c r="X280" s="2">
        <f t="shared" si="6"/>
        <v>5574.8571428507566</v>
      </c>
      <c r="Y280" s="2">
        <f t="shared" si="40"/>
        <v>39077733.571428619</v>
      </c>
      <c r="Z280" s="2" t="str">
        <f t="shared" si="8"/>
        <v>MEEP</v>
      </c>
      <c r="AA280" s="2">
        <f>IF(Z280="HERE",Y280,AA279+Graph!$G$1*1000)</f>
        <v>101042894.71428579</v>
      </c>
      <c r="AB280" s="2">
        <f t="shared" si="21"/>
        <v>800000</v>
      </c>
      <c r="AC280" s="2">
        <f t="shared" si="41"/>
        <v>38162229.142857097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214</v>
      </c>
      <c r="C281" s="7"/>
      <c r="D281" s="2" t="e">
        <f t="shared" si="12"/>
        <v>#N/A</v>
      </c>
      <c r="E281" s="2" t="e">
        <f t="shared" si="22"/>
        <v>#N/A</v>
      </c>
      <c r="F281" s="2">
        <v>1660078.6662442386</v>
      </c>
      <c r="G281" s="2">
        <f t="shared" si="26"/>
        <v>444425.14285714284</v>
      </c>
      <c r="H281" s="2">
        <f t="shared" si="42"/>
        <v>111047952.57142909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1663809.2697004676</v>
      </c>
      <c r="Q281" s="2">
        <f t="shared" si="44"/>
        <v>450000</v>
      </c>
      <c r="R281" s="2">
        <f t="shared" si="43"/>
        <v>112799549</v>
      </c>
      <c r="S281" s="2">
        <f t="shared" si="17"/>
        <v>444425.14285714924</v>
      </c>
      <c r="T281" s="2">
        <f t="shared" si="18"/>
        <v>5574.8571428570431</v>
      </c>
      <c r="U281" s="2">
        <f t="shared" si="19"/>
        <v>450000</v>
      </c>
      <c r="V281" s="2">
        <f t="shared" si="33"/>
        <v>73716240.571428552</v>
      </c>
      <c r="W281" s="2">
        <f t="shared" si="20"/>
        <v>444425.14285714924</v>
      </c>
      <c r="X281" s="2">
        <f t="shared" si="6"/>
        <v>5574.8571428507566</v>
      </c>
      <c r="Y281" s="2">
        <f t="shared" si="40"/>
        <v>39083308.42857147</v>
      </c>
      <c r="Z281" s="2" t="str">
        <f t="shared" si="8"/>
        <v>MEEP</v>
      </c>
      <c r="AA281" s="2">
        <f>IF(Z281="HERE",Y281,AA280+Graph!$G$1*1000)</f>
        <v>101842894.71428579</v>
      </c>
      <c r="AB281" s="2">
        <f t="shared" si="21"/>
        <v>800000</v>
      </c>
      <c r="AC281" s="2">
        <f t="shared" si="41"/>
        <v>38162229.142857097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215</v>
      </c>
      <c r="C282" s="7"/>
      <c r="D282" s="2" t="e">
        <f t="shared" si="12"/>
        <v>#N/A</v>
      </c>
      <c r="E282" s="2" t="e">
        <f t="shared" si="22"/>
        <v>#N/A</v>
      </c>
      <c r="F282" s="2">
        <v>1665656.2269585133</v>
      </c>
      <c r="G282" s="2">
        <f t="shared" si="26"/>
        <v>444425.14285714284</v>
      </c>
      <c r="H282" s="2">
        <f t="shared" si="42"/>
        <v>111492377.71428624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1669388.2062211931</v>
      </c>
      <c r="Q282" s="2">
        <f t="shared" si="44"/>
        <v>450000</v>
      </c>
      <c r="R282" s="2">
        <f t="shared" si="43"/>
        <v>113249549</v>
      </c>
      <c r="S282" s="2">
        <f t="shared" si="17"/>
        <v>444425.14285714924</v>
      </c>
      <c r="T282" s="2">
        <f t="shared" si="18"/>
        <v>5574.8571428570431</v>
      </c>
      <c r="U282" s="2">
        <f t="shared" si="19"/>
        <v>450000</v>
      </c>
      <c r="V282" s="2">
        <f t="shared" si="33"/>
        <v>74160665.714285702</v>
      </c>
      <c r="W282" s="2">
        <f t="shared" si="20"/>
        <v>444425.14285714924</v>
      </c>
      <c r="X282" s="2">
        <f t="shared" si="6"/>
        <v>5574.8571428507566</v>
      </c>
      <c r="Y282" s="2">
        <f t="shared" si="40"/>
        <v>39088883.285714321</v>
      </c>
      <c r="Z282" s="2" t="str">
        <f t="shared" si="8"/>
        <v>MEEP</v>
      </c>
      <c r="AA282" s="2">
        <f>IF(Z282="HERE",Y282,AA281+Graph!$G$1*1000)</f>
        <v>102642894.71428579</v>
      </c>
      <c r="AB282" s="2">
        <f t="shared" si="21"/>
        <v>800000</v>
      </c>
      <c r="AC282" s="2">
        <f t="shared" si="41"/>
        <v>38162229.142857097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216</v>
      </c>
      <c r="C283" s="7"/>
      <c r="D283" s="2" t="e">
        <f t="shared" si="12"/>
        <v>#N/A</v>
      </c>
      <c r="E283" s="2" t="e">
        <f t="shared" si="22"/>
        <v>#N/A</v>
      </c>
      <c r="F283" s="2">
        <v>1671233.7876727879</v>
      </c>
      <c r="G283" s="2">
        <f t="shared" si="26"/>
        <v>444425.14285714284</v>
      </c>
      <c r="H283" s="2">
        <f t="shared" si="42"/>
        <v>111936802.85714339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1674967.1427419484</v>
      </c>
      <c r="Q283" s="2">
        <f t="shared" si="44"/>
        <v>450000</v>
      </c>
      <c r="R283" s="2">
        <f t="shared" si="43"/>
        <v>113699549</v>
      </c>
      <c r="S283" s="2">
        <f t="shared" si="17"/>
        <v>444425.14285714924</v>
      </c>
      <c r="T283" s="2">
        <f t="shared" si="18"/>
        <v>5574.8571428570431</v>
      </c>
      <c r="U283" s="2">
        <f t="shared" si="19"/>
        <v>450000</v>
      </c>
      <c r="V283" s="2">
        <f t="shared" si="33"/>
        <v>74605090.857142851</v>
      </c>
      <c r="W283" s="2">
        <f t="shared" si="20"/>
        <v>444425.14285714924</v>
      </c>
      <c r="X283" s="2">
        <f t="shared" si="6"/>
        <v>5574.8571428507566</v>
      </c>
      <c r="Y283" s="2">
        <f t="shared" si="40"/>
        <v>39094458.142857172</v>
      </c>
      <c r="Z283" s="2" t="str">
        <f t="shared" si="8"/>
        <v>MEEP</v>
      </c>
      <c r="AA283" s="2">
        <f>IF(Z283="HERE",Y283,AA282+Graph!$G$1*1000)</f>
        <v>103442894.71428579</v>
      </c>
      <c r="AB283" s="2">
        <f t="shared" si="21"/>
        <v>800000</v>
      </c>
      <c r="AC283" s="2">
        <f t="shared" si="41"/>
        <v>38162229.142857097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217</v>
      </c>
      <c r="C284" s="7"/>
      <c r="D284" s="2" t="e">
        <f t="shared" si="12"/>
        <v>#N/A</v>
      </c>
      <c r="E284" s="2" t="e">
        <f t="shared" si="22"/>
        <v>#N/A</v>
      </c>
      <c r="F284" s="2">
        <v>1676811.3483870924</v>
      </c>
      <c r="G284" s="2">
        <f t="shared" si="26"/>
        <v>444425.14285714284</v>
      </c>
      <c r="H284" s="2">
        <f t="shared" si="42"/>
        <v>112381228.00000054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1680546.0792626739</v>
      </c>
      <c r="Q284" s="2">
        <f t="shared" si="44"/>
        <v>450000</v>
      </c>
      <c r="R284" s="2">
        <f t="shared" si="43"/>
        <v>114149549</v>
      </c>
      <c r="S284" s="2">
        <f t="shared" si="17"/>
        <v>444425.14285714924</v>
      </c>
      <c r="T284" s="2">
        <f t="shared" si="18"/>
        <v>5574.8571428570431</v>
      </c>
      <c r="U284" s="2">
        <f t="shared" si="19"/>
        <v>450000</v>
      </c>
      <c r="V284" s="2">
        <f t="shared" si="33"/>
        <v>75049516</v>
      </c>
      <c r="W284" s="2">
        <f t="shared" si="20"/>
        <v>444425.14285714924</v>
      </c>
      <c r="X284" s="2">
        <f t="shared" si="6"/>
        <v>5574.8571428507566</v>
      </c>
      <c r="Y284" s="2">
        <f t="shared" si="40"/>
        <v>39100033.000000022</v>
      </c>
      <c r="Z284" s="2" t="str">
        <f t="shared" si="8"/>
        <v>MEEP</v>
      </c>
      <c r="AA284" s="2">
        <f>IF(Z284="HERE",Y284,AA283+Graph!$G$1*1000)</f>
        <v>104242894.71428579</v>
      </c>
      <c r="AB284" s="2">
        <f t="shared" si="21"/>
        <v>800000</v>
      </c>
      <c r="AC284" s="2">
        <f t="shared" si="41"/>
        <v>38162229.142857097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218</v>
      </c>
      <c r="C285" s="7"/>
      <c r="D285" s="2" t="e">
        <f t="shared" si="12"/>
        <v>#N/A</v>
      </c>
      <c r="E285" s="2" t="e">
        <f t="shared" si="22"/>
        <v>#N/A</v>
      </c>
      <c r="F285" s="2">
        <v>1682388.909101367</v>
      </c>
      <c r="G285" s="2">
        <f t="shared" si="26"/>
        <v>444425.14285714284</v>
      </c>
      <c r="H285" s="2">
        <f t="shared" si="42"/>
        <v>112825653.14285769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1686125.0157834291</v>
      </c>
      <c r="Q285" s="2">
        <f t="shared" si="44"/>
        <v>450000</v>
      </c>
      <c r="R285" s="2">
        <f t="shared" si="43"/>
        <v>114599549</v>
      </c>
      <c r="S285" s="2">
        <f t="shared" si="17"/>
        <v>444425.14285714924</v>
      </c>
      <c r="T285" s="2">
        <f t="shared" si="18"/>
        <v>5574.8571428570431</v>
      </c>
      <c r="U285" s="2">
        <f t="shared" si="19"/>
        <v>450000</v>
      </c>
      <c r="V285" s="2">
        <f t="shared" si="33"/>
        <v>75493941.142857149</v>
      </c>
      <c r="W285" s="2">
        <f t="shared" si="20"/>
        <v>444425.14285714924</v>
      </c>
      <c r="X285" s="2">
        <f t="shared" si="6"/>
        <v>5574.8571428507566</v>
      </c>
      <c r="Y285" s="2">
        <f t="shared" si="40"/>
        <v>39105607.857142873</v>
      </c>
      <c r="Z285" s="2" t="str">
        <f t="shared" si="8"/>
        <v>MEEP</v>
      </c>
      <c r="AA285" s="2">
        <f>IF(Z285="HERE",Y285,AA284+Graph!$G$1*1000)</f>
        <v>105042894.71428579</v>
      </c>
      <c r="AB285" s="2">
        <f t="shared" si="21"/>
        <v>800000</v>
      </c>
      <c r="AC285" s="2">
        <f t="shared" si="41"/>
        <v>38162229.142857097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219</v>
      </c>
      <c r="C286" s="7"/>
      <c r="D286" s="2" t="e">
        <f t="shared" si="12"/>
        <v>#N/A</v>
      </c>
      <c r="E286" s="2" t="e">
        <f t="shared" si="22"/>
        <v>#N/A</v>
      </c>
      <c r="F286" s="2">
        <v>1687966.4698156416</v>
      </c>
      <c r="G286" s="2">
        <f t="shared" si="26"/>
        <v>444425.14285714284</v>
      </c>
      <c r="H286" s="2">
        <f t="shared" si="42"/>
        <v>113270078.28571483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1691703.9523041546</v>
      </c>
      <c r="Q286" s="2">
        <f t="shared" si="44"/>
        <v>450000</v>
      </c>
      <c r="R286" s="2">
        <f t="shared" si="43"/>
        <v>115049549</v>
      </c>
      <c r="S286" s="2">
        <f t="shared" si="17"/>
        <v>444425.14285714924</v>
      </c>
      <c r="T286" s="2">
        <f t="shared" si="18"/>
        <v>5574.8571428570431</v>
      </c>
      <c r="U286" s="2">
        <f t="shared" si="19"/>
        <v>450000</v>
      </c>
      <c r="V286" s="2">
        <f t="shared" si="33"/>
        <v>75938366.285714298</v>
      </c>
      <c r="W286" s="2">
        <f t="shared" si="20"/>
        <v>444425.14285714924</v>
      </c>
      <c r="X286" s="2">
        <f t="shared" ref="X286:X385" si="47">SUM(U286-W286)</f>
        <v>5574.8571428507566</v>
      </c>
      <c r="Y286" s="2">
        <f t="shared" si="40"/>
        <v>39111182.714285724</v>
      </c>
      <c r="Z286" s="2" t="str">
        <f t="shared" ref="Z286:Z385" si="48">IF(V286&lt;Y286,"HERE","MEEP")</f>
        <v>MEEP</v>
      </c>
      <c r="AA286" s="2">
        <f>IF(Z286="HERE",Y286,AA285+Graph!$G$1*1000)</f>
        <v>105842894.71428579</v>
      </c>
      <c r="AB286" s="2">
        <f t="shared" si="21"/>
        <v>800000</v>
      </c>
      <c r="AC286" s="2">
        <f t="shared" si="41"/>
        <v>38162229.142857097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220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1693544.0305299461</v>
      </c>
      <c r="G287" s="2">
        <f t="shared" si="26"/>
        <v>444425.14285714284</v>
      </c>
      <c r="H287" s="2">
        <f t="shared" si="42"/>
        <v>113714503.42857198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1697282.8888248801</v>
      </c>
      <c r="Q287" s="2">
        <f t="shared" si="44"/>
        <v>450000</v>
      </c>
      <c r="R287" s="2">
        <f t="shared" si="43"/>
        <v>115499549</v>
      </c>
      <c r="S287" s="2">
        <f t="shared" ref="S287:S385" si="54">SUM(H287-H286)</f>
        <v>444425.14285714924</v>
      </c>
      <c r="T287" s="2">
        <f t="shared" ref="T287:T385" si="55">SUM(L287-L286)</f>
        <v>5574.8571428570431</v>
      </c>
      <c r="U287" s="2">
        <f t="shared" ref="U287:U385" si="56">SUM(R287-R286)</f>
        <v>450000</v>
      </c>
      <c r="V287" s="2">
        <f t="shared" si="33"/>
        <v>76382791.428571448</v>
      </c>
      <c r="W287" s="2">
        <f t="shared" ref="W287:W385" si="57">SUM(V287-V286)</f>
        <v>444425.14285714924</v>
      </c>
      <c r="X287" s="2">
        <f t="shared" si="47"/>
        <v>5574.8571428507566</v>
      </c>
      <c r="Y287" s="2">
        <f t="shared" ref="Y287:Y350" si="58">IF(COUNT($C288)=0,IF(COUNT($C287)=1,C287,SUM(Y286+X287)),C287)</f>
        <v>39116757.571428575</v>
      </c>
      <c r="Z287" s="2" t="str">
        <f t="shared" si="48"/>
        <v>MEEP</v>
      </c>
      <c r="AA287" s="2">
        <f>IF(Z287="HERE",Y287,AA286+Graph!$G$1*1000)</f>
        <v>106642894.71428579</v>
      </c>
      <c r="AB287" s="2">
        <f t="shared" ref="AB287:AB385" si="59">SUM(AA287-AA286)</f>
        <v>800000</v>
      </c>
      <c r="AC287" s="2">
        <f t="shared" ref="AC287:AC350" si="60">IF(Z288="HERE",V287,AC286)</f>
        <v>38162229.142857097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221</v>
      </c>
      <c r="C288" s="7"/>
      <c r="D288" s="2" t="e">
        <f t="shared" si="51"/>
        <v>#N/A</v>
      </c>
      <c r="E288" s="2" t="e">
        <f t="shared" si="22"/>
        <v>#N/A</v>
      </c>
      <c r="F288" s="2">
        <v>1699121.5912442207</v>
      </c>
      <c r="G288" s="2">
        <f t="shared" si="26"/>
        <v>444425.14285714284</v>
      </c>
      <c r="H288" s="2">
        <f t="shared" ref="H288:H351" si="61">IF(COUNT($C289)=0,IF(COUNT($C288)=1,C288,SUM(H287+G288)),C288)</f>
        <v>114158928.57142913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1702861.8253456354</v>
      </c>
      <c r="Q288" s="2">
        <f t="shared" si="44"/>
        <v>450000</v>
      </c>
      <c r="R288" s="2">
        <f t="shared" ref="R288:R351" si="62">IF(COUNT($C289)=0,IF(COUNT($C288)=1,M288,SUM(R287+Q288)),M288)</f>
        <v>115949549</v>
      </c>
      <c r="S288" s="2">
        <f t="shared" si="54"/>
        <v>444425.14285714924</v>
      </c>
      <c r="T288" s="2">
        <f t="shared" si="55"/>
        <v>5574.8571428570431</v>
      </c>
      <c r="U288" s="2">
        <f t="shared" si="56"/>
        <v>450000</v>
      </c>
      <c r="V288" s="2">
        <f t="shared" si="33"/>
        <v>76827216.571428597</v>
      </c>
      <c r="W288" s="2">
        <f t="shared" si="57"/>
        <v>444425.14285714924</v>
      </c>
      <c r="X288" s="2">
        <f t="shared" si="47"/>
        <v>5574.8571428507566</v>
      </c>
      <c r="Y288" s="2">
        <f t="shared" si="58"/>
        <v>39122332.428571425</v>
      </c>
      <c r="Z288" s="2" t="str">
        <f t="shared" si="48"/>
        <v>MEEP</v>
      </c>
      <c r="AA288" s="2">
        <f>IF(Z288="HERE",Y288,AA287+Graph!$G$1*1000)</f>
        <v>107442894.71428579</v>
      </c>
      <c r="AB288" s="2">
        <f t="shared" si="59"/>
        <v>800000</v>
      </c>
      <c r="AC288" s="2">
        <f t="shared" si="60"/>
        <v>38162229.142857097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222</v>
      </c>
      <c r="C289" s="7"/>
      <c r="D289" s="2" t="e">
        <f t="shared" si="51"/>
        <v>#N/A</v>
      </c>
      <c r="E289" s="2" t="e">
        <f t="shared" si="22"/>
        <v>#N/A</v>
      </c>
      <c r="F289" s="2">
        <v>1704699.1519585252</v>
      </c>
      <c r="G289" s="2">
        <f t="shared" si="26"/>
        <v>444425.14285714284</v>
      </c>
      <c r="H289" s="2">
        <f t="shared" si="61"/>
        <v>114603353.71428628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1708440.7618663609</v>
      </c>
      <c r="Q289" s="2">
        <f t="shared" si="44"/>
        <v>450000</v>
      </c>
      <c r="R289" s="2">
        <f t="shared" si="62"/>
        <v>116399549</v>
      </c>
      <c r="S289" s="2">
        <f t="shared" si="54"/>
        <v>444425.14285714924</v>
      </c>
      <c r="T289" s="2">
        <f t="shared" si="55"/>
        <v>5574.8571428570431</v>
      </c>
      <c r="U289" s="2">
        <f t="shared" si="56"/>
        <v>450000</v>
      </c>
      <c r="V289" s="2">
        <f t="shared" si="33"/>
        <v>77271641.714285746</v>
      </c>
      <c r="W289" s="2">
        <f t="shared" si="57"/>
        <v>444425.14285714924</v>
      </c>
      <c r="X289" s="2">
        <f t="shared" si="47"/>
        <v>5574.8571428507566</v>
      </c>
      <c r="Y289" s="2">
        <f t="shared" si="58"/>
        <v>39127907.285714276</v>
      </c>
      <c r="Z289" s="2" t="str">
        <f t="shared" si="48"/>
        <v>MEEP</v>
      </c>
      <c r="AA289" s="2">
        <f>IF(Z289="HERE",Y289,AA288+Graph!$G$1*1000)</f>
        <v>108242894.71428579</v>
      </c>
      <c r="AB289" s="2">
        <f t="shared" si="59"/>
        <v>800000</v>
      </c>
      <c r="AC289" s="2">
        <f t="shared" si="60"/>
        <v>38162229.142857097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223</v>
      </c>
      <c r="C290" s="7"/>
      <c r="D290" s="2" t="e">
        <f t="shared" si="51"/>
        <v>#N/A</v>
      </c>
      <c r="E290" s="2" t="e">
        <f t="shared" si="22"/>
        <v>#N/A</v>
      </c>
      <c r="F290" s="2">
        <v>1710276.7126727998</v>
      </c>
      <c r="G290" s="2">
        <f t="shared" si="26"/>
        <v>444425.14285714284</v>
      </c>
      <c r="H290" s="2">
        <f t="shared" si="61"/>
        <v>115047778.85714343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1714019.6983871162</v>
      </c>
      <c r="Q290" s="2">
        <f t="shared" si="44"/>
        <v>450000</v>
      </c>
      <c r="R290" s="2">
        <f t="shared" si="62"/>
        <v>116849549</v>
      </c>
      <c r="S290" s="2">
        <f t="shared" si="54"/>
        <v>444425.14285714924</v>
      </c>
      <c r="T290" s="2">
        <f t="shared" si="55"/>
        <v>5574.8571428570431</v>
      </c>
      <c r="U290" s="2">
        <f t="shared" si="56"/>
        <v>450000</v>
      </c>
      <c r="V290" s="2">
        <f t="shared" si="33"/>
        <v>77716066.857142895</v>
      </c>
      <c r="W290" s="2">
        <f t="shared" si="57"/>
        <v>444425.14285714924</v>
      </c>
      <c r="X290" s="2">
        <f t="shared" si="47"/>
        <v>5574.8571428507566</v>
      </c>
      <c r="Y290" s="2">
        <f t="shared" si="58"/>
        <v>39133482.142857127</v>
      </c>
      <c r="Z290" s="2" t="str">
        <f t="shared" si="48"/>
        <v>MEEP</v>
      </c>
      <c r="AA290" s="2">
        <f>IF(Z290="HERE",Y290,AA289+Graph!$G$1*1000)</f>
        <v>109042894.71428579</v>
      </c>
      <c r="AB290" s="2">
        <f t="shared" si="59"/>
        <v>800000</v>
      </c>
      <c r="AC290" s="2">
        <f t="shared" si="60"/>
        <v>38162229.142857097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224</v>
      </c>
      <c r="C291" s="7"/>
      <c r="D291" s="2" t="e">
        <f t="shared" si="51"/>
        <v>#N/A</v>
      </c>
      <c r="E291" s="2" t="e">
        <f t="shared" si="22"/>
        <v>#N/A</v>
      </c>
      <c r="F291" s="2">
        <v>1715854.2733870745</v>
      </c>
      <c r="G291" s="2">
        <f t="shared" si="26"/>
        <v>444425.14285714284</v>
      </c>
      <c r="H291" s="2">
        <f t="shared" si="61"/>
        <v>115492204.00000058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1719598.6349078417</v>
      </c>
      <c r="Q291" s="2">
        <f t="shared" si="44"/>
        <v>450000</v>
      </c>
      <c r="R291" s="2">
        <f t="shared" si="62"/>
        <v>117299549</v>
      </c>
      <c r="S291" s="2">
        <f t="shared" si="54"/>
        <v>444425.14285714924</v>
      </c>
      <c r="T291" s="2">
        <f t="shared" si="55"/>
        <v>5574.8571428570431</v>
      </c>
      <c r="U291" s="2">
        <f t="shared" si="56"/>
        <v>450000</v>
      </c>
      <c r="V291" s="2">
        <f t="shared" si="33"/>
        <v>78160492.000000045</v>
      </c>
      <c r="W291" s="2">
        <f t="shared" si="57"/>
        <v>444425.14285714924</v>
      </c>
      <c r="X291" s="2">
        <f t="shared" si="47"/>
        <v>5574.8571428507566</v>
      </c>
      <c r="Y291" s="2">
        <f t="shared" si="58"/>
        <v>39139056.999999978</v>
      </c>
      <c r="Z291" s="2" t="str">
        <f t="shared" si="48"/>
        <v>MEEP</v>
      </c>
      <c r="AA291" s="2">
        <f>IF(Z291="HERE",Y291,AA290+Graph!$G$1*1000)</f>
        <v>109842894.71428579</v>
      </c>
      <c r="AB291" s="2">
        <f t="shared" si="59"/>
        <v>800000</v>
      </c>
      <c r="AC291" s="2">
        <f t="shared" si="60"/>
        <v>38162229.142857097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225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1721431.8341013789</v>
      </c>
      <c r="G292" s="2">
        <f t="shared" ref="G292:G385" si="64">IF(F292&gt;$AK$31*1000,$AK$31*1000,F292)</f>
        <v>444425.14285714284</v>
      </c>
      <c r="H292" s="2">
        <f t="shared" si="61"/>
        <v>115936629.14285773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8"/>
        <v>#N/A</v>
      </c>
      <c r="N292" s="2" t="e">
        <f t="shared" si="53"/>
        <v>#N/A</v>
      </c>
      <c r="O292" s="2" t="e">
        <f t="shared" ref="O292:O385" si="66">IF(COUNT($C292)=1,AVERAGE(N286:N292),#N/A)</f>
        <v>#N/A</v>
      </c>
      <c r="P292" s="2">
        <v>1725177.5714285672</v>
      </c>
      <c r="Q292" s="2">
        <f t="shared" si="44"/>
        <v>450000</v>
      </c>
      <c r="R292" s="2">
        <f t="shared" si="62"/>
        <v>117749549</v>
      </c>
      <c r="S292" s="2">
        <f t="shared" si="54"/>
        <v>444425.14285714924</v>
      </c>
      <c r="T292" s="2">
        <f t="shared" si="55"/>
        <v>5574.8571428570431</v>
      </c>
      <c r="U292" s="2">
        <f t="shared" si="56"/>
        <v>450000</v>
      </c>
      <c r="V292" s="2">
        <f t="shared" si="33"/>
        <v>78604917.142857194</v>
      </c>
      <c r="W292" s="2">
        <f t="shared" si="57"/>
        <v>444425.14285714924</v>
      </c>
      <c r="X292" s="2">
        <f t="shared" si="47"/>
        <v>5574.8571428507566</v>
      </c>
      <c r="Y292" s="2">
        <f t="shared" si="58"/>
        <v>39144631.857142828</v>
      </c>
      <c r="Z292" s="2" t="str">
        <f t="shared" si="48"/>
        <v>MEEP</v>
      </c>
      <c r="AA292" s="2">
        <f>IF(Z292="HERE",Y292,AA291+Graph!$G$1*1000)</f>
        <v>110642894.71428579</v>
      </c>
      <c r="AB292" s="2">
        <f t="shared" si="59"/>
        <v>800000</v>
      </c>
      <c r="AC292" s="2">
        <f t="shared" si="60"/>
        <v>38162229.142857097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226</v>
      </c>
      <c r="C293" s="7"/>
      <c r="D293" s="2" t="e">
        <f t="shared" si="51"/>
        <v>#N/A</v>
      </c>
      <c r="E293" s="2" t="e">
        <f t="shared" si="63"/>
        <v>#N/A</v>
      </c>
      <c r="F293" s="2">
        <v>1727009.3948156536</v>
      </c>
      <c r="G293" s="2">
        <f t="shared" si="64"/>
        <v>444425.14285714284</v>
      </c>
      <c r="H293" s="2">
        <f t="shared" si="61"/>
        <v>116381054.28571488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8"/>
        <v>#N/A</v>
      </c>
      <c r="N293" s="2" t="e">
        <f t="shared" si="53"/>
        <v>#N/A</v>
      </c>
      <c r="O293" s="2" t="e">
        <f t="shared" si="66"/>
        <v>#N/A</v>
      </c>
      <c r="P293" s="2">
        <v>1730756.5079493225</v>
      </c>
      <c r="Q293" s="2">
        <f t="shared" si="44"/>
        <v>450000</v>
      </c>
      <c r="R293" s="2">
        <f t="shared" si="62"/>
        <v>118199549</v>
      </c>
      <c r="S293" s="2">
        <f t="shared" si="54"/>
        <v>444425.14285714924</v>
      </c>
      <c r="T293" s="2">
        <f t="shared" si="55"/>
        <v>5574.8571428570431</v>
      </c>
      <c r="U293" s="2">
        <f t="shared" si="56"/>
        <v>450000</v>
      </c>
      <c r="V293" s="2">
        <f t="shared" si="33"/>
        <v>79049342.285714343</v>
      </c>
      <c r="W293" s="2">
        <f t="shared" si="57"/>
        <v>444425.14285714924</v>
      </c>
      <c r="X293" s="2">
        <f t="shared" si="47"/>
        <v>5574.8571428507566</v>
      </c>
      <c r="Y293" s="2">
        <f t="shared" si="58"/>
        <v>39150206.714285679</v>
      </c>
      <c r="Z293" s="2" t="str">
        <f t="shared" si="48"/>
        <v>MEEP</v>
      </c>
      <c r="AA293" s="2">
        <f>IF(Z293="HERE",Y293,AA292+Graph!$G$1*1000)</f>
        <v>111442894.71428579</v>
      </c>
      <c r="AB293" s="2">
        <f t="shared" si="59"/>
        <v>800000</v>
      </c>
      <c r="AC293" s="2">
        <f t="shared" si="60"/>
        <v>38162229.142857097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227</v>
      </c>
      <c r="C294" s="7"/>
      <c r="D294" s="2" t="e">
        <f t="shared" si="51"/>
        <v>#N/A</v>
      </c>
      <c r="E294" s="2" t="e">
        <f t="shared" si="63"/>
        <v>#N/A</v>
      </c>
      <c r="F294" s="2">
        <v>1732586.9555299282</v>
      </c>
      <c r="G294" s="2">
        <f t="shared" si="64"/>
        <v>444425.14285714284</v>
      </c>
      <c r="H294" s="2">
        <f t="shared" si="61"/>
        <v>116825479.42857203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8"/>
        <v>#N/A</v>
      </c>
      <c r="N294" s="2" t="e">
        <f t="shared" si="53"/>
        <v>#N/A</v>
      </c>
      <c r="O294" s="2" t="e">
        <f t="shared" si="66"/>
        <v>#N/A</v>
      </c>
      <c r="P294" s="2">
        <v>1736335.444470048</v>
      </c>
      <c r="Q294" s="2">
        <f t="shared" ref="Q294:Q357" si="67">IF(P294&gt;450000,450000,P294)</f>
        <v>450000</v>
      </c>
      <c r="R294" s="2">
        <f t="shared" si="62"/>
        <v>118649549</v>
      </c>
      <c r="S294" s="2">
        <f t="shared" si="54"/>
        <v>444425.14285714924</v>
      </c>
      <c r="T294" s="2">
        <f t="shared" si="55"/>
        <v>5574.8571428570431</v>
      </c>
      <c r="U294" s="2">
        <f t="shared" si="56"/>
        <v>450000</v>
      </c>
      <c r="V294" s="2">
        <f t="shared" si="33"/>
        <v>79493767.428571492</v>
      </c>
      <c r="W294" s="2">
        <f t="shared" si="57"/>
        <v>444425.14285714924</v>
      </c>
      <c r="X294" s="2">
        <f t="shared" si="47"/>
        <v>5574.8571428507566</v>
      </c>
      <c r="Y294" s="2">
        <f t="shared" si="58"/>
        <v>39155781.57142853</v>
      </c>
      <c r="Z294" s="2" t="str">
        <f t="shared" si="48"/>
        <v>MEEP</v>
      </c>
      <c r="AA294" s="2">
        <f>IF(Z294="HERE",Y294,AA293+Graph!$G$1*1000)</f>
        <v>112242894.71428579</v>
      </c>
      <c r="AB294" s="2">
        <f t="shared" si="59"/>
        <v>800000</v>
      </c>
      <c r="AC294" s="2">
        <f t="shared" si="60"/>
        <v>38162229.142857097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228</v>
      </c>
      <c r="C295" s="7"/>
      <c r="D295" s="2" t="e">
        <f t="shared" si="51"/>
        <v>#N/A</v>
      </c>
      <c r="E295" s="2" t="e">
        <f t="shared" si="63"/>
        <v>#N/A</v>
      </c>
      <c r="F295" s="2">
        <v>1738164.5162442327</v>
      </c>
      <c r="G295" s="2">
        <f t="shared" si="64"/>
        <v>444425.14285714284</v>
      </c>
      <c r="H295" s="2">
        <f t="shared" si="61"/>
        <v>117269904.57142918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8"/>
        <v>#N/A</v>
      </c>
      <c r="N295" s="2" t="e">
        <f t="shared" si="53"/>
        <v>#N/A</v>
      </c>
      <c r="O295" s="2" t="e">
        <f t="shared" si="66"/>
        <v>#N/A</v>
      </c>
      <c r="P295" s="2">
        <v>1741914.3809908032</v>
      </c>
      <c r="Q295" s="2">
        <f t="shared" si="67"/>
        <v>450000</v>
      </c>
      <c r="R295" s="2">
        <f t="shared" si="62"/>
        <v>119099549</v>
      </c>
      <c r="S295" s="2">
        <f t="shared" si="54"/>
        <v>444425.14285714924</v>
      </c>
      <c r="T295" s="2">
        <f t="shared" si="55"/>
        <v>5574.8571428570431</v>
      </c>
      <c r="U295" s="2">
        <f t="shared" si="56"/>
        <v>450000</v>
      </c>
      <c r="V295" s="2">
        <f t="shared" si="33"/>
        <v>79938192.571428642</v>
      </c>
      <c r="W295" s="2">
        <f t="shared" si="57"/>
        <v>444425.14285714924</v>
      </c>
      <c r="X295" s="2">
        <f t="shared" si="47"/>
        <v>5574.8571428507566</v>
      </c>
      <c r="Y295" s="2">
        <f t="shared" si="58"/>
        <v>39161356.428571381</v>
      </c>
      <c r="Z295" s="2" t="str">
        <f t="shared" si="48"/>
        <v>MEEP</v>
      </c>
      <c r="AA295" s="2">
        <f>IF(Z295="HERE",Y295,AA294+Graph!$G$1*1000)</f>
        <v>113042894.71428579</v>
      </c>
      <c r="AB295" s="2">
        <f t="shared" si="59"/>
        <v>800000</v>
      </c>
      <c r="AC295" s="2">
        <f t="shared" si="60"/>
        <v>38162229.142857097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229</v>
      </c>
      <c r="C296" s="7"/>
      <c r="D296" s="2" t="e">
        <f t="shared" si="51"/>
        <v>#N/A</v>
      </c>
      <c r="E296" s="2" t="e">
        <f t="shared" si="63"/>
        <v>#N/A</v>
      </c>
      <c r="F296" s="2">
        <v>1743742.0769585073</v>
      </c>
      <c r="G296" s="2">
        <f t="shared" si="64"/>
        <v>444425.14285714284</v>
      </c>
      <c r="H296" s="2">
        <f t="shared" si="61"/>
        <v>117714329.71428633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8"/>
        <v>#N/A</v>
      </c>
      <c r="N296" s="2" t="e">
        <f t="shared" si="53"/>
        <v>#N/A</v>
      </c>
      <c r="O296" s="2" t="e">
        <f t="shared" si="66"/>
        <v>#N/A</v>
      </c>
      <c r="P296" s="2">
        <v>1747493.3175115287</v>
      </c>
      <c r="Q296" s="2">
        <f t="shared" si="67"/>
        <v>450000</v>
      </c>
      <c r="R296" s="2">
        <f t="shared" si="62"/>
        <v>119549549</v>
      </c>
      <c r="S296" s="2">
        <f t="shared" si="54"/>
        <v>444425.14285714924</v>
      </c>
      <c r="T296" s="2">
        <f t="shared" si="55"/>
        <v>5574.8571428570431</v>
      </c>
      <c r="U296" s="2">
        <f t="shared" si="56"/>
        <v>450000</v>
      </c>
      <c r="V296" s="2">
        <f t="shared" si="33"/>
        <v>80382617.714285791</v>
      </c>
      <c r="W296" s="2">
        <f t="shared" si="57"/>
        <v>444425.14285714924</v>
      </c>
      <c r="X296" s="2">
        <f t="shared" si="47"/>
        <v>5574.8571428507566</v>
      </c>
      <c r="Y296" s="2">
        <f t="shared" si="58"/>
        <v>39166931.285714231</v>
      </c>
      <c r="Z296" s="2" t="str">
        <f t="shared" si="48"/>
        <v>MEEP</v>
      </c>
      <c r="AA296" s="2">
        <f>IF(Z296="HERE",Y296,AA295+Graph!$G$1*1000)</f>
        <v>113842894.71428579</v>
      </c>
      <c r="AB296" s="2">
        <f t="shared" si="59"/>
        <v>800000</v>
      </c>
      <c r="AC296" s="2">
        <f t="shared" si="60"/>
        <v>38162229.142857097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230</v>
      </c>
      <c r="C297" s="7"/>
      <c r="D297" s="2" t="e">
        <f t="shared" si="51"/>
        <v>#N/A</v>
      </c>
      <c r="E297" s="2" t="e">
        <f t="shared" si="63"/>
        <v>#N/A</v>
      </c>
      <c r="F297" s="2">
        <v>1749319.6376728117</v>
      </c>
      <c r="G297" s="2">
        <f t="shared" si="64"/>
        <v>444425.14285714284</v>
      </c>
      <c r="H297" s="2">
        <f t="shared" si="61"/>
        <v>118158754.85714348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8"/>
        <v>#N/A</v>
      </c>
      <c r="N297" s="2" t="e">
        <f t="shared" si="53"/>
        <v>#N/A</v>
      </c>
      <c r="O297" s="2" t="e">
        <f t="shared" si="66"/>
        <v>#N/A</v>
      </c>
      <c r="P297" s="2">
        <v>1753072.2540322542</v>
      </c>
      <c r="Q297" s="2">
        <f t="shared" si="67"/>
        <v>450000</v>
      </c>
      <c r="R297" s="2">
        <f t="shared" si="62"/>
        <v>119999549</v>
      </c>
      <c r="S297" s="2">
        <f t="shared" si="54"/>
        <v>444425.14285714924</v>
      </c>
      <c r="T297" s="2">
        <f t="shared" si="55"/>
        <v>5574.8571428570431</v>
      </c>
      <c r="U297" s="2">
        <f t="shared" si="56"/>
        <v>450000</v>
      </c>
      <c r="V297" s="2">
        <f t="shared" si="33"/>
        <v>80827042.85714294</v>
      </c>
      <c r="W297" s="2">
        <f t="shared" si="57"/>
        <v>444425.14285714924</v>
      </c>
      <c r="X297" s="2">
        <f t="shared" si="47"/>
        <v>5574.8571428507566</v>
      </c>
      <c r="Y297" s="2">
        <f t="shared" si="58"/>
        <v>39172506.142857082</v>
      </c>
      <c r="Z297" s="2" t="str">
        <f t="shared" si="48"/>
        <v>MEEP</v>
      </c>
      <c r="AA297" s="2">
        <f>IF(Z297="HERE",Y297,AA296+Graph!$G$1*1000)</f>
        <v>114642894.71428579</v>
      </c>
      <c r="AB297" s="2">
        <f t="shared" si="59"/>
        <v>800000</v>
      </c>
      <c r="AC297" s="2">
        <f t="shared" si="60"/>
        <v>38162229.142857097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231</v>
      </c>
      <c r="C298" s="7"/>
      <c r="D298" s="2" t="e">
        <f t="shared" si="51"/>
        <v>#N/A</v>
      </c>
      <c r="E298" s="2" t="e">
        <f t="shared" si="63"/>
        <v>#N/A</v>
      </c>
      <c r="F298" s="2">
        <v>1754897.1983870864</v>
      </c>
      <c r="G298" s="2">
        <f t="shared" si="64"/>
        <v>444425.14285714284</v>
      </c>
      <c r="H298" s="2">
        <f t="shared" si="61"/>
        <v>118603180.00000063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8"/>
        <v>#N/A</v>
      </c>
      <c r="N298" s="2" t="e">
        <f t="shared" si="53"/>
        <v>#N/A</v>
      </c>
      <c r="O298" s="2" t="e">
        <f t="shared" si="66"/>
        <v>#N/A</v>
      </c>
      <c r="P298" s="2">
        <v>1758651.1905530095</v>
      </c>
      <c r="Q298" s="2">
        <f t="shared" si="67"/>
        <v>450000</v>
      </c>
      <c r="R298" s="2">
        <f t="shared" si="62"/>
        <v>120449549</v>
      </c>
      <c r="S298" s="2">
        <f t="shared" si="54"/>
        <v>444425.14285714924</v>
      </c>
      <c r="T298" s="2">
        <f t="shared" si="55"/>
        <v>5574.8571428570431</v>
      </c>
      <c r="U298" s="2">
        <f t="shared" si="56"/>
        <v>450000</v>
      </c>
      <c r="V298" s="2">
        <f t="shared" si="33"/>
        <v>81271468.000000089</v>
      </c>
      <c r="W298" s="2">
        <f t="shared" si="57"/>
        <v>444425.14285714924</v>
      </c>
      <c r="X298" s="2">
        <f t="shared" si="47"/>
        <v>5574.8571428507566</v>
      </c>
      <c r="Y298" s="2">
        <f t="shared" si="58"/>
        <v>39178080.999999933</v>
      </c>
      <c r="Z298" s="2" t="str">
        <f t="shared" si="48"/>
        <v>MEEP</v>
      </c>
      <c r="AA298" s="2">
        <f>IF(Z298="HERE",Y298,AA297+Graph!$G$1*1000)</f>
        <v>115442894.71428579</v>
      </c>
      <c r="AB298" s="2">
        <f t="shared" si="59"/>
        <v>800000</v>
      </c>
      <c r="AC298" s="2">
        <f t="shared" si="60"/>
        <v>38162229.142857097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232</v>
      </c>
      <c r="C299" s="7"/>
      <c r="D299" s="2" t="e">
        <f t="shared" si="51"/>
        <v>#N/A</v>
      </c>
      <c r="E299" s="2" t="e">
        <f t="shared" si="63"/>
        <v>#N/A</v>
      </c>
      <c r="F299" s="2">
        <v>1760474.759101361</v>
      </c>
      <c r="G299" s="2">
        <f t="shared" si="64"/>
        <v>444425.14285714284</v>
      </c>
      <c r="H299" s="2">
        <f t="shared" si="61"/>
        <v>119047605.14285778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8"/>
        <v>#N/A</v>
      </c>
      <c r="N299" s="2" t="e">
        <f t="shared" si="53"/>
        <v>#N/A</v>
      </c>
      <c r="O299" s="2" t="e">
        <f t="shared" si="66"/>
        <v>#N/A</v>
      </c>
      <c r="P299" s="2">
        <v>1764230.127073735</v>
      </c>
      <c r="Q299" s="2">
        <f t="shared" si="67"/>
        <v>450000</v>
      </c>
      <c r="R299" s="2">
        <f t="shared" si="62"/>
        <v>120899549</v>
      </c>
      <c r="S299" s="2">
        <f t="shared" si="54"/>
        <v>444425.14285714924</v>
      </c>
      <c r="T299" s="2">
        <f t="shared" si="55"/>
        <v>5574.8571428570431</v>
      </c>
      <c r="U299" s="2">
        <f t="shared" si="56"/>
        <v>450000</v>
      </c>
      <c r="V299" s="2">
        <f t="shared" si="33"/>
        <v>81715893.142857239</v>
      </c>
      <c r="W299" s="2">
        <f t="shared" si="57"/>
        <v>444425.14285714924</v>
      </c>
      <c r="X299" s="2">
        <f t="shared" si="47"/>
        <v>5574.8571428507566</v>
      </c>
      <c r="Y299" s="2">
        <f t="shared" si="58"/>
        <v>39183655.857142784</v>
      </c>
      <c r="Z299" s="2" t="str">
        <f t="shared" si="48"/>
        <v>MEEP</v>
      </c>
      <c r="AA299" s="2">
        <f>IF(Z299="HERE",Y299,AA298+Graph!$G$1*1000)</f>
        <v>116242894.71428579</v>
      </c>
      <c r="AB299" s="2">
        <f t="shared" si="59"/>
        <v>800000</v>
      </c>
      <c r="AC299" s="2">
        <f t="shared" si="60"/>
        <v>38162229.142857097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233</v>
      </c>
      <c r="C300" s="7"/>
      <c r="D300" s="2" t="e">
        <f t="shared" si="51"/>
        <v>#N/A</v>
      </c>
      <c r="E300" s="2" t="e">
        <f t="shared" si="63"/>
        <v>#N/A</v>
      </c>
      <c r="F300" s="2">
        <v>1766052.3198156655</v>
      </c>
      <c r="G300" s="2">
        <f t="shared" si="64"/>
        <v>444425.14285714284</v>
      </c>
      <c r="H300" s="2">
        <f t="shared" si="61"/>
        <v>119492030.28571492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8"/>
        <v>#N/A</v>
      </c>
      <c r="N300" s="2" t="e">
        <f t="shared" si="53"/>
        <v>#N/A</v>
      </c>
      <c r="O300" s="2" t="e">
        <f t="shared" si="66"/>
        <v>#N/A</v>
      </c>
      <c r="P300" s="2">
        <v>1769809.0635944903</v>
      </c>
      <c r="Q300" s="2">
        <f t="shared" si="67"/>
        <v>450000</v>
      </c>
      <c r="R300" s="2">
        <f t="shared" si="62"/>
        <v>121349549</v>
      </c>
      <c r="S300" s="2">
        <f t="shared" si="54"/>
        <v>444425.14285714924</v>
      </c>
      <c r="T300" s="2">
        <f t="shared" si="55"/>
        <v>5574.8571428570431</v>
      </c>
      <c r="U300" s="2">
        <f t="shared" si="56"/>
        <v>450000</v>
      </c>
      <c r="V300" s="2">
        <f t="shared" si="33"/>
        <v>82160318.285714388</v>
      </c>
      <c r="W300" s="2">
        <f t="shared" si="57"/>
        <v>444425.14285714924</v>
      </c>
      <c r="X300" s="2">
        <f t="shared" si="47"/>
        <v>5574.8571428507566</v>
      </c>
      <c r="Y300" s="2">
        <f t="shared" si="58"/>
        <v>39189230.714285634</v>
      </c>
      <c r="Z300" s="2" t="str">
        <f t="shared" si="48"/>
        <v>MEEP</v>
      </c>
      <c r="AA300" s="2">
        <f>IF(Z300="HERE",Y300,AA299+Graph!$G$1*1000)</f>
        <v>117042894.71428579</v>
      </c>
      <c r="AB300" s="2">
        <f t="shared" si="59"/>
        <v>800000</v>
      </c>
      <c r="AC300" s="2">
        <f t="shared" si="60"/>
        <v>38162229.142857097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234</v>
      </c>
      <c r="C301" s="7"/>
      <c r="D301" s="2" t="e">
        <f t="shared" si="51"/>
        <v>#N/A</v>
      </c>
      <c r="E301" s="2" t="e">
        <f t="shared" si="63"/>
        <v>#N/A</v>
      </c>
      <c r="F301" s="2">
        <v>1771629.8805299401</v>
      </c>
      <c r="G301" s="2">
        <f t="shared" si="64"/>
        <v>444425.14285714284</v>
      </c>
      <c r="H301" s="2">
        <f t="shared" si="61"/>
        <v>119936455.42857207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8"/>
        <v>#N/A</v>
      </c>
      <c r="N301" s="2" t="e">
        <f t="shared" si="53"/>
        <v>#N/A</v>
      </c>
      <c r="O301" s="2" t="e">
        <f t="shared" si="66"/>
        <v>#N/A</v>
      </c>
      <c r="P301" s="2">
        <v>1775388.0001152158</v>
      </c>
      <c r="Q301" s="2">
        <f t="shared" si="67"/>
        <v>450000</v>
      </c>
      <c r="R301" s="2">
        <f t="shared" si="62"/>
        <v>121799549</v>
      </c>
      <c r="S301" s="2">
        <f t="shared" si="54"/>
        <v>444425.14285714924</v>
      </c>
      <c r="T301" s="2">
        <f t="shared" si="55"/>
        <v>5574.8571428570431</v>
      </c>
      <c r="U301" s="2">
        <f t="shared" si="56"/>
        <v>450000</v>
      </c>
      <c r="V301" s="2">
        <f t="shared" si="33"/>
        <v>82604743.428571537</v>
      </c>
      <c r="W301" s="2">
        <f t="shared" si="57"/>
        <v>444425.14285714924</v>
      </c>
      <c r="X301" s="2">
        <f t="shared" si="47"/>
        <v>5574.8571428507566</v>
      </c>
      <c r="Y301" s="2">
        <f t="shared" si="58"/>
        <v>39194805.571428485</v>
      </c>
      <c r="Z301" s="2" t="str">
        <f t="shared" si="48"/>
        <v>MEEP</v>
      </c>
      <c r="AA301" s="2">
        <f>IF(Z301="HERE",Y301,AA300+Graph!$G$1*1000)</f>
        <v>117842894.71428579</v>
      </c>
      <c r="AB301" s="2">
        <f t="shared" si="59"/>
        <v>800000</v>
      </c>
      <c r="AC301" s="2">
        <f t="shared" si="60"/>
        <v>38162229.142857097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235</v>
      </c>
      <c r="C302" s="7"/>
      <c r="D302" s="2" t="e">
        <f t="shared" si="51"/>
        <v>#N/A</v>
      </c>
      <c r="E302" s="2" t="e">
        <f t="shared" si="63"/>
        <v>#N/A</v>
      </c>
      <c r="F302" s="2">
        <v>1777207.4412442148</v>
      </c>
      <c r="G302" s="2">
        <f t="shared" si="64"/>
        <v>444425.14285714284</v>
      </c>
      <c r="H302" s="2">
        <f t="shared" si="61"/>
        <v>120380880.57142922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8"/>
        <v>#N/A</v>
      </c>
      <c r="N302" s="2" t="e">
        <f t="shared" si="53"/>
        <v>#N/A</v>
      </c>
      <c r="O302" s="2" t="e">
        <f t="shared" si="66"/>
        <v>#N/A</v>
      </c>
      <c r="P302" s="2">
        <v>1780966.9366359413</v>
      </c>
      <c r="Q302" s="2">
        <f t="shared" si="67"/>
        <v>450000</v>
      </c>
      <c r="R302" s="2">
        <f t="shared" si="62"/>
        <v>122249549</v>
      </c>
      <c r="S302" s="2">
        <f t="shared" si="54"/>
        <v>444425.14285714924</v>
      </c>
      <c r="T302" s="2">
        <f t="shared" si="55"/>
        <v>5574.8571428570431</v>
      </c>
      <c r="U302" s="2">
        <f t="shared" si="56"/>
        <v>450000</v>
      </c>
      <c r="V302" s="2">
        <f t="shared" si="33"/>
        <v>83049168.571428686</v>
      </c>
      <c r="W302" s="2">
        <f t="shared" si="57"/>
        <v>444425.14285714924</v>
      </c>
      <c r="X302" s="2">
        <f t="shared" si="47"/>
        <v>5574.8571428507566</v>
      </c>
      <c r="Y302" s="2">
        <f t="shared" si="58"/>
        <v>39200380.428571336</v>
      </c>
      <c r="Z302" s="2" t="str">
        <f t="shared" si="48"/>
        <v>MEEP</v>
      </c>
      <c r="AA302" s="2">
        <f>IF(Z302="HERE",Y302,AA301+Graph!$G$1*1000)</f>
        <v>118642894.71428579</v>
      </c>
      <c r="AB302" s="2">
        <f t="shared" si="59"/>
        <v>800000</v>
      </c>
      <c r="AC302" s="2">
        <f t="shared" si="60"/>
        <v>38162229.142857097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236</v>
      </c>
      <c r="C303" s="7"/>
      <c r="D303" s="2" t="e">
        <f t="shared" si="51"/>
        <v>#N/A</v>
      </c>
      <c r="E303" s="2" t="e">
        <f t="shared" si="63"/>
        <v>#N/A</v>
      </c>
      <c r="F303" s="2">
        <v>1782785.0019585192</v>
      </c>
      <c r="G303" s="2">
        <f t="shared" si="64"/>
        <v>444425.14285714284</v>
      </c>
      <c r="H303" s="2">
        <f t="shared" si="61"/>
        <v>120825305.71428637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8"/>
        <v>#N/A</v>
      </c>
      <c r="N303" s="2" t="e">
        <f t="shared" si="53"/>
        <v>#N/A</v>
      </c>
      <c r="O303" s="2" t="e">
        <f t="shared" si="66"/>
        <v>#N/A</v>
      </c>
      <c r="P303" s="2">
        <v>1786545.8731566966</v>
      </c>
      <c r="Q303" s="2">
        <f t="shared" si="67"/>
        <v>450000</v>
      </c>
      <c r="R303" s="2">
        <f t="shared" si="62"/>
        <v>122699549</v>
      </c>
      <c r="S303" s="2">
        <f t="shared" si="54"/>
        <v>444425.14285714924</v>
      </c>
      <c r="T303" s="2">
        <f t="shared" si="55"/>
        <v>5574.8571428570431</v>
      </c>
      <c r="U303" s="2">
        <f t="shared" si="56"/>
        <v>450000</v>
      </c>
      <c r="V303" s="2">
        <f t="shared" si="33"/>
        <v>83493593.714285836</v>
      </c>
      <c r="W303" s="2">
        <f t="shared" si="57"/>
        <v>444425.14285714924</v>
      </c>
      <c r="X303" s="2">
        <f t="shared" si="47"/>
        <v>5574.8571428507566</v>
      </c>
      <c r="Y303" s="2">
        <f t="shared" si="58"/>
        <v>39205955.285714187</v>
      </c>
      <c r="Z303" s="2" t="str">
        <f t="shared" si="48"/>
        <v>MEEP</v>
      </c>
      <c r="AA303" s="2">
        <f>IF(Z303="HERE",Y303,AA302+Graph!$G$1*1000)</f>
        <v>119442894.71428579</v>
      </c>
      <c r="AB303" s="2">
        <f t="shared" si="59"/>
        <v>800000</v>
      </c>
      <c r="AC303" s="2">
        <f t="shared" si="60"/>
        <v>38162229.142857097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237</v>
      </c>
      <c r="C304" s="7"/>
      <c r="D304" s="2" t="e">
        <f t="shared" si="51"/>
        <v>#N/A</v>
      </c>
      <c r="E304" s="2" t="e">
        <f t="shared" si="63"/>
        <v>#N/A</v>
      </c>
      <c r="F304" s="2">
        <v>1788362.5626727939</v>
      </c>
      <c r="G304" s="2">
        <f t="shared" si="64"/>
        <v>444425.14285714284</v>
      </c>
      <c r="H304" s="2">
        <f t="shared" si="61"/>
        <v>121269730.85714352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8"/>
        <v>#N/A</v>
      </c>
      <c r="N304" s="2" t="e">
        <f t="shared" si="53"/>
        <v>#N/A</v>
      </c>
      <c r="O304" s="2" t="e">
        <f t="shared" si="66"/>
        <v>#N/A</v>
      </c>
      <c r="P304" s="2">
        <v>1792124.809677422</v>
      </c>
      <c r="Q304" s="2">
        <f t="shared" si="67"/>
        <v>450000</v>
      </c>
      <c r="R304" s="2">
        <f t="shared" si="62"/>
        <v>123149549</v>
      </c>
      <c r="S304" s="2">
        <f t="shared" si="54"/>
        <v>444425.14285714924</v>
      </c>
      <c r="T304" s="2">
        <f t="shared" si="55"/>
        <v>5574.8571428570431</v>
      </c>
      <c r="U304" s="2">
        <f t="shared" si="56"/>
        <v>450000</v>
      </c>
      <c r="V304" s="2">
        <f t="shared" si="33"/>
        <v>83938018.857142985</v>
      </c>
      <c r="W304" s="2">
        <f t="shared" si="57"/>
        <v>444425.14285714924</v>
      </c>
      <c r="X304" s="2">
        <f t="shared" si="47"/>
        <v>5574.8571428507566</v>
      </c>
      <c r="Y304" s="2">
        <f t="shared" si="58"/>
        <v>39211530.142857037</v>
      </c>
      <c r="Z304" s="2" t="str">
        <f t="shared" si="48"/>
        <v>MEEP</v>
      </c>
      <c r="AA304" s="2">
        <f>IF(Z304="HERE",Y304,AA303+Graph!$G$1*1000)</f>
        <v>120242894.71428579</v>
      </c>
      <c r="AB304" s="2">
        <f t="shared" si="59"/>
        <v>800000</v>
      </c>
      <c r="AC304" s="2">
        <f t="shared" si="60"/>
        <v>38162229.142857097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238</v>
      </c>
      <c r="C305" s="7"/>
      <c r="D305" s="2" t="e">
        <f t="shared" si="51"/>
        <v>#N/A</v>
      </c>
      <c r="E305" s="2" t="e">
        <f t="shared" si="63"/>
        <v>#N/A</v>
      </c>
      <c r="F305" s="2">
        <v>1793940.1233870685</v>
      </c>
      <c r="G305" s="2">
        <f t="shared" si="64"/>
        <v>444425.14285714284</v>
      </c>
      <c r="H305" s="2">
        <f t="shared" si="61"/>
        <v>121714156.00000067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8"/>
        <v>#N/A</v>
      </c>
      <c r="N305" s="2" t="e">
        <f t="shared" si="53"/>
        <v>#N/A</v>
      </c>
      <c r="O305" s="2" t="e">
        <f t="shared" si="66"/>
        <v>#N/A</v>
      </c>
      <c r="P305" s="2">
        <v>1797703.7461981773</v>
      </c>
      <c r="Q305" s="2">
        <f t="shared" si="67"/>
        <v>450000</v>
      </c>
      <c r="R305" s="2">
        <f t="shared" si="62"/>
        <v>123599549</v>
      </c>
      <c r="S305" s="2">
        <f t="shared" si="54"/>
        <v>444425.14285714924</v>
      </c>
      <c r="T305" s="2">
        <f t="shared" si="55"/>
        <v>5574.8571428570431</v>
      </c>
      <c r="U305" s="2">
        <f t="shared" si="56"/>
        <v>450000</v>
      </c>
      <c r="V305" s="2">
        <f t="shared" si="33"/>
        <v>84382444.000000134</v>
      </c>
      <c r="W305" s="2">
        <f t="shared" si="57"/>
        <v>444425.14285714924</v>
      </c>
      <c r="X305" s="2">
        <f t="shared" si="47"/>
        <v>5574.8571428507566</v>
      </c>
      <c r="Y305" s="2">
        <f t="shared" si="58"/>
        <v>39217104.999999888</v>
      </c>
      <c r="Z305" s="2" t="str">
        <f t="shared" si="48"/>
        <v>MEEP</v>
      </c>
      <c r="AA305" s="2">
        <f>IF(Z305="HERE",Y305,AA304+Graph!$G$1*1000)</f>
        <v>121042894.71428579</v>
      </c>
      <c r="AB305" s="2">
        <f t="shared" si="59"/>
        <v>800000</v>
      </c>
      <c r="AC305" s="2">
        <f t="shared" si="60"/>
        <v>38162229.142857097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239</v>
      </c>
      <c r="C306" s="7"/>
      <c r="D306" s="2" t="e">
        <f t="shared" si="51"/>
        <v>#N/A</v>
      </c>
      <c r="E306" s="2" t="e">
        <f t="shared" si="63"/>
        <v>#N/A</v>
      </c>
      <c r="F306" s="2">
        <v>1799517.684101373</v>
      </c>
      <c r="G306" s="2">
        <f t="shared" si="64"/>
        <v>444425.14285714284</v>
      </c>
      <c r="H306" s="2">
        <f t="shared" si="61"/>
        <v>122158581.14285782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8"/>
        <v>#N/A</v>
      </c>
      <c r="N306" s="2" t="e">
        <f t="shared" si="53"/>
        <v>#N/A</v>
      </c>
      <c r="O306" s="2" t="e">
        <f t="shared" si="66"/>
        <v>#N/A</v>
      </c>
      <c r="P306" s="2">
        <v>1803282.6827189028</v>
      </c>
      <c r="Q306" s="2">
        <f t="shared" si="67"/>
        <v>450000</v>
      </c>
      <c r="R306" s="2">
        <f t="shared" si="62"/>
        <v>124049549</v>
      </c>
      <c r="S306" s="2">
        <f t="shared" si="54"/>
        <v>444425.14285714924</v>
      </c>
      <c r="T306" s="2">
        <f t="shared" si="55"/>
        <v>5574.8571428570431</v>
      </c>
      <c r="U306" s="2">
        <f t="shared" si="56"/>
        <v>450000</v>
      </c>
      <c r="V306" s="2">
        <f t="shared" si="33"/>
        <v>84826869.142857283</v>
      </c>
      <c r="W306" s="2">
        <f t="shared" si="57"/>
        <v>444425.14285714924</v>
      </c>
      <c r="X306" s="2">
        <f t="shared" si="47"/>
        <v>5574.8571428507566</v>
      </c>
      <c r="Y306" s="2">
        <f t="shared" si="58"/>
        <v>39222679.857142739</v>
      </c>
      <c r="Z306" s="2" t="str">
        <f t="shared" si="48"/>
        <v>MEEP</v>
      </c>
      <c r="AA306" s="2">
        <f>IF(Z306="HERE",Y306,AA305+Graph!$G$1*1000)</f>
        <v>121842894.71428579</v>
      </c>
      <c r="AB306" s="2">
        <f t="shared" si="59"/>
        <v>800000</v>
      </c>
      <c r="AC306" s="2">
        <f t="shared" si="60"/>
        <v>38162229.142857097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240</v>
      </c>
      <c r="C307" s="7"/>
      <c r="D307" s="2" t="e">
        <f t="shared" si="51"/>
        <v>#N/A</v>
      </c>
      <c r="E307" s="2" t="e">
        <f t="shared" si="63"/>
        <v>#N/A</v>
      </c>
      <c r="F307" s="2">
        <v>1805095.2448156476</v>
      </c>
      <c r="G307" s="2">
        <f t="shared" si="64"/>
        <v>444425.14285714284</v>
      </c>
      <c r="H307" s="2">
        <f t="shared" si="61"/>
        <v>122603006.28571497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8"/>
        <v>#N/A</v>
      </c>
      <c r="N307" s="2" t="e">
        <f t="shared" si="53"/>
        <v>#N/A</v>
      </c>
      <c r="O307" s="2" t="e">
        <f t="shared" si="66"/>
        <v>#N/A</v>
      </c>
      <c r="P307" s="2">
        <v>1808861.6192396283</v>
      </c>
      <c r="Q307" s="2">
        <f t="shared" si="67"/>
        <v>450000</v>
      </c>
      <c r="R307" s="2">
        <f t="shared" si="62"/>
        <v>124499549</v>
      </c>
      <c r="S307" s="2">
        <f t="shared" si="54"/>
        <v>444425.14285714924</v>
      </c>
      <c r="T307" s="2">
        <f t="shared" si="55"/>
        <v>5574.8571428570431</v>
      </c>
      <c r="U307" s="2">
        <f t="shared" si="56"/>
        <v>450000</v>
      </c>
      <c r="V307" s="2">
        <f t="shared" si="33"/>
        <v>85271294.285714433</v>
      </c>
      <c r="W307" s="2">
        <f t="shared" si="57"/>
        <v>444425.14285714924</v>
      </c>
      <c r="X307" s="2">
        <f t="shared" si="47"/>
        <v>5574.8571428507566</v>
      </c>
      <c r="Y307" s="2">
        <f t="shared" si="58"/>
        <v>39228254.71428559</v>
      </c>
      <c r="Z307" s="2" t="str">
        <f t="shared" si="48"/>
        <v>MEEP</v>
      </c>
      <c r="AA307" s="2">
        <f>IF(Z307="HERE",Y307,AA306+Graph!$G$1*1000)</f>
        <v>122642894.71428579</v>
      </c>
      <c r="AB307" s="2">
        <f t="shared" si="59"/>
        <v>800000</v>
      </c>
      <c r="AC307" s="2">
        <f t="shared" si="60"/>
        <v>38162229.142857097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241</v>
      </c>
      <c r="C308" s="7"/>
      <c r="D308" s="2" t="e">
        <f t="shared" si="51"/>
        <v>#N/A</v>
      </c>
      <c r="E308" s="2" t="e">
        <f t="shared" si="63"/>
        <v>#N/A</v>
      </c>
      <c r="F308" s="2">
        <v>1810672.805529952</v>
      </c>
      <c r="G308" s="2">
        <f t="shared" si="64"/>
        <v>444425.14285714284</v>
      </c>
      <c r="H308" s="2">
        <f t="shared" si="61"/>
        <v>123047431.42857212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8"/>
        <v>#N/A</v>
      </c>
      <c r="N308" s="2" t="e">
        <f t="shared" si="53"/>
        <v>#N/A</v>
      </c>
      <c r="O308" s="2" t="e">
        <f t="shared" si="66"/>
        <v>#N/A</v>
      </c>
      <c r="P308" s="2">
        <v>1814440.5557603836</v>
      </c>
      <c r="Q308" s="2">
        <f t="shared" si="67"/>
        <v>450000</v>
      </c>
      <c r="R308" s="2">
        <f t="shared" si="62"/>
        <v>124949549</v>
      </c>
      <c r="S308" s="2">
        <f t="shared" si="54"/>
        <v>444425.14285714924</v>
      </c>
      <c r="T308" s="2">
        <f t="shared" si="55"/>
        <v>5574.8571428570431</v>
      </c>
      <c r="U308" s="2">
        <f t="shared" si="56"/>
        <v>450000</v>
      </c>
      <c r="V308" s="2">
        <f t="shared" si="33"/>
        <v>85715719.428571582</v>
      </c>
      <c r="W308" s="2">
        <f t="shared" si="57"/>
        <v>444425.14285714924</v>
      </c>
      <c r="X308" s="2">
        <f t="shared" si="47"/>
        <v>5574.8571428507566</v>
      </c>
      <c r="Y308" s="2">
        <f t="shared" si="58"/>
        <v>39233829.571428441</v>
      </c>
      <c r="Z308" s="2" t="str">
        <f t="shared" si="48"/>
        <v>MEEP</v>
      </c>
      <c r="AA308" s="2">
        <f>IF(Z308="HERE",Y308,AA307+Graph!$G$1*1000)</f>
        <v>123442894.71428579</v>
      </c>
      <c r="AB308" s="2">
        <f t="shared" si="59"/>
        <v>800000</v>
      </c>
      <c r="AC308" s="2">
        <f t="shared" si="60"/>
        <v>38162229.142857097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242</v>
      </c>
      <c r="C309" s="7"/>
      <c r="D309" s="2" t="e">
        <f t="shared" si="51"/>
        <v>#N/A</v>
      </c>
      <c r="E309" s="2" t="e">
        <f t="shared" si="63"/>
        <v>#N/A</v>
      </c>
      <c r="F309" s="2">
        <v>1816250.3662442267</v>
      </c>
      <c r="G309" s="2">
        <f t="shared" si="64"/>
        <v>444425.14285714284</v>
      </c>
      <c r="H309" s="2">
        <f t="shared" si="61"/>
        <v>123491856.57142927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8"/>
        <v>#N/A</v>
      </c>
      <c r="N309" s="2" t="e">
        <f t="shared" si="53"/>
        <v>#N/A</v>
      </c>
      <c r="O309" s="2" t="e">
        <f t="shared" si="66"/>
        <v>#N/A</v>
      </c>
      <c r="P309" s="2">
        <v>1820019.4922811091</v>
      </c>
      <c r="Q309" s="2">
        <f t="shared" si="67"/>
        <v>450000</v>
      </c>
      <c r="R309" s="2">
        <f t="shared" si="62"/>
        <v>125399549</v>
      </c>
      <c r="S309" s="2">
        <f t="shared" si="54"/>
        <v>444425.14285714924</v>
      </c>
      <c r="T309" s="2">
        <f t="shared" si="55"/>
        <v>5574.8571428570431</v>
      </c>
      <c r="U309" s="2">
        <f t="shared" si="56"/>
        <v>450000</v>
      </c>
      <c r="V309" s="2">
        <f t="shared" si="33"/>
        <v>86160144.571428731</v>
      </c>
      <c r="W309" s="2">
        <f t="shared" si="57"/>
        <v>444425.14285714924</v>
      </c>
      <c r="X309" s="2">
        <f t="shared" si="47"/>
        <v>5574.8571428507566</v>
      </c>
      <c r="Y309" s="2">
        <f t="shared" si="58"/>
        <v>39239404.428571291</v>
      </c>
      <c r="Z309" s="2" t="str">
        <f t="shared" si="48"/>
        <v>MEEP</v>
      </c>
      <c r="AA309" s="2">
        <f>IF(Z309="HERE",Y309,AA308+Graph!$G$1*1000)</f>
        <v>124242894.71428579</v>
      </c>
      <c r="AB309" s="2">
        <f t="shared" si="59"/>
        <v>800000</v>
      </c>
      <c r="AC309" s="2">
        <f t="shared" si="60"/>
        <v>38162229.142857097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243</v>
      </c>
      <c r="C310" s="7"/>
      <c r="D310" s="2" t="e">
        <f t="shared" si="51"/>
        <v>#N/A</v>
      </c>
      <c r="E310" s="2" t="e">
        <f t="shared" si="63"/>
        <v>#N/A</v>
      </c>
      <c r="F310" s="2">
        <v>1821827.9269585013</v>
      </c>
      <c r="G310" s="2">
        <f t="shared" si="64"/>
        <v>444425.14285714284</v>
      </c>
      <c r="H310" s="2">
        <f t="shared" si="61"/>
        <v>123936281.71428642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8"/>
        <v>#N/A</v>
      </c>
      <c r="N310" s="2" t="e">
        <f t="shared" si="53"/>
        <v>#N/A</v>
      </c>
      <c r="O310" s="2" t="e">
        <f t="shared" si="66"/>
        <v>#N/A</v>
      </c>
      <c r="P310" s="2">
        <v>1825598.4288018644</v>
      </c>
      <c r="Q310" s="2">
        <f t="shared" si="67"/>
        <v>450000</v>
      </c>
      <c r="R310" s="2">
        <f t="shared" si="62"/>
        <v>125849549</v>
      </c>
      <c r="S310" s="2">
        <f t="shared" si="54"/>
        <v>444425.14285714924</v>
      </c>
      <c r="T310" s="2">
        <f t="shared" si="55"/>
        <v>5574.8571428570431</v>
      </c>
      <c r="U310" s="2">
        <f t="shared" si="56"/>
        <v>450000</v>
      </c>
      <c r="V310" s="2">
        <f t="shared" si="33"/>
        <v>86604569.71428588</v>
      </c>
      <c r="W310" s="2">
        <f t="shared" si="57"/>
        <v>444425.14285714924</v>
      </c>
      <c r="X310" s="2">
        <f t="shared" si="47"/>
        <v>5574.8571428507566</v>
      </c>
      <c r="Y310" s="2">
        <f t="shared" si="58"/>
        <v>39244979.285714142</v>
      </c>
      <c r="Z310" s="2" t="str">
        <f t="shared" si="48"/>
        <v>MEEP</v>
      </c>
      <c r="AA310" s="2">
        <f>IF(Z310="HERE",Y310,AA309+Graph!$G$1*1000)</f>
        <v>125042894.71428579</v>
      </c>
      <c r="AB310" s="2">
        <f t="shared" si="59"/>
        <v>800000</v>
      </c>
      <c r="AC310" s="2">
        <f t="shared" si="60"/>
        <v>38162229.142857097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244</v>
      </c>
      <c r="C311" s="7"/>
      <c r="D311" s="2" t="e">
        <f t="shared" si="51"/>
        <v>#N/A</v>
      </c>
      <c r="E311" s="2" t="e">
        <f t="shared" si="63"/>
        <v>#N/A</v>
      </c>
      <c r="F311" s="2">
        <v>1827405.4876728058</v>
      </c>
      <c r="G311" s="2">
        <f t="shared" si="64"/>
        <v>444425.14285714284</v>
      </c>
      <c r="H311" s="2">
        <f t="shared" si="61"/>
        <v>124380706.85714357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8"/>
        <v>#N/A</v>
      </c>
      <c r="N311" s="2" t="e">
        <f t="shared" si="53"/>
        <v>#N/A</v>
      </c>
      <c r="O311" s="2" t="e">
        <f t="shared" si="66"/>
        <v>#N/A</v>
      </c>
      <c r="P311" s="2">
        <v>1831177.3653225899</v>
      </c>
      <c r="Q311" s="2">
        <f t="shared" si="67"/>
        <v>450000</v>
      </c>
      <c r="R311" s="2">
        <f t="shared" si="62"/>
        <v>126299549</v>
      </c>
      <c r="S311" s="2">
        <f t="shared" si="54"/>
        <v>444425.14285714924</v>
      </c>
      <c r="T311" s="2">
        <f t="shared" si="55"/>
        <v>5574.8571428570431</v>
      </c>
      <c r="U311" s="2">
        <f t="shared" si="56"/>
        <v>450000</v>
      </c>
      <c r="V311" s="2">
        <f t="shared" si="33"/>
        <v>87048994.85714303</v>
      </c>
      <c r="W311" s="2">
        <f t="shared" si="57"/>
        <v>444425.14285714924</v>
      </c>
      <c r="X311" s="2">
        <f t="shared" si="47"/>
        <v>5574.8571428507566</v>
      </c>
      <c r="Y311" s="2">
        <f t="shared" si="58"/>
        <v>39250554.142856993</v>
      </c>
      <c r="Z311" s="2" t="str">
        <f t="shared" si="48"/>
        <v>MEEP</v>
      </c>
      <c r="AA311" s="2">
        <f>IF(Z311="HERE",Y311,AA310+Graph!$G$1*1000)</f>
        <v>125842894.71428579</v>
      </c>
      <c r="AB311" s="2">
        <f t="shared" si="59"/>
        <v>800000</v>
      </c>
      <c r="AC311" s="2">
        <f t="shared" si="60"/>
        <v>38162229.142857097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245</v>
      </c>
      <c r="C312" s="7"/>
      <c r="D312" s="2" t="e">
        <f t="shared" si="51"/>
        <v>#N/A</v>
      </c>
      <c r="E312" s="2" t="e">
        <f t="shared" si="63"/>
        <v>#N/A</v>
      </c>
      <c r="F312" s="2">
        <v>1832983.0483870804</v>
      </c>
      <c r="G312" s="2">
        <f t="shared" si="64"/>
        <v>444425.14285714284</v>
      </c>
      <c r="H312" s="2">
        <f t="shared" si="61"/>
        <v>124825132.00000072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8"/>
        <v>#N/A</v>
      </c>
      <c r="N312" s="2" t="e">
        <f t="shared" si="53"/>
        <v>#N/A</v>
      </c>
      <c r="O312" s="2" t="e">
        <f t="shared" si="66"/>
        <v>#N/A</v>
      </c>
      <c r="P312" s="2">
        <v>1836756.3018433154</v>
      </c>
      <c r="Q312" s="2">
        <f t="shared" si="67"/>
        <v>450000</v>
      </c>
      <c r="R312" s="2">
        <f t="shared" si="62"/>
        <v>126749549</v>
      </c>
      <c r="S312" s="2">
        <f t="shared" si="54"/>
        <v>444425.14285714924</v>
      </c>
      <c r="T312" s="2">
        <f t="shared" si="55"/>
        <v>5574.8571428570431</v>
      </c>
      <c r="U312" s="2">
        <f t="shared" si="56"/>
        <v>450000</v>
      </c>
      <c r="V312" s="2">
        <f t="shared" si="33"/>
        <v>87493420.000000179</v>
      </c>
      <c r="W312" s="2">
        <f t="shared" si="57"/>
        <v>444425.14285714924</v>
      </c>
      <c r="X312" s="2">
        <f t="shared" si="47"/>
        <v>5574.8571428507566</v>
      </c>
      <c r="Y312" s="2">
        <f t="shared" si="58"/>
        <v>39256128.999999844</v>
      </c>
      <c r="Z312" s="2" t="str">
        <f t="shared" si="48"/>
        <v>MEEP</v>
      </c>
      <c r="AA312" s="2">
        <f>IF(Z312="HERE",Y312,AA311+Graph!$G$1*1000)</f>
        <v>126642894.71428579</v>
      </c>
      <c r="AB312" s="2">
        <f t="shared" si="59"/>
        <v>800000</v>
      </c>
      <c r="AC312" s="2">
        <f t="shared" si="60"/>
        <v>38162229.142857097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246</v>
      </c>
      <c r="C313" s="7"/>
      <c r="D313" s="2" t="e">
        <f t="shared" si="51"/>
        <v>#N/A</v>
      </c>
      <c r="E313" s="2" t="e">
        <f t="shared" si="63"/>
        <v>#N/A</v>
      </c>
      <c r="F313" s="2">
        <v>1838560.6091013551</v>
      </c>
      <c r="G313" s="2">
        <f t="shared" si="64"/>
        <v>444425.14285714284</v>
      </c>
      <c r="H313" s="2">
        <f t="shared" si="61"/>
        <v>125269557.14285786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8"/>
        <v>#N/A</v>
      </c>
      <c r="N313" s="2" t="e">
        <f t="shared" si="53"/>
        <v>#N/A</v>
      </c>
      <c r="O313" s="2" t="e">
        <f t="shared" si="66"/>
        <v>#N/A</v>
      </c>
      <c r="P313" s="2">
        <v>1842335.2383640707</v>
      </c>
      <c r="Q313" s="2">
        <f t="shared" si="67"/>
        <v>450000</v>
      </c>
      <c r="R313" s="2">
        <f t="shared" si="62"/>
        <v>127199549</v>
      </c>
      <c r="S313" s="2">
        <f t="shared" si="54"/>
        <v>444425.14285714924</v>
      </c>
      <c r="T313" s="2">
        <f t="shared" si="55"/>
        <v>5574.8571428570431</v>
      </c>
      <c r="U313" s="2">
        <f t="shared" si="56"/>
        <v>450000</v>
      </c>
      <c r="V313" s="2">
        <f t="shared" si="33"/>
        <v>87937845.142857328</v>
      </c>
      <c r="W313" s="2">
        <f t="shared" si="57"/>
        <v>444425.14285714924</v>
      </c>
      <c r="X313" s="2">
        <f t="shared" si="47"/>
        <v>5574.8571428507566</v>
      </c>
      <c r="Y313" s="2">
        <f t="shared" si="58"/>
        <v>39261703.857142694</v>
      </c>
      <c r="Z313" s="2" t="str">
        <f t="shared" si="48"/>
        <v>MEEP</v>
      </c>
      <c r="AA313" s="2">
        <f>IF(Z313="HERE",Y313,AA312+Graph!$G$1*1000)</f>
        <v>127442894.71428579</v>
      </c>
      <c r="AB313" s="2">
        <f t="shared" si="59"/>
        <v>800000</v>
      </c>
      <c r="AC313" s="2">
        <f t="shared" si="60"/>
        <v>38162229.142857097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247</v>
      </c>
      <c r="C314" s="7"/>
      <c r="D314" s="2" t="e">
        <f t="shared" si="51"/>
        <v>#N/A</v>
      </c>
      <c r="E314" s="2" t="e">
        <f t="shared" si="63"/>
        <v>#N/A</v>
      </c>
      <c r="F314" s="2">
        <v>1844138.1698156595</v>
      </c>
      <c r="G314" s="2">
        <f t="shared" si="64"/>
        <v>444425.14285714284</v>
      </c>
      <c r="H314" s="2">
        <f t="shared" si="61"/>
        <v>125713982.28571501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8"/>
        <v>#N/A</v>
      </c>
      <c r="N314" s="2" t="e">
        <f t="shared" si="53"/>
        <v>#N/A</v>
      </c>
      <c r="O314" s="2" t="e">
        <f t="shared" si="66"/>
        <v>#N/A</v>
      </c>
      <c r="P314" s="2">
        <v>1847914.1748847961</v>
      </c>
      <c r="Q314" s="2">
        <f t="shared" si="67"/>
        <v>450000</v>
      </c>
      <c r="R314" s="2">
        <f t="shared" si="62"/>
        <v>127649549</v>
      </c>
      <c r="S314" s="2">
        <f t="shared" si="54"/>
        <v>444425.14285714924</v>
      </c>
      <c r="T314" s="2">
        <f t="shared" si="55"/>
        <v>5574.8571428570431</v>
      </c>
      <c r="U314" s="2">
        <f t="shared" si="56"/>
        <v>450000</v>
      </c>
      <c r="V314" s="2">
        <f t="shared" si="33"/>
        <v>88382270.285714477</v>
      </c>
      <c r="W314" s="2">
        <f t="shared" si="57"/>
        <v>444425.14285714924</v>
      </c>
      <c r="X314" s="2">
        <f t="shared" si="47"/>
        <v>5574.8571428507566</v>
      </c>
      <c r="Y314" s="2">
        <f t="shared" si="58"/>
        <v>39267278.714285545</v>
      </c>
      <c r="Z314" s="2" t="str">
        <f t="shared" si="48"/>
        <v>MEEP</v>
      </c>
      <c r="AA314" s="2">
        <f>IF(Z314="HERE",Y314,AA313+Graph!$G$1*1000)</f>
        <v>128242894.71428579</v>
      </c>
      <c r="AB314" s="2">
        <f t="shared" si="59"/>
        <v>800000</v>
      </c>
      <c r="AC314" s="2">
        <f t="shared" si="60"/>
        <v>38162229.142857097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248</v>
      </c>
      <c r="C315" s="7"/>
      <c r="D315" s="2" t="e">
        <f t="shared" si="51"/>
        <v>#N/A</v>
      </c>
      <c r="E315" s="2" t="e">
        <f t="shared" si="63"/>
        <v>#N/A</v>
      </c>
      <c r="F315" s="2">
        <v>1849715.7305299342</v>
      </c>
      <c r="G315" s="2">
        <f t="shared" si="64"/>
        <v>444425.14285714284</v>
      </c>
      <c r="H315" s="2">
        <f t="shared" si="61"/>
        <v>126158407.42857216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8"/>
        <v>#N/A</v>
      </c>
      <c r="N315" s="2" t="e">
        <f t="shared" si="53"/>
        <v>#N/A</v>
      </c>
      <c r="O315" s="2" t="e">
        <f t="shared" si="66"/>
        <v>#N/A</v>
      </c>
      <c r="P315" s="2">
        <v>1853493.1114055514</v>
      </c>
      <c r="Q315" s="2">
        <f t="shared" si="67"/>
        <v>450000</v>
      </c>
      <c r="R315" s="2">
        <f t="shared" si="62"/>
        <v>128099549</v>
      </c>
      <c r="S315" s="2">
        <f t="shared" si="54"/>
        <v>444425.14285714924</v>
      </c>
      <c r="T315" s="2">
        <f t="shared" si="55"/>
        <v>5574.8571428570431</v>
      </c>
      <c r="U315" s="2">
        <f t="shared" si="56"/>
        <v>450000</v>
      </c>
      <c r="V315" s="2">
        <f t="shared" si="33"/>
        <v>88826695.428571627</v>
      </c>
      <c r="W315" s="2">
        <f t="shared" si="57"/>
        <v>444425.14285714924</v>
      </c>
      <c r="X315" s="2">
        <f t="shared" si="47"/>
        <v>5574.8571428507566</v>
      </c>
      <c r="Y315" s="2">
        <f t="shared" si="58"/>
        <v>39272853.571428396</v>
      </c>
      <c r="Z315" s="2" t="str">
        <f t="shared" si="48"/>
        <v>MEEP</v>
      </c>
      <c r="AA315" s="2">
        <f>IF(Z315="HERE",Y315,AA314+Graph!$G$1*1000)</f>
        <v>129042894.71428579</v>
      </c>
      <c r="AB315" s="2">
        <f t="shared" si="59"/>
        <v>800000</v>
      </c>
      <c r="AC315" s="2">
        <f t="shared" si="60"/>
        <v>38162229.142857097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249</v>
      </c>
      <c r="C316" s="7"/>
      <c r="D316" s="2" t="e">
        <f t="shared" si="51"/>
        <v>#N/A</v>
      </c>
      <c r="E316" s="2" t="e">
        <f t="shared" si="63"/>
        <v>#N/A</v>
      </c>
      <c r="F316" s="2">
        <v>1855293.2912442386</v>
      </c>
      <c r="G316" s="2">
        <f t="shared" si="64"/>
        <v>444425.14285714284</v>
      </c>
      <c r="H316" s="2">
        <f t="shared" si="61"/>
        <v>126602832.57142931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8"/>
        <v>#N/A</v>
      </c>
      <c r="N316" s="2" t="e">
        <f t="shared" si="53"/>
        <v>#N/A</v>
      </c>
      <c r="O316" s="2" t="e">
        <f t="shared" si="66"/>
        <v>#N/A</v>
      </c>
      <c r="P316" s="2">
        <v>1859072.0479262769</v>
      </c>
      <c r="Q316" s="2">
        <f t="shared" si="67"/>
        <v>450000</v>
      </c>
      <c r="R316" s="2">
        <f t="shared" si="62"/>
        <v>128549549</v>
      </c>
      <c r="S316" s="2">
        <f t="shared" si="54"/>
        <v>444425.14285714924</v>
      </c>
      <c r="T316" s="2">
        <f t="shared" si="55"/>
        <v>5574.8571428570431</v>
      </c>
      <c r="U316" s="2">
        <f t="shared" si="56"/>
        <v>450000</v>
      </c>
      <c r="V316" s="2">
        <f t="shared" si="33"/>
        <v>89271120.571428776</v>
      </c>
      <c r="W316" s="2">
        <f t="shared" si="57"/>
        <v>444425.14285714924</v>
      </c>
      <c r="X316" s="2">
        <f t="shared" si="47"/>
        <v>5574.8571428507566</v>
      </c>
      <c r="Y316" s="2">
        <f t="shared" si="58"/>
        <v>39278428.428571247</v>
      </c>
      <c r="Z316" s="2" t="str">
        <f t="shared" si="48"/>
        <v>MEEP</v>
      </c>
      <c r="AA316" s="2">
        <f>IF(Z316="HERE",Y316,AA315+Graph!$G$1*1000)</f>
        <v>129842894.71428579</v>
      </c>
      <c r="AB316" s="2">
        <f t="shared" si="59"/>
        <v>800000</v>
      </c>
      <c r="AC316" s="2">
        <f t="shared" si="60"/>
        <v>38162229.142857097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250</v>
      </c>
      <c r="C317" s="7"/>
      <c r="D317" s="2" t="e">
        <f t="shared" si="51"/>
        <v>#N/A</v>
      </c>
      <c r="E317" s="2" t="e">
        <f t="shared" si="63"/>
        <v>#N/A</v>
      </c>
      <c r="F317" s="2">
        <v>1860870.8519585133</v>
      </c>
      <c r="G317" s="2">
        <f t="shared" si="64"/>
        <v>444425.14285714284</v>
      </c>
      <c r="H317" s="2">
        <f t="shared" si="61"/>
        <v>127047257.71428646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8"/>
        <v>#N/A</v>
      </c>
      <c r="N317" s="2" t="e">
        <f t="shared" si="53"/>
        <v>#N/A</v>
      </c>
      <c r="O317" s="2" t="e">
        <f t="shared" si="66"/>
        <v>#N/A</v>
      </c>
      <c r="P317" s="2">
        <v>1864650.9844470024</v>
      </c>
      <c r="Q317" s="2">
        <f t="shared" si="67"/>
        <v>450000</v>
      </c>
      <c r="R317" s="2">
        <f t="shared" si="62"/>
        <v>128999549</v>
      </c>
      <c r="S317" s="2">
        <f t="shared" si="54"/>
        <v>444425.14285714924</v>
      </c>
      <c r="T317" s="2">
        <f t="shared" si="55"/>
        <v>5574.8571428570431</v>
      </c>
      <c r="U317" s="2">
        <f t="shared" si="56"/>
        <v>450000</v>
      </c>
      <c r="V317" s="2">
        <f t="shared" si="33"/>
        <v>89715545.714285925</v>
      </c>
      <c r="W317" s="2">
        <f t="shared" si="57"/>
        <v>444425.14285714924</v>
      </c>
      <c r="X317" s="2">
        <f t="shared" si="47"/>
        <v>5574.8571428507566</v>
      </c>
      <c r="Y317" s="2">
        <f t="shared" si="58"/>
        <v>39284003.285714097</v>
      </c>
      <c r="Z317" s="2" t="str">
        <f t="shared" si="48"/>
        <v>MEEP</v>
      </c>
      <c r="AA317" s="2">
        <f>IF(Z317="HERE",Y317,AA316+Graph!$G$1*1000)</f>
        <v>130642894.71428579</v>
      </c>
      <c r="AB317" s="2">
        <f t="shared" si="59"/>
        <v>800000</v>
      </c>
      <c r="AC317" s="2">
        <f t="shared" si="60"/>
        <v>38162229.142857097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251</v>
      </c>
      <c r="C318" s="7"/>
      <c r="D318" s="2" t="e">
        <f t="shared" si="51"/>
        <v>#N/A</v>
      </c>
      <c r="E318" s="2" t="e">
        <f t="shared" si="63"/>
        <v>#N/A</v>
      </c>
      <c r="F318" s="2">
        <v>1866448.4126727879</v>
      </c>
      <c r="G318" s="2">
        <f t="shared" si="64"/>
        <v>444425.14285714284</v>
      </c>
      <c r="H318" s="2">
        <f t="shared" si="61"/>
        <v>127491682.85714361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8"/>
        <v>#N/A</v>
      </c>
      <c r="N318" s="2" t="e">
        <f t="shared" si="53"/>
        <v>#N/A</v>
      </c>
      <c r="O318" s="2" t="e">
        <f t="shared" si="66"/>
        <v>#N/A</v>
      </c>
      <c r="P318" s="2">
        <v>1870229.9209677577</v>
      </c>
      <c r="Q318" s="2">
        <f t="shared" si="67"/>
        <v>450000</v>
      </c>
      <c r="R318" s="2">
        <f t="shared" si="62"/>
        <v>129449549</v>
      </c>
      <c r="S318" s="2">
        <f t="shared" si="54"/>
        <v>444425.14285714924</v>
      </c>
      <c r="T318" s="2">
        <f t="shared" si="55"/>
        <v>5574.8571428570431</v>
      </c>
      <c r="U318" s="2">
        <f t="shared" si="56"/>
        <v>450000</v>
      </c>
      <c r="V318" s="2">
        <f t="shared" si="33"/>
        <v>90159970.857143074</v>
      </c>
      <c r="W318" s="2">
        <f t="shared" si="57"/>
        <v>444425.14285714924</v>
      </c>
      <c r="X318" s="2">
        <f t="shared" si="47"/>
        <v>5574.8571428507566</v>
      </c>
      <c r="Y318" s="2">
        <f t="shared" si="58"/>
        <v>39289578.142856948</v>
      </c>
      <c r="Z318" s="2" t="str">
        <f t="shared" si="48"/>
        <v>MEEP</v>
      </c>
      <c r="AA318" s="2">
        <f>IF(Z318="HERE",Y318,AA317+Graph!$G$1*1000)</f>
        <v>131442894.71428579</v>
      </c>
      <c r="AB318" s="2">
        <f t="shared" si="59"/>
        <v>800000</v>
      </c>
      <c r="AC318" s="2">
        <f t="shared" si="60"/>
        <v>38162229.142857097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252</v>
      </c>
      <c r="C319" s="7"/>
      <c r="D319" s="2" t="e">
        <f t="shared" si="51"/>
        <v>#N/A</v>
      </c>
      <c r="E319" s="2" t="e">
        <f t="shared" si="63"/>
        <v>#N/A</v>
      </c>
      <c r="F319" s="2">
        <v>1872025.9733870924</v>
      </c>
      <c r="G319" s="2">
        <f t="shared" si="64"/>
        <v>444425.14285714284</v>
      </c>
      <c r="H319" s="2">
        <f t="shared" si="61"/>
        <v>127936108.00000076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6"/>
        <v>#N/A</v>
      </c>
      <c r="P319" s="2">
        <v>1875808.8574884832</v>
      </c>
      <c r="Q319" s="2">
        <f t="shared" si="67"/>
        <v>450000</v>
      </c>
      <c r="R319" s="2">
        <f t="shared" si="62"/>
        <v>129899549</v>
      </c>
      <c r="S319" s="2">
        <f t="shared" si="54"/>
        <v>444425.14285714924</v>
      </c>
      <c r="T319" s="2">
        <f t="shared" si="55"/>
        <v>5574.8571428570431</v>
      </c>
      <c r="U319" s="2">
        <f t="shared" si="56"/>
        <v>450000</v>
      </c>
      <c r="V319" s="2">
        <f t="shared" si="33"/>
        <v>90604396.000000224</v>
      </c>
      <c r="W319" s="2">
        <f t="shared" si="57"/>
        <v>444425.14285714924</v>
      </c>
      <c r="X319" s="2">
        <f t="shared" si="47"/>
        <v>5574.8571428507566</v>
      </c>
      <c r="Y319" s="2">
        <f t="shared" si="58"/>
        <v>39295152.999999799</v>
      </c>
      <c r="Z319" s="2" t="str">
        <f t="shared" si="48"/>
        <v>MEEP</v>
      </c>
      <c r="AA319" s="2">
        <f>IF(Z319="HERE",Y319,AA318+Graph!$G$1*1000)</f>
        <v>132242894.71428579</v>
      </c>
      <c r="AB319" s="2">
        <f t="shared" si="59"/>
        <v>800000</v>
      </c>
      <c r="AC319" s="2">
        <f t="shared" si="60"/>
        <v>38162229.142857097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253</v>
      </c>
      <c r="C320" s="7"/>
      <c r="D320" s="2" t="e">
        <f t="shared" si="51"/>
        <v>#N/A</v>
      </c>
      <c r="E320" s="2" t="e">
        <f t="shared" si="63"/>
        <v>#N/A</v>
      </c>
      <c r="F320" s="2">
        <v>1877603.534101367</v>
      </c>
      <c r="G320" s="2">
        <f t="shared" si="64"/>
        <v>444425.14285714284</v>
      </c>
      <c r="H320" s="2">
        <f t="shared" si="61"/>
        <v>128380533.14285791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69"/>
        <v>#N/A</v>
      </c>
      <c r="N320" s="2" t="e">
        <f t="shared" si="53"/>
        <v>#N/A</v>
      </c>
      <c r="O320" s="2" t="e">
        <f t="shared" si="66"/>
        <v>#N/A</v>
      </c>
      <c r="P320" s="2">
        <v>1881387.7940092385</v>
      </c>
      <c r="Q320" s="2">
        <f t="shared" si="67"/>
        <v>450000</v>
      </c>
      <c r="R320" s="2">
        <f t="shared" si="62"/>
        <v>130349549</v>
      </c>
      <c r="S320" s="2">
        <f t="shared" si="54"/>
        <v>444425.14285714924</v>
      </c>
      <c r="T320" s="2">
        <f t="shared" si="55"/>
        <v>5574.8571428570431</v>
      </c>
      <c r="U320" s="2">
        <f t="shared" si="56"/>
        <v>450000</v>
      </c>
      <c r="V320" s="2">
        <f t="shared" si="33"/>
        <v>91048821.142857373</v>
      </c>
      <c r="W320" s="2">
        <f t="shared" si="57"/>
        <v>444425.14285714924</v>
      </c>
      <c r="X320" s="2">
        <f t="shared" si="47"/>
        <v>5574.8571428507566</v>
      </c>
      <c r="Y320" s="2">
        <f t="shared" si="58"/>
        <v>39300727.85714265</v>
      </c>
      <c r="Z320" s="2" t="str">
        <f t="shared" si="48"/>
        <v>MEEP</v>
      </c>
      <c r="AA320" s="2">
        <f>IF(Z320="HERE",Y320,AA319+Graph!$G$1*1000)</f>
        <v>133042894.71428579</v>
      </c>
      <c r="AB320" s="2">
        <f t="shared" si="59"/>
        <v>800000</v>
      </c>
      <c r="AC320" s="2">
        <f t="shared" si="60"/>
        <v>38162229.142857097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254</v>
      </c>
      <c r="C321" s="7"/>
      <c r="D321" s="2" t="e">
        <f t="shared" si="51"/>
        <v>#N/A</v>
      </c>
      <c r="E321" s="2" t="e">
        <f t="shared" si="63"/>
        <v>#N/A</v>
      </c>
      <c r="F321" s="2">
        <v>1883181.0948156416</v>
      </c>
      <c r="G321" s="2">
        <f t="shared" si="64"/>
        <v>444425.14285714284</v>
      </c>
      <c r="H321" s="2">
        <f t="shared" si="61"/>
        <v>128824958.28571506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69"/>
        <v>#N/A</v>
      </c>
      <c r="N321" s="2" t="e">
        <f t="shared" si="53"/>
        <v>#N/A</v>
      </c>
      <c r="O321" s="2" t="e">
        <f t="shared" si="66"/>
        <v>#N/A</v>
      </c>
      <c r="P321" s="2">
        <v>1886966.730529964</v>
      </c>
      <c r="Q321" s="2">
        <f t="shared" si="67"/>
        <v>450000</v>
      </c>
      <c r="R321" s="2">
        <f t="shared" si="62"/>
        <v>130799549</v>
      </c>
      <c r="S321" s="2">
        <f t="shared" si="54"/>
        <v>444425.14285714924</v>
      </c>
      <c r="T321" s="2">
        <f t="shared" si="55"/>
        <v>5574.8571428570431</v>
      </c>
      <c r="U321" s="2">
        <f t="shared" si="56"/>
        <v>450000</v>
      </c>
      <c r="V321" s="2">
        <f t="shared" si="33"/>
        <v>91493246.285714522</v>
      </c>
      <c r="W321" s="2">
        <f t="shared" si="57"/>
        <v>444425.14285714924</v>
      </c>
      <c r="X321" s="2">
        <f t="shared" si="47"/>
        <v>5574.8571428507566</v>
      </c>
      <c r="Y321" s="2">
        <f t="shared" si="58"/>
        <v>39306302.7142855</v>
      </c>
      <c r="Z321" s="2" t="str">
        <f t="shared" si="48"/>
        <v>MEEP</v>
      </c>
      <c r="AA321" s="2">
        <f>IF(Z321="HERE",Y321,AA320+Graph!$G$1*1000)</f>
        <v>133842894.71428579</v>
      </c>
      <c r="AB321" s="2">
        <f t="shared" si="59"/>
        <v>800000</v>
      </c>
      <c r="AC321" s="2">
        <f t="shared" si="60"/>
        <v>38162229.142857097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255</v>
      </c>
      <c r="C322" s="7"/>
      <c r="D322" s="2" t="e">
        <f t="shared" si="51"/>
        <v>#N/A</v>
      </c>
      <c r="E322" s="2" t="e">
        <f t="shared" si="63"/>
        <v>#N/A</v>
      </c>
      <c r="F322" s="2">
        <v>1888758.6555299461</v>
      </c>
      <c r="G322" s="2">
        <f t="shared" si="64"/>
        <v>444425.14285714284</v>
      </c>
      <c r="H322" s="2">
        <f t="shared" si="61"/>
        <v>129269383.42857221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69"/>
        <v>#N/A</v>
      </c>
      <c r="N322" s="2" t="e">
        <f t="shared" si="53"/>
        <v>#N/A</v>
      </c>
      <c r="O322" s="2" t="e">
        <f t="shared" si="66"/>
        <v>#N/A</v>
      </c>
      <c r="P322" s="2">
        <v>1892545.6670506895</v>
      </c>
      <c r="Q322" s="2">
        <f t="shared" si="67"/>
        <v>450000</v>
      </c>
      <c r="R322" s="2">
        <f t="shared" si="62"/>
        <v>131249549</v>
      </c>
      <c r="S322" s="2">
        <f t="shared" si="54"/>
        <v>444425.14285714924</v>
      </c>
      <c r="T322" s="2">
        <f t="shared" si="55"/>
        <v>5574.8571428570431</v>
      </c>
      <c r="U322" s="2">
        <f t="shared" si="56"/>
        <v>450000</v>
      </c>
      <c r="V322" s="2">
        <f t="shared" si="33"/>
        <v>91937671.428571671</v>
      </c>
      <c r="W322" s="2">
        <f t="shared" si="57"/>
        <v>444425.14285714924</v>
      </c>
      <c r="X322" s="2">
        <f t="shared" si="47"/>
        <v>5574.8571428507566</v>
      </c>
      <c r="Y322" s="2">
        <f t="shared" si="58"/>
        <v>39311877.571428351</v>
      </c>
      <c r="Z322" s="2" t="str">
        <f t="shared" si="48"/>
        <v>MEEP</v>
      </c>
      <c r="AA322" s="2">
        <f>IF(Z322="HERE",Y322,AA321+Graph!$G$1*1000)</f>
        <v>134642894.71428579</v>
      </c>
      <c r="AB322" s="2">
        <f t="shared" si="59"/>
        <v>800000</v>
      </c>
      <c r="AC322" s="2">
        <f t="shared" si="60"/>
        <v>38162229.142857097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256</v>
      </c>
      <c r="C323" s="7"/>
      <c r="D323" s="2" t="e">
        <f t="shared" si="51"/>
        <v>#N/A</v>
      </c>
      <c r="E323" s="2" t="e">
        <f t="shared" si="63"/>
        <v>#N/A</v>
      </c>
      <c r="F323" s="2">
        <v>1894336.2162442207</v>
      </c>
      <c r="G323" s="2">
        <f t="shared" si="64"/>
        <v>444425.14285714284</v>
      </c>
      <c r="H323" s="2">
        <f t="shared" si="61"/>
        <v>129713808.57142936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69"/>
        <v>#N/A</v>
      </c>
      <c r="N323" s="2" t="e">
        <f t="shared" si="53"/>
        <v>#N/A</v>
      </c>
      <c r="O323" s="2" t="e">
        <f t="shared" si="66"/>
        <v>#N/A</v>
      </c>
      <c r="P323" s="2">
        <v>1898124.6035714447</v>
      </c>
      <c r="Q323" s="2">
        <f t="shared" si="67"/>
        <v>450000</v>
      </c>
      <c r="R323" s="2">
        <f t="shared" si="62"/>
        <v>131699549</v>
      </c>
      <c r="S323" s="2">
        <f t="shared" si="54"/>
        <v>444425.14285714924</v>
      </c>
      <c r="T323" s="2">
        <f t="shared" si="55"/>
        <v>5574.8571428570431</v>
      </c>
      <c r="U323" s="2">
        <f t="shared" si="56"/>
        <v>450000</v>
      </c>
      <c r="V323" s="2">
        <f t="shared" si="33"/>
        <v>92382096.57142882</v>
      </c>
      <c r="W323" s="2">
        <f t="shared" si="57"/>
        <v>444425.14285714924</v>
      </c>
      <c r="X323" s="2">
        <f t="shared" si="47"/>
        <v>5574.8571428507566</v>
      </c>
      <c r="Y323" s="2">
        <f t="shared" si="58"/>
        <v>39317452.428571202</v>
      </c>
      <c r="Z323" s="2" t="str">
        <f t="shared" si="48"/>
        <v>MEEP</v>
      </c>
      <c r="AA323" s="2">
        <f>IF(Z323="HERE",Y323,AA322+Graph!$G$1*1000)</f>
        <v>135442894.71428579</v>
      </c>
      <c r="AB323" s="2">
        <f t="shared" si="59"/>
        <v>800000</v>
      </c>
      <c r="AC323" s="2">
        <f t="shared" si="60"/>
        <v>38162229.142857097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257</v>
      </c>
      <c r="C324" s="7"/>
      <c r="D324" s="2" t="e">
        <f t="shared" si="51"/>
        <v>#N/A</v>
      </c>
      <c r="E324" s="2" t="e">
        <f t="shared" si="63"/>
        <v>#N/A</v>
      </c>
      <c r="F324" s="2">
        <v>1899913.7769585252</v>
      </c>
      <c r="G324" s="2">
        <f t="shared" si="64"/>
        <v>444425.14285714284</v>
      </c>
      <c r="H324" s="2">
        <f t="shared" si="61"/>
        <v>130158233.71428651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69"/>
        <v>#N/A</v>
      </c>
      <c r="N324" s="2" t="e">
        <f t="shared" si="53"/>
        <v>#N/A</v>
      </c>
      <c r="O324" s="2" t="e">
        <f t="shared" si="66"/>
        <v>#N/A</v>
      </c>
      <c r="P324" s="2">
        <v>1903703.5400921702</v>
      </c>
      <c r="Q324" s="2">
        <f t="shared" si="67"/>
        <v>450000</v>
      </c>
      <c r="R324" s="2">
        <f t="shared" si="62"/>
        <v>132149549</v>
      </c>
      <c r="S324" s="2">
        <f t="shared" si="54"/>
        <v>444425.14285714924</v>
      </c>
      <c r="T324" s="2">
        <f t="shared" si="55"/>
        <v>5574.8571428570431</v>
      </c>
      <c r="U324" s="2">
        <f t="shared" si="56"/>
        <v>450000</v>
      </c>
      <c r="V324" s="2">
        <f t="shared" si="33"/>
        <v>92826521.71428597</v>
      </c>
      <c r="W324" s="2">
        <f t="shared" si="57"/>
        <v>444425.14285714924</v>
      </c>
      <c r="X324" s="2">
        <f t="shared" si="47"/>
        <v>5574.8571428507566</v>
      </c>
      <c r="Y324" s="2">
        <f t="shared" si="58"/>
        <v>39323027.285714053</v>
      </c>
      <c r="Z324" s="2" t="str">
        <f t="shared" si="48"/>
        <v>MEEP</v>
      </c>
      <c r="AA324" s="2">
        <f>IF(Z324="HERE",Y324,AA323+Graph!$G$1*1000)</f>
        <v>136242894.71428579</v>
      </c>
      <c r="AB324" s="2">
        <f t="shared" si="59"/>
        <v>800000</v>
      </c>
      <c r="AC324" s="2">
        <f t="shared" si="60"/>
        <v>38162229.142857097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258</v>
      </c>
      <c r="C325" s="7"/>
      <c r="D325" s="2" t="e">
        <f t="shared" si="51"/>
        <v>#N/A</v>
      </c>
      <c r="E325" s="2" t="e">
        <f t="shared" si="63"/>
        <v>#N/A</v>
      </c>
      <c r="F325" s="2">
        <v>1905491.3376727998</v>
      </c>
      <c r="G325" s="2">
        <f t="shared" si="64"/>
        <v>444425.14285714284</v>
      </c>
      <c r="H325" s="2">
        <f t="shared" si="61"/>
        <v>130602658.85714366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69"/>
        <v>#N/A</v>
      </c>
      <c r="N325" s="2" t="e">
        <f t="shared" si="53"/>
        <v>#N/A</v>
      </c>
      <c r="O325" s="2" t="e">
        <f t="shared" si="66"/>
        <v>#N/A</v>
      </c>
      <c r="P325" s="2">
        <v>1909282.4766129255</v>
      </c>
      <c r="Q325" s="2">
        <f t="shared" si="67"/>
        <v>450000</v>
      </c>
      <c r="R325" s="2">
        <f t="shared" si="62"/>
        <v>132599549</v>
      </c>
      <c r="S325" s="2">
        <f t="shared" si="54"/>
        <v>444425.14285714924</v>
      </c>
      <c r="T325" s="2">
        <f t="shared" si="55"/>
        <v>5574.8571428570431</v>
      </c>
      <c r="U325" s="2">
        <f t="shared" si="56"/>
        <v>450000</v>
      </c>
      <c r="V325" s="2">
        <f t="shared" si="33"/>
        <v>93270946.857143119</v>
      </c>
      <c r="W325" s="2">
        <f t="shared" si="57"/>
        <v>444425.14285714924</v>
      </c>
      <c r="X325" s="2">
        <f t="shared" si="47"/>
        <v>5574.8571428507566</v>
      </c>
      <c r="Y325" s="2">
        <f t="shared" si="58"/>
        <v>39328602.142856903</v>
      </c>
      <c r="Z325" s="2" t="str">
        <f t="shared" si="48"/>
        <v>MEEP</v>
      </c>
      <c r="AA325" s="2">
        <f>IF(Z325="HERE",Y325,AA324+Graph!$G$1*1000)</f>
        <v>137042894.71428579</v>
      </c>
      <c r="AB325" s="2">
        <f t="shared" si="59"/>
        <v>800000</v>
      </c>
      <c r="AC325" s="2">
        <f t="shared" si="60"/>
        <v>38162229.142857097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259</v>
      </c>
      <c r="C326" s="7"/>
      <c r="D326" s="2" t="e">
        <f t="shared" si="51"/>
        <v>#N/A</v>
      </c>
      <c r="E326" s="2" t="e">
        <f t="shared" si="63"/>
        <v>#N/A</v>
      </c>
      <c r="F326" s="2">
        <v>1911068.8983870745</v>
      </c>
      <c r="G326" s="2">
        <f t="shared" si="64"/>
        <v>444425.14285714284</v>
      </c>
      <c r="H326" s="2">
        <f t="shared" si="61"/>
        <v>131047084.0000008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69"/>
        <v>#N/A</v>
      </c>
      <c r="N326" s="2" t="e">
        <f t="shared" si="53"/>
        <v>#N/A</v>
      </c>
      <c r="O326" s="2" t="e">
        <f t="shared" si="66"/>
        <v>#N/A</v>
      </c>
      <c r="P326" s="2">
        <v>1914861.413133651</v>
      </c>
      <c r="Q326" s="2">
        <f t="shared" si="67"/>
        <v>450000</v>
      </c>
      <c r="R326" s="2">
        <f t="shared" si="62"/>
        <v>133049549</v>
      </c>
      <c r="S326" s="2">
        <f t="shared" si="54"/>
        <v>444425.14285714924</v>
      </c>
      <c r="T326" s="2">
        <f t="shared" si="55"/>
        <v>5574.8571428570431</v>
      </c>
      <c r="U326" s="2">
        <f t="shared" si="56"/>
        <v>450000</v>
      </c>
      <c r="V326" s="2">
        <f t="shared" si="33"/>
        <v>93715372.000000268</v>
      </c>
      <c r="W326" s="2">
        <f t="shared" si="57"/>
        <v>444425.14285714924</v>
      </c>
      <c r="X326" s="2">
        <f t="shared" si="47"/>
        <v>5574.8571428507566</v>
      </c>
      <c r="Y326" s="2">
        <f t="shared" si="58"/>
        <v>39334176.999999754</v>
      </c>
      <c r="Z326" s="2" t="str">
        <f t="shared" si="48"/>
        <v>MEEP</v>
      </c>
      <c r="AA326" s="2">
        <f>IF(Z326="HERE",Y326,AA325+Graph!$G$1*1000)</f>
        <v>137842894.71428579</v>
      </c>
      <c r="AB326" s="2">
        <f t="shared" si="59"/>
        <v>800000</v>
      </c>
      <c r="AC326" s="2">
        <f t="shared" si="60"/>
        <v>38162229.142857097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260</v>
      </c>
      <c r="C327" s="7"/>
      <c r="D327" s="2" t="e">
        <f t="shared" si="51"/>
        <v>#N/A</v>
      </c>
      <c r="E327" s="2" t="e">
        <f t="shared" si="63"/>
        <v>#N/A</v>
      </c>
      <c r="F327" s="2">
        <v>1916646.4591013789</v>
      </c>
      <c r="G327" s="2">
        <f t="shared" si="64"/>
        <v>444425.14285714284</v>
      </c>
      <c r="H327" s="2">
        <f t="shared" si="61"/>
        <v>131491509.14285795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69"/>
        <v>#N/A</v>
      </c>
      <c r="N327" s="2" t="e">
        <f t="shared" si="53"/>
        <v>#N/A</v>
      </c>
      <c r="O327" s="2" t="e">
        <f t="shared" si="66"/>
        <v>#N/A</v>
      </c>
      <c r="P327" s="2">
        <v>1920440.3496543765</v>
      </c>
      <c r="Q327" s="2">
        <f t="shared" si="67"/>
        <v>450000</v>
      </c>
      <c r="R327" s="2">
        <f t="shared" si="62"/>
        <v>133499549</v>
      </c>
      <c r="S327" s="2">
        <f t="shared" si="54"/>
        <v>444425.14285714924</v>
      </c>
      <c r="T327" s="2">
        <f t="shared" si="55"/>
        <v>5574.8571428570431</v>
      </c>
      <c r="U327" s="2">
        <f t="shared" si="56"/>
        <v>450000</v>
      </c>
      <c r="V327" s="2">
        <f t="shared" si="33"/>
        <v>94159797.142857417</v>
      </c>
      <c r="W327" s="2">
        <f t="shared" si="57"/>
        <v>444425.14285714924</v>
      </c>
      <c r="X327" s="2">
        <f t="shared" si="47"/>
        <v>5574.8571428507566</v>
      </c>
      <c r="Y327" s="2">
        <f t="shared" si="58"/>
        <v>39339751.857142605</v>
      </c>
      <c r="Z327" s="2" t="str">
        <f t="shared" si="48"/>
        <v>MEEP</v>
      </c>
      <c r="AA327" s="2">
        <f>IF(Z327="HERE",Y327,AA326+Graph!$G$1*1000)</f>
        <v>138642894.71428579</v>
      </c>
      <c r="AB327" s="2">
        <f t="shared" si="59"/>
        <v>800000</v>
      </c>
      <c r="AC327" s="2">
        <f t="shared" si="60"/>
        <v>38162229.142857097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261</v>
      </c>
      <c r="C328" s="7"/>
      <c r="D328" s="2" t="e">
        <f t="shared" si="51"/>
        <v>#N/A</v>
      </c>
      <c r="E328" s="2" t="e">
        <f t="shared" si="63"/>
        <v>#N/A</v>
      </c>
      <c r="F328" s="2">
        <v>1922224.0198156536</v>
      </c>
      <c r="G328" s="2">
        <f t="shared" si="64"/>
        <v>444425.14285714284</v>
      </c>
      <c r="H328" s="2">
        <f t="shared" si="61"/>
        <v>131935934.2857151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69"/>
        <v>#N/A</v>
      </c>
      <c r="N328" s="2" t="e">
        <f t="shared" si="53"/>
        <v>#N/A</v>
      </c>
      <c r="O328" s="2" t="e">
        <f t="shared" si="66"/>
        <v>#N/A</v>
      </c>
      <c r="P328" s="2">
        <v>1926019.2861751318</v>
      </c>
      <c r="Q328" s="2">
        <f t="shared" si="67"/>
        <v>450000</v>
      </c>
      <c r="R328" s="2">
        <f t="shared" si="62"/>
        <v>133949549</v>
      </c>
      <c r="S328" s="2">
        <f t="shared" si="54"/>
        <v>444425.14285714924</v>
      </c>
      <c r="T328" s="2">
        <f t="shared" si="55"/>
        <v>5574.8571428570431</v>
      </c>
      <c r="U328" s="2">
        <f t="shared" si="56"/>
        <v>450000</v>
      </c>
      <c r="V328" s="2">
        <f t="shared" si="33"/>
        <v>94604222.285714567</v>
      </c>
      <c r="W328" s="2">
        <f t="shared" si="57"/>
        <v>444425.14285714924</v>
      </c>
      <c r="X328" s="2">
        <f t="shared" si="47"/>
        <v>5574.8571428507566</v>
      </c>
      <c r="Y328" s="2">
        <f t="shared" si="58"/>
        <v>39345326.714285456</v>
      </c>
      <c r="Z328" s="2" t="str">
        <f t="shared" si="48"/>
        <v>MEEP</v>
      </c>
      <c r="AA328" s="2">
        <f>IF(Z328="HERE",Y328,AA327+Graph!$G$1*1000)</f>
        <v>139442894.71428579</v>
      </c>
      <c r="AB328" s="2">
        <f t="shared" si="59"/>
        <v>800000</v>
      </c>
      <c r="AC328" s="2">
        <f t="shared" si="60"/>
        <v>38162229.142857097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262</v>
      </c>
      <c r="C329" s="7"/>
      <c r="D329" s="2" t="e">
        <f t="shared" si="51"/>
        <v>#N/A</v>
      </c>
      <c r="E329" s="2" t="e">
        <f t="shared" si="63"/>
        <v>#N/A</v>
      </c>
      <c r="F329" s="2">
        <v>1927801.5805299282</v>
      </c>
      <c r="G329" s="2">
        <f t="shared" si="64"/>
        <v>444425.14285714284</v>
      </c>
      <c r="H329" s="2">
        <f t="shared" si="61"/>
        <v>132380359.42857225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69"/>
        <v>#N/A</v>
      </c>
      <c r="N329" s="2" t="e">
        <f t="shared" si="53"/>
        <v>#N/A</v>
      </c>
      <c r="O329" s="2" t="e">
        <f t="shared" si="66"/>
        <v>#N/A</v>
      </c>
      <c r="P329" s="2">
        <v>1931598.2226958573</v>
      </c>
      <c r="Q329" s="2">
        <f t="shared" si="67"/>
        <v>450000</v>
      </c>
      <c r="R329" s="2">
        <f t="shared" si="62"/>
        <v>134399549</v>
      </c>
      <c r="S329" s="2">
        <f t="shared" si="54"/>
        <v>444425.14285714924</v>
      </c>
      <c r="T329" s="2">
        <f t="shared" si="55"/>
        <v>5574.8571428570431</v>
      </c>
      <c r="U329" s="2">
        <f t="shared" si="56"/>
        <v>450000</v>
      </c>
      <c r="V329" s="2">
        <f t="shared" si="33"/>
        <v>95048647.428571716</v>
      </c>
      <c r="W329" s="2">
        <f t="shared" si="57"/>
        <v>444425.14285714924</v>
      </c>
      <c r="X329" s="2">
        <f t="shared" si="47"/>
        <v>5574.8571428507566</v>
      </c>
      <c r="Y329" s="2">
        <f t="shared" si="58"/>
        <v>39350901.571428306</v>
      </c>
      <c r="Z329" s="2" t="str">
        <f t="shared" si="48"/>
        <v>MEEP</v>
      </c>
      <c r="AA329" s="2">
        <f>IF(Z329="HERE",Y329,AA328+Graph!$G$1*1000)</f>
        <v>140242894.71428579</v>
      </c>
      <c r="AB329" s="2">
        <f t="shared" si="59"/>
        <v>800000</v>
      </c>
      <c r="AC329" s="2">
        <f t="shared" si="60"/>
        <v>38162229.142857097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263</v>
      </c>
      <c r="C330" s="7"/>
      <c r="D330" s="2" t="e">
        <f t="shared" si="51"/>
        <v>#N/A</v>
      </c>
      <c r="E330" s="2" t="e">
        <f t="shared" si="63"/>
        <v>#N/A</v>
      </c>
      <c r="F330" s="2">
        <v>1933379.1412442327</v>
      </c>
      <c r="G330" s="2">
        <f t="shared" si="64"/>
        <v>444425.14285714284</v>
      </c>
      <c r="H330" s="2">
        <f t="shared" si="61"/>
        <v>132824784.5714294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69"/>
        <v>#N/A</v>
      </c>
      <c r="N330" s="2" t="e">
        <f t="shared" si="53"/>
        <v>#N/A</v>
      </c>
      <c r="O330" s="2" t="e">
        <f t="shared" si="66"/>
        <v>#N/A</v>
      </c>
      <c r="P330" s="2">
        <v>1937177.1592166126</v>
      </c>
      <c r="Q330" s="2">
        <f t="shared" si="67"/>
        <v>450000</v>
      </c>
      <c r="R330" s="2">
        <f t="shared" si="62"/>
        <v>134849549</v>
      </c>
      <c r="S330" s="2">
        <f t="shared" si="54"/>
        <v>444425.14285714924</v>
      </c>
      <c r="T330" s="2">
        <f t="shared" si="55"/>
        <v>5574.8571428570431</v>
      </c>
      <c r="U330" s="2">
        <f t="shared" si="56"/>
        <v>450000</v>
      </c>
      <c r="V330" s="2">
        <f t="shared" si="33"/>
        <v>95493072.571428865</v>
      </c>
      <c r="W330" s="2">
        <f t="shared" si="57"/>
        <v>444425.14285714924</v>
      </c>
      <c r="X330" s="2">
        <f t="shared" si="47"/>
        <v>5574.8571428507566</v>
      </c>
      <c r="Y330" s="2">
        <f t="shared" si="58"/>
        <v>39356476.428571157</v>
      </c>
      <c r="Z330" s="2" t="str">
        <f t="shared" si="48"/>
        <v>MEEP</v>
      </c>
      <c r="AA330" s="2">
        <f>IF(Z330="HERE",Y330,AA329+Graph!$G$1*1000)</f>
        <v>141042894.71428579</v>
      </c>
      <c r="AB330" s="2">
        <f t="shared" si="59"/>
        <v>800000</v>
      </c>
      <c r="AC330" s="2">
        <f t="shared" si="60"/>
        <v>38162229.142857097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264</v>
      </c>
      <c r="C331" s="7"/>
      <c r="D331" s="2" t="e">
        <f t="shared" si="51"/>
        <v>#N/A</v>
      </c>
      <c r="E331" s="2" t="e">
        <f t="shared" si="63"/>
        <v>#N/A</v>
      </c>
      <c r="F331" s="2">
        <v>1938956.7019585073</v>
      </c>
      <c r="G331" s="2">
        <f t="shared" si="64"/>
        <v>444425.14285714284</v>
      </c>
      <c r="H331" s="2">
        <f t="shared" si="61"/>
        <v>133269209.71428655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69"/>
        <v>#N/A</v>
      </c>
      <c r="N331" s="2" t="e">
        <f t="shared" si="53"/>
        <v>#N/A</v>
      </c>
      <c r="O331" s="2" t="e">
        <f t="shared" si="66"/>
        <v>#N/A</v>
      </c>
      <c r="P331" s="2">
        <v>1942756.0957373381</v>
      </c>
      <c r="Q331" s="2">
        <f t="shared" si="67"/>
        <v>450000</v>
      </c>
      <c r="R331" s="2">
        <f t="shared" si="62"/>
        <v>135299549</v>
      </c>
      <c r="S331" s="2">
        <f t="shared" si="54"/>
        <v>444425.14285714924</v>
      </c>
      <c r="T331" s="2">
        <f t="shared" si="55"/>
        <v>5574.8571428570431</v>
      </c>
      <c r="U331" s="2">
        <f t="shared" si="56"/>
        <v>450000</v>
      </c>
      <c r="V331" s="2">
        <f t="shared" si="33"/>
        <v>95937497.714286014</v>
      </c>
      <c r="W331" s="2">
        <f t="shared" si="57"/>
        <v>444425.14285714924</v>
      </c>
      <c r="X331" s="2">
        <f t="shared" si="47"/>
        <v>5574.8571428507566</v>
      </c>
      <c r="Y331" s="2">
        <f t="shared" si="58"/>
        <v>39362051.285714008</v>
      </c>
      <c r="Z331" s="2" t="str">
        <f t="shared" si="48"/>
        <v>MEEP</v>
      </c>
      <c r="AA331" s="2">
        <f>IF(Z331="HERE",Y331,AA330+Graph!$G$1*1000)</f>
        <v>141842894.71428579</v>
      </c>
      <c r="AB331" s="2">
        <f t="shared" si="59"/>
        <v>800000</v>
      </c>
      <c r="AC331" s="2">
        <f t="shared" si="60"/>
        <v>38162229.142857097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265</v>
      </c>
      <c r="C332" s="7"/>
      <c r="D332" s="2" t="e">
        <f t="shared" si="51"/>
        <v>#N/A</v>
      </c>
      <c r="E332" s="2" t="e">
        <f t="shared" si="63"/>
        <v>#N/A</v>
      </c>
      <c r="F332" s="2">
        <v>1944534.2626728117</v>
      </c>
      <c r="G332" s="2">
        <f t="shared" si="64"/>
        <v>444425.14285714284</v>
      </c>
      <c r="H332" s="2">
        <f t="shared" si="61"/>
        <v>133713634.8571437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69"/>
        <v>#N/A</v>
      </c>
      <c r="N332" s="2" t="e">
        <f t="shared" si="53"/>
        <v>#N/A</v>
      </c>
      <c r="O332" s="2" t="e">
        <f t="shared" si="66"/>
        <v>#N/A</v>
      </c>
      <c r="P332" s="2">
        <v>1948335.0322580636</v>
      </c>
      <c r="Q332" s="2">
        <f t="shared" si="67"/>
        <v>450000</v>
      </c>
      <c r="R332" s="2">
        <f t="shared" si="62"/>
        <v>135749549</v>
      </c>
      <c r="S332" s="2">
        <f t="shared" si="54"/>
        <v>444425.14285714924</v>
      </c>
      <c r="T332" s="2">
        <f t="shared" si="55"/>
        <v>5574.8571428570431</v>
      </c>
      <c r="U332" s="2">
        <f t="shared" si="56"/>
        <v>450000</v>
      </c>
      <c r="V332" s="2">
        <f t="shared" si="33"/>
        <v>96381922.857143164</v>
      </c>
      <c r="W332" s="2">
        <f t="shared" si="57"/>
        <v>444425.14285714924</v>
      </c>
      <c r="X332" s="2">
        <f t="shared" si="47"/>
        <v>5574.8571428507566</v>
      </c>
      <c r="Y332" s="2">
        <f t="shared" si="58"/>
        <v>39367626.142856859</v>
      </c>
      <c r="Z332" s="2" t="str">
        <f t="shared" si="48"/>
        <v>MEEP</v>
      </c>
      <c r="AA332" s="2">
        <f>IF(Z332="HERE",Y332,AA331+Graph!$G$1*1000)</f>
        <v>142642894.71428579</v>
      </c>
      <c r="AB332" s="2">
        <f t="shared" si="59"/>
        <v>800000</v>
      </c>
      <c r="AC332" s="2">
        <f t="shared" si="60"/>
        <v>38162229.142857097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266</v>
      </c>
      <c r="C333" s="7"/>
      <c r="D333" s="2" t="e">
        <f t="shared" si="51"/>
        <v>#N/A</v>
      </c>
      <c r="E333" s="2" t="e">
        <f t="shared" si="63"/>
        <v>#N/A</v>
      </c>
      <c r="F333" s="2">
        <v>1950111.8233870864</v>
      </c>
      <c r="G333" s="2">
        <f t="shared" si="64"/>
        <v>444425.14285714284</v>
      </c>
      <c r="H333" s="2">
        <f t="shared" si="61"/>
        <v>134158060.00000085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69"/>
        <v>#N/A</v>
      </c>
      <c r="N333" s="2" t="e">
        <f t="shared" si="53"/>
        <v>#N/A</v>
      </c>
      <c r="O333" s="2" t="e">
        <f t="shared" si="66"/>
        <v>#N/A</v>
      </c>
      <c r="P333" s="2">
        <v>1953913.9687788188</v>
      </c>
      <c r="Q333" s="2">
        <f t="shared" si="67"/>
        <v>450000</v>
      </c>
      <c r="R333" s="2">
        <f t="shared" si="62"/>
        <v>136199549</v>
      </c>
      <c r="S333" s="2">
        <f t="shared" si="54"/>
        <v>444425.14285714924</v>
      </c>
      <c r="T333" s="2">
        <f t="shared" si="55"/>
        <v>5574.8571428570431</v>
      </c>
      <c r="U333" s="2">
        <f t="shared" si="56"/>
        <v>450000</v>
      </c>
      <c r="V333" s="2">
        <f t="shared" si="33"/>
        <v>96826348.000000313</v>
      </c>
      <c r="W333" s="2">
        <f t="shared" si="57"/>
        <v>444425.14285714924</v>
      </c>
      <c r="X333" s="2">
        <f t="shared" si="47"/>
        <v>5574.8571428507566</v>
      </c>
      <c r="Y333" s="2">
        <f t="shared" si="58"/>
        <v>39373200.999999709</v>
      </c>
      <c r="Z333" s="2" t="str">
        <f t="shared" si="48"/>
        <v>MEEP</v>
      </c>
      <c r="AA333" s="2">
        <f>IF(Z333="HERE",Y333,AA332+Graph!$G$1*1000)</f>
        <v>143442894.71428579</v>
      </c>
      <c r="AB333" s="2">
        <f t="shared" si="59"/>
        <v>800000</v>
      </c>
      <c r="AC333" s="2">
        <f t="shared" si="60"/>
        <v>38162229.142857097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267</v>
      </c>
      <c r="C334" s="7"/>
      <c r="D334" s="2" t="e">
        <f t="shared" si="51"/>
        <v>#N/A</v>
      </c>
      <c r="E334" s="2" t="e">
        <f t="shared" si="63"/>
        <v>#N/A</v>
      </c>
      <c r="F334" s="2">
        <v>1955689.384101361</v>
      </c>
      <c r="G334" s="2">
        <f t="shared" si="64"/>
        <v>444425.14285714284</v>
      </c>
      <c r="H334" s="2">
        <f t="shared" si="61"/>
        <v>134602485.142858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69"/>
        <v>#N/A</v>
      </c>
      <c r="N334" s="2" t="e">
        <f t="shared" si="53"/>
        <v>#N/A</v>
      </c>
      <c r="O334" s="2" t="e">
        <f t="shared" si="66"/>
        <v>#N/A</v>
      </c>
      <c r="P334" s="2">
        <v>1959492.9052995443</v>
      </c>
      <c r="Q334" s="2">
        <f t="shared" si="67"/>
        <v>450000</v>
      </c>
      <c r="R334" s="2">
        <f t="shared" si="62"/>
        <v>136649549</v>
      </c>
      <c r="S334" s="2">
        <f t="shared" si="54"/>
        <v>444425.14285714924</v>
      </c>
      <c r="T334" s="2">
        <f t="shared" si="55"/>
        <v>5574.8571428570431</v>
      </c>
      <c r="U334" s="2">
        <f t="shared" si="56"/>
        <v>450000</v>
      </c>
      <c r="V334" s="2">
        <f t="shared" si="33"/>
        <v>97270773.142857462</v>
      </c>
      <c r="W334" s="2">
        <f t="shared" si="57"/>
        <v>444425.14285714924</v>
      </c>
      <c r="X334" s="2">
        <f t="shared" si="47"/>
        <v>5574.8571428507566</v>
      </c>
      <c r="Y334" s="2">
        <f t="shared" si="58"/>
        <v>39378775.85714256</v>
      </c>
      <c r="Z334" s="2" t="str">
        <f t="shared" si="48"/>
        <v>MEEP</v>
      </c>
      <c r="AA334" s="2">
        <f>IF(Z334="HERE",Y334,AA333+Graph!$G$1*1000)</f>
        <v>144242894.71428579</v>
      </c>
      <c r="AB334" s="2">
        <f t="shared" si="59"/>
        <v>800000</v>
      </c>
      <c r="AC334" s="2">
        <f t="shared" si="60"/>
        <v>38162229.142857097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268</v>
      </c>
      <c r="C335" s="7"/>
      <c r="D335" s="2" t="e">
        <f t="shared" si="51"/>
        <v>#N/A</v>
      </c>
      <c r="E335" s="2" t="e">
        <f t="shared" si="63"/>
        <v>#N/A</v>
      </c>
      <c r="F335" s="2">
        <v>1961266.9448156655</v>
      </c>
      <c r="G335" s="2">
        <f t="shared" si="64"/>
        <v>444425.14285714284</v>
      </c>
      <c r="H335" s="2">
        <f t="shared" si="61"/>
        <v>135046910.28571513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69"/>
        <v>#N/A</v>
      </c>
      <c r="N335" s="2" t="e">
        <f t="shared" si="53"/>
        <v>#N/A</v>
      </c>
      <c r="O335" s="2" t="e">
        <f t="shared" si="66"/>
        <v>#N/A</v>
      </c>
      <c r="P335" s="2">
        <v>1965071.8418202996</v>
      </c>
      <c r="Q335" s="2">
        <f t="shared" si="67"/>
        <v>450000</v>
      </c>
      <c r="R335" s="2">
        <f t="shared" si="62"/>
        <v>137099549</v>
      </c>
      <c r="S335" s="2">
        <f t="shared" si="54"/>
        <v>444425.14285713434</v>
      </c>
      <c r="T335" s="2">
        <f t="shared" si="55"/>
        <v>5574.8571428570431</v>
      </c>
      <c r="U335" s="2">
        <f t="shared" si="56"/>
        <v>450000</v>
      </c>
      <c r="V335" s="2">
        <f t="shared" si="33"/>
        <v>97715198.285714611</v>
      </c>
      <c r="W335" s="2">
        <f t="shared" si="57"/>
        <v>444425.14285714924</v>
      </c>
      <c r="X335" s="2">
        <f t="shared" si="47"/>
        <v>5574.8571428507566</v>
      </c>
      <c r="Y335" s="2">
        <f t="shared" si="58"/>
        <v>39384350.714285411</v>
      </c>
      <c r="Z335" s="2" t="str">
        <f t="shared" si="48"/>
        <v>MEEP</v>
      </c>
      <c r="AA335" s="2">
        <f>IF(Z335="HERE",Y335,AA334+Graph!$G$1*1000)</f>
        <v>145042894.71428579</v>
      </c>
      <c r="AB335" s="2">
        <f t="shared" si="59"/>
        <v>800000</v>
      </c>
      <c r="AC335" s="2">
        <f t="shared" si="60"/>
        <v>38162229.142857097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269</v>
      </c>
      <c r="C336" s="7"/>
      <c r="D336" s="2" t="e">
        <f t="shared" si="51"/>
        <v>#N/A</v>
      </c>
      <c r="E336" s="2" t="e">
        <f t="shared" si="63"/>
        <v>#N/A</v>
      </c>
      <c r="F336" s="2">
        <v>1966844.5055299401</v>
      </c>
      <c r="G336" s="2">
        <f t="shared" si="64"/>
        <v>444425.14285714284</v>
      </c>
      <c r="H336" s="2">
        <f t="shared" si="61"/>
        <v>135491335.42857227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69"/>
        <v>#N/A</v>
      </c>
      <c r="N336" s="2" t="e">
        <f t="shared" si="53"/>
        <v>#N/A</v>
      </c>
      <c r="O336" s="2" t="e">
        <f t="shared" si="66"/>
        <v>#N/A</v>
      </c>
      <c r="P336" s="2">
        <v>1970650.7783410251</v>
      </c>
      <c r="Q336" s="2">
        <f t="shared" si="67"/>
        <v>450000</v>
      </c>
      <c r="R336" s="2">
        <f t="shared" si="62"/>
        <v>137549549</v>
      </c>
      <c r="S336" s="2">
        <f t="shared" si="54"/>
        <v>444425.14285713434</v>
      </c>
      <c r="T336" s="2">
        <f t="shared" si="55"/>
        <v>5574.8571428570431</v>
      </c>
      <c r="U336" s="2">
        <f t="shared" si="56"/>
        <v>450000</v>
      </c>
      <c r="V336" s="2">
        <f t="shared" si="33"/>
        <v>98159623.428571761</v>
      </c>
      <c r="W336" s="2">
        <f t="shared" si="57"/>
        <v>444425.14285714924</v>
      </c>
      <c r="X336" s="2">
        <f t="shared" si="47"/>
        <v>5574.8571428507566</v>
      </c>
      <c r="Y336" s="2">
        <f t="shared" si="58"/>
        <v>39389925.571428262</v>
      </c>
      <c r="Z336" s="2" t="str">
        <f t="shared" si="48"/>
        <v>MEEP</v>
      </c>
      <c r="AA336" s="2">
        <f>IF(Z336="HERE",Y336,AA335+Graph!$G$1*1000)</f>
        <v>145842894.71428579</v>
      </c>
      <c r="AB336" s="2">
        <f t="shared" si="59"/>
        <v>800000</v>
      </c>
      <c r="AC336" s="2">
        <f t="shared" si="60"/>
        <v>38162229.142857097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270</v>
      </c>
      <c r="C337" s="7"/>
      <c r="D337" s="2" t="e">
        <f t="shared" si="51"/>
        <v>#N/A</v>
      </c>
      <c r="E337" s="2" t="e">
        <f t="shared" si="63"/>
        <v>#N/A</v>
      </c>
      <c r="F337" s="2">
        <v>1972422.0662442148</v>
      </c>
      <c r="G337" s="2">
        <f t="shared" si="64"/>
        <v>444425.14285714284</v>
      </c>
      <c r="H337" s="2">
        <f t="shared" si="61"/>
        <v>135935760.5714294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69"/>
        <v>#N/A</v>
      </c>
      <c r="N337" s="2" t="e">
        <f t="shared" si="53"/>
        <v>#N/A</v>
      </c>
      <c r="O337" s="2" t="e">
        <f t="shared" si="66"/>
        <v>#N/A</v>
      </c>
      <c r="P337" s="2">
        <v>1976229.7148617506</v>
      </c>
      <c r="Q337" s="2">
        <f t="shared" si="67"/>
        <v>450000</v>
      </c>
      <c r="R337" s="2">
        <f t="shared" si="62"/>
        <v>137999549</v>
      </c>
      <c r="S337" s="2">
        <f t="shared" si="54"/>
        <v>444425.14285713434</v>
      </c>
      <c r="T337" s="2">
        <f t="shared" si="55"/>
        <v>5574.8571428570431</v>
      </c>
      <c r="U337" s="2">
        <f t="shared" si="56"/>
        <v>450000</v>
      </c>
      <c r="V337" s="2">
        <f t="shared" si="33"/>
        <v>98604048.57142891</v>
      </c>
      <c r="W337" s="2">
        <f t="shared" si="57"/>
        <v>444425.14285714924</v>
      </c>
      <c r="X337" s="2">
        <f t="shared" si="47"/>
        <v>5574.8571428507566</v>
      </c>
      <c r="Y337" s="2">
        <f t="shared" si="58"/>
        <v>39395500.428571112</v>
      </c>
      <c r="Z337" s="2" t="str">
        <f t="shared" si="48"/>
        <v>MEEP</v>
      </c>
      <c r="AA337" s="2">
        <f>IF(Z337="HERE",Y337,AA336+Graph!$G$1*1000)</f>
        <v>146642894.71428579</v>
      </c>
      <c r="AB337" s="2">
        <f t="shared" si="59"/>
        <v>800000</v>
      </c>
      <c r="AC337" s="2">
        <f t="shared" si="60"/>
        <v>38162229.142857097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271</v>
      </c>
      <c r="C338" s="7"/>
      <c r="D338" s="2" t="e">
        <f t="shared" si="51"/>
        <v>#N/A</v>
      </c>
      <c r="E338" s="2" t="e">
        <f t="shared" si="63"/>
        <v>#N/A</v>
      </c>
      <c r="F338" s="2">
        <v>1977999.6269585192</v>
      </c>
      <c r="G338" s="2">
        <f t="shared" si="64"/>
        <v>444425.14285714284</v>
      </c>
      <c r="H338" s="2">
        <f t="shared" si="61"/>
        <v>136380185.71428654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69"/>
        <v>#N/A</v>
      </c>
      <c r="N338" s="2" t="e">
        <f t="shared" si="53"/>
        <v>#N/A</v>
      </c>
      <c r="O338" s="2" t="e">
        <f t="shared" si="66"/>
        <v>#N/A</v>
      </c>
      <c r="P338" s="2">
        <v>1981808.6513825059</v>
      </c>
      <c r="Q338" s="2">
        <f t="shared" si="67"/>
        <v>450000</v>
      </c>
      <c r="R338" s="2">
        <f t="shared" si="62"/>
        <v>138449549</v>
      </c>
      <c r="S338" s="2">
        <f t="shared" si="54"/>
        <v>444425.14285713434</v>
      </c>
      <c r="T338" s="2">
        <f t="shared" si="55"/>
        <v>5574.8571428570431</v>
      </c>
      <c r="U338" s="2">
        <f t="shared" si="56"/>
        <v>450000</v>
      </c>
      <c r="V338" s="2">
        <f t="shared" si="33"/>
        <v>99048473.714286059</v>
      </c>
      <c r="W338" s="2">
        <f t="shared" si="57"/>
        <v>444425.14285714924</v>
      </c>
      <c r="X338" s="2">
        <f t="shared" si="47"/>
        <v>5574.8571428507566</v>
      </c>
      <c r="Y338" s="2">
        <f t="shared" si="58"/>
        <v>39401075.285713963</v>
      </c>
      <c r="Z338" s="2" t="str">
        <f t="shared" si="48"/>
        <v>MEEP</v>
      </c>
      <c r="AA338" s="2">
        <f>IF(Z338="HERE",Y338,AA337+Graph!$G$1*1000)</f>
        <v>147442894.71428579</v>
      </c>
      <c r="AB338" s="2">
        <f t="shared" si="59"/>
        <v>800000</v>
      </c>
      <c r="AC338" s="2">
        <f t="shared" si="60"/>
        <v>38162229.142857097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272</v>
      </c>
      <c r="C339" s="7"/>
      <c r="D339" s="2" t="e">
        <f t="shared" si="51"/>
        <v>#N/A</v>
      </c>
      <c r="E339" s="2" t="e">
        <f t="shared" si="63"/>
        <v>#N/A</v>
      </c>
      <c r="F339" s="2">
        <v>1983577.1876727939</v>
      </c>
      <c r="G339" s="2">
        <f t="shared" si="64"/>
        <v>444425.14285714284</v>
      </c>
      <c r="H339" s="2">
        <f t="shared" si="61"/>
        <v>136824610.85714367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69"/>
        <v>#N/A</v>
      </c>
      <c r="N339" s="2" t="e">
        <f t="shared" si="53"/>
        <v>#N/A</v>
      </c>
      <c r="O339" s="2" t="e">
        <f t="shared" si="66"/>
        <v>#N/A</v>
      </c>
      <c r="P339" s="2">
        <v>1987387.5879032314</v>
      </c>
      <c r="Q339" s="2">
        <f t="shared" si="67"/>
        <v>450000</v>
      </c>
      <c r="R339" s="2">
        <f t="shared" si="62"/>
        <v>138899549</v>
      </c>
      <c r="S339" s="2">
        <f t="shared" si="54"/>
        <v>444425.14285713434</v>
      </c>
      <c r="T339" s="2">
        <f t="shared" si="55"/>
        <v>5574.8571428570431</v>
      </c>
      <c r="U339" s="2">
        <f t="shared" si="56"/>
        <v>450000</v>
      </c>
      <c r="V339" s="2">
        <f t="shared" si="33"/>
        <v>99492898.857143208</v>
      </c>
      <c r="W339" s="2">
        <f t="shared" si="57"/>
        <v>444425.14285714924</v>
      </c>
      <c r="X339" s="2">
        <f t="shared" si="47"/>
        <v>5574.8571428507566</v>
      </c>
      <c r="Y339" s="2">
        <f t="shared" si="58"/>
        <v>39406650.142856814</v>
      </c>
      <c r="Z339" s="2" t="str">
        <f t="shared" si="48"/>
        <v>MEEP</v>
      </c>
      <c r="AA339" s="2">
        <f>IF(Z339="HERE",Y339,AA338+Graph!$G$1*1000)</f>
        <v>148242894.71428579</v>
      </c>
      <c r="AB339" s="2">
        <f t="shared" si="59"/>
        <v>800000</v>
      </c>
      <c r="AC339" s="2">
        <f t="shared" si="60"/>
        <v>38162229.142857097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273</v>
      </c>
      <c r="C340" s="7"/>
      <c r="D340" s="2" t="e">
        <f t="shared" si="51"/>
        <v>#N/A</v>
      </c>
      <c r="E340" s="2" t="e">
        <f t="shared" si="63"/>
        <v>#N/A</v>
      </c>
      <c r="F340" s="2">
        <v>1989154.7483870685</v>
      </c>
      <c r="G340" s="2">
        <f t="shared" si="64"/>
        <v>444425.14285714284</v>
      </c>
      <c r="H340" s="2">
        <f t="shared" si="61"/>
        <v>137269036.0000008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69"/>
        <v>#N/A</v>
      </c>
      <c r="N340" s="2" t="e">
        <f t="shared" si="53"/>
        <v>#N/A</v>
      </c>
      <c r="O340" s="2" t="e">
        <f t="shared" si="66"/>
        <v>#N/A</v>
      </c>
      <c r="P340" s="2">
        <v>1992966.5244239867</v>
      </c>
      <c r="Q340" s="2">
        <f t="shared" si="67"/>
        <v>450000</v>
      </c>
      <c r="R340" s="2">
        <f t="shared" si="62"/>
        <v>139349549</v>
      </c>
      <c r="S340" s="2">
        <f t="shared" si="54"/>
        <v>444425.14285713434</v>
      </c>
      <c r="T340" s="2">
        <f t="shared" si="55"/>
        <v>5574.8571428570431</v>
      </c>
      <c r="U340" s="2">
        <f t="shared" si="56"/>
        <v>450000</v>
      </c>
      <c r="V340" s="2">
        <f t="shared" si="33"/>
        <v>99937324.000000358</v>
      </c>
      <c r="W340" s="2">
        <f t="shared" si="57"/>
        <v>444425.14285714924</v>
      </c>
      <c r="X340" s="2">
        <f t="shared" si="47"/>
        <v>5574.8571428507566</v>
      </c>
      <c r="Y340" s="2">
        <f t="shared" si="58"/>
        <v>39412224.999999665</v>
      </c>
      <c r="Z340" s="2" t="str">
        <f t="shared" si="48"/>
        <v>MEEP</v>
      </c>
      <c r="AA340" s="2">
        <f>IF(Z340="HERE",Y340,AA339+Graph!$G$1*1000)</f>
        <v>149042894.71428579</v>
      </c>
      <c r="AB340" s="2">
        <f t="shared" si="59"/>
        <v>800000</v>
      </c>
      <c r="AC340" s="2">
        <f t="shared" si="60"/>
        <v>38162229.142857097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274</v>
      </c>
      <c r="C341" s="7"/>
      <c r="D341" s="2" t="e">
        <f t="shared" si="51"/>
        <v>#N/A</v>
      </c>
      <c r="E341" s="2" t="e">
        <f t="shared" si="63"/>
        <v>#N/A</v>
      </c>
      <c r="F341" s="2">
        <v>1994732.309101373</v>
      </c>
      <c r="G341" s="2">
        <f t="shared" si="64"/>
        <v>444425.14285714284</v>
      </c>
      <c r="H341" s="2">
        <f t="shared" si="61"/>
        <v>137713461.14285794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69"/>
        <v>#N/A</v>
      </c>
      <c r="N341" s="2" t="e">
        <f t="shared" si="53"/>
        <v>#N/A</v>
      </c>
      <c r="O341" s="2" t="e">
        <f t="shared" si="66"/>
        <v>#N/A</v>
      </c>
      <c r="P341" s="2">
        <v>1998545.4609447122</v>
      </c>
      <c r="Q341" s="2">
        <f t="shared" si="67"/>
        <v>450000</v>
      </c>
      <c r="R341" s="2">
        <f t="shared" si="62"/>
        <v>139799549</v>
      </c>
      <c r="S341" s="2">
        <f t="shared" si="54"/>
        <v>444425.14285713434</v>
      </c>
      <c r="T341" s="2">
        <f t="shared" si="55"/>
        <v>5574.8571428570431</v>
      </c>
      <c r="U341" s="2">
        <f t="shared" si="56"/>
        <v>450000</v>
      </c>
      <c r="V341" s="2">
        <f t="shared" si="33"/>
        <v>100381749.14285751</v>
      </c>
      <c r="W341" s="2">
        <f t="shared" si="57"/>
        <v>444425.14285714924</v>
      </c>
      <c r="X341" s="2">
        <f t="shared" si="47"/>
        <v>5574.8571428507566</v>
      </c>
      <c r="Y341" s="2">
        <f t="shared" si="58"/>
        <v>39417799.857142515</v>
      </c>
      <c r="Z341" s="2" t="str">
        <f t="shared" si="48"/>
        <v>MEEP</v>
      </c>
      <c r="AA341" s="2">
        <f>IF(Z341="HERE",Y341,AA340+Graph!$G$1*1000)</f>
        <v>149842894.71428579</v>
      </c>
      <c r="AB341" s="2">
        <f t="shared" si="59"/>
        <v>800000</v>
      </c>
      <c r="AC341" s="2">
        <f t="shared" si="60"/>
        <v>38162229.142857097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275</v>
      </c>
      <c r="C342" s="7"/>
      <c r="D342" s="2" t="e">
        <f t="shared" si="51"/>
        <v>#N/A</v>
      </c>
      <c r="E342" s="2" t="e">
        <f t="shared" si="63"/>
        <v>#N/A</v>
      </c>
      <c r="F342" s="2">
        <v>2000309.8698156476</v>
      </c>
      <c r="G342" s="2">
        <f t="shared" si="64"/>
        <v>444425.14285714284</v>
      </c>
      <c r="H342" s="2">
        <f t="shared" si="61"/>
        <v>138157886.28571507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69"/>
        <v>#N/A</v>
      </c>
      <c r="N342" s="2" t="e">
        <f t="shared" si="53"/>
        <v>#N/A</v>
      </c>
      <c r="O342" s="2" t="e">
        <f t="shared" si="66"/>
        <v>#N/A</v>
      </c>
      <c r="P342" s="2">
        <v>2004124.3974654377</v>
      </c>
      <c r="Q342" s="2">
        <f t="shared" si="67"/>
        <v>450000</v>
      </c>
      <c r="R342" s="2">
        <f t="shared" si="62"/>
        <v>140249549</v>
      </c>
      <c r="S342" s="2">
        <f t="shared" si="54"/>
        <v>444425.14285713434</v>
      </c>
      <c r="T342" s="2">
        <f t="shared" si="55"/>
        <v>5574.8571428570431</v>
      </c>
      <c r="U342" s="2">
        <f t="shared" si="56"/>
        <v>450000</v>
      </c>
      <c r="V342" s="2">
        <f t="shared" si="33"/>
        <v>100826174.28571466</v>
      </c>
      <c r="W342" s="2">
        <f t="shared" si="57"/>
        <v>444425.14285714924</v>
      </c>
      <c r="X342" s="2">
        <f t="shared" si="47"/>
        <v>5574.8571428507566</v>
      </c>
      <c r="Y342" s="2">
        <f t="shared" si="58"/>
        <v>39423374.714285366</v>
      </c>
      <c r="Z342" s="2" t="str">
        <f t="shared" si="48"/>
        <v>MEEP</v>
      </c>
      <c r="AA342" s="2">
        <f>IF(Z342="HERE",Y342,AA341+Graph!$G$1*1000)</f>
        <v>150642894.71428579</v>
      </c>
      <c r="AB342" s="2">
        <f t="shared" si="59"/>
        <v>800000</v>
      </c>
      <c r="AC342" s="2">
        <f t="shared" si="60"/>
        <v>38162229.142857097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276</v>
      </c>
      <c r="C343" s="7"/>
      <c r="D343" s="2" t="e">
        <f t="shared" si="51"/>
        <v>#N/A</v>
      </c>
      <c r="E343" s="2" t="e">
        <f t="shared" si="63"/>
        <v>#N/A</v>
      </c>
      <c r="F343" s="2">
        <v>2005887.430529952</v>
      </c>
      <c r="G343" s="2">
        <f t="shared" si="64"/>
        <v>444425.14285714284</v>
      </c>
      <c r="H343" s="2">
        <f t="shared" si="61"/>
        <v>138602311.42857221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69"/>
        <v>#N/A</v>
      </c>
      <c r="N343" s="2" t="e">
        <f t="shared" si="53"/>
        <v>#N/A</v>
      </c>
      <c r="O343" s="2" t="e">
        <f t="shared" si="66"/>
        <v>#N/A</v>
      </c>
      <c r="P343" s="2">
        <v>2009703.3339861929</v>
      </c>
      <c r="Q343" s="2">
        <f t="shared" si="67"/>
        <v>450000</v>
      </c>
      <c r="R343" s="2">
        <f t="shared" si="62"/>
        <v>140699549</v>
      </c>
      <c r="S343" s="2">
        <f t="shared" si="54"/>
        <v>444425.14285713434</v>
      </c>
      <c r="T343" s="2">
        <f t="shared" si="55"/>
        <v>5574.8571428570431</v>
      </c>
      <c r="U343" s="2">
        <f t="shared" si="56"/>
        <v>450000</v>
      </c>
      <c r="V343" s="2">
        <f t="shared" si="33"/>
        <v>101270599.42857181</v>
      </c>
      <c r="W343" s="2">
        <f t="shared" si="57"/>
        <v>444425.14285714924</v>
      </c>
      <c r="X343" s="2">
        <f t="shared" si="47"/>
        <v>5574.8571428507566</v>
      </c>
      <c r="Y343" s="2">
        <f t="shared" si="58"/>
        <v>39428949.571428217</v>
      </c>
      <c r="Z343" s="2" t="str">
        <f t="shared" si="48"/>
        <v>MEEP</v>
      </c>
      <c r="AA343" s="2">
        <f>IF(Z343="HERE",Y343,AA342+Graph!$G$1*1000)</f>
        <v>151442894.71428579</v>
      </c>
      <c r="AB343" s="2">
        <f t="shared" si="59"/>
        <v>800000</v>
      </c>
      <c r="AC343" s="2">
        <f t="shared" si="60"/>
        <v>38162229.142857097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277</v>
      </c>
      <c r="C344" s="7"/>
      <c r="D344" s="2" t="e">
        <f t="shared" si="51"/>
        <v>#N/A</v>
      </c>
      <c r="E344" s="2" t="e">
        <f t="shared" si="63"/>
        <v>#N/A</v>
      </c>
      <c r="F344" s="2">
        <v>2011464.9912442267</v>
      </c>
      <c r="G344" s="2">
        <f t="shared" si="64"/>
        <v>444425.14285714284</v>
      </c>
      <c r="H344" s="2">
        <f t="shared" si="61"/>
        <v>139046736.57142934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69"/>
        <v>#N/A</v>
      </c>
      <c r="N344" s="2" t="e">
        <f t="shared" si="53"/>
        <v>#N/A</v>
      </c>
      <c r="O344" s="2" t="e">
        <f t="shared" si="66"/>
        <v>#N/A</v>
      </c>
      <c r="P344" s="2">
        <v>2015282.2705069184</v>
      </c>
      <c r="Q344" s="2">
        <f t="shared" si="67"/>
        <v>450000</v>
      </c>
      <c r="R344" s="2">
        <f t="shared" si="62"/>
        <v>141149549</v>
      </c>
      <c r="S344" s="2">
        <f t="shared" si="54"/>
        <v>444425.14285713434</v>
      </c>
      <c r="T344" s="2">
        <f t="shared" si="55"/>
        <v>5574.8571428572759</v>
      </c>
      <c r="U344" s="2">
        <f t="shared" si="56"/>
        <v>450000</v>
      </c>
      <c r="V344" s="2">
        <f t="shared" si="33"/>
        <v>101715024.57142895</v>
      </c>
      <c r="W344" s="2">
        <f t="shared" si="57"/>
        <v>444425.14285714924</v>
      </c>
      <c r="X344" s="2">
        <f t="shared" si="47"/>
        <v>5574.8571428507566</v>
      </c>
      <c r="Y344" s="2">
        <f t="shared" si="58"/>
        <v>39434524.428571068</v>
      </c>
      <c r="Z344" s="2" t="str">
        <f t="shared" si="48"/>
        <v>MEEP</v>
      </c>
      <c r="AA344" s="2">
        <f>IF(Z344="HERE",Y344,AA343+Graph!$G$1*1000)</f>
        <v>152242894.71428579</v>
      </c>
      <c r="AB344" s="2">
        <f t="shared" si="59"/>
        <v>800000</v>
      </c>
      <c r="AC344" s="2">
        <f t="shared" si="60"/>
        <v>38162229.142857097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278</v>
      </c>
      <c r="C345" s="7"/>
      <c r="D345" s="2" t="e">
        <f t="shared" si="51"/>
        <v>#N/A</v>
      </c>
      <c r="E345" s="2" t="e">
        <f t="shared" si="63"/>
        <v>#N/A</v>
      </c>
      <c r="F345" s="2">
        <v>2017042.5519585013</v>
      </c>
      <c r="G345" s="2">
        <f t="shared" si="64"/>
        <v>444425.14285714284</v>
      </c>
      <c r="H345" s="2">
        <f t="shared" si="61"/>
        <v>139491161.71428648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69"/>
        <v>#N/A</v>
      </c>
      <c r="N345" s="2" t="e">
        <f t="shared" si="53"/>
        <v>#N/A</v>
      </c>
      <c r="O345" s="2" t="e">
        <f t="shared" si="66"/>
        <v>#N/A</v>
      </c>
      <c r="P345" s="2">
        <v>2020861.2070276439</v>
      </c>
      <c r="Q345" s="2">
        <f t="shared" si="67"/>
        <v>450000</v>
      </c>
      <c r="R345" s="2">
        <f t="shared" si="62"/>
        <v>141599549</v>
      </c>
      <c r="S345" s="2">
        <f t="shared" si="54"/>
        <v>444425.14285713434</v>
      </c>
      <c r="T345" s="2">
        <f t="shared" si="55"/>
        <v>5574.8571428572759</v>
      </c>
      <c r="U345" s="2">
        <f t="shared" si="56"/>
        <v>450000</v>
      </c>
      <c r="V345" s="2">
        <f t="shared" si="33"/>
        <v>102159449.7142861</v>
      </c>
      <c r="W345" s="2">
        <f t="shared" si="57"/>
        <v>444425.14285714924</v>
      </c>
      <c r="X345" s="2">
        <f t="shared" si="47"/>
        <v>5574.8571428507566</v>
      </c>
      <c r="Y345" s="2">
        <f t="shared" si="58"/>
        <v>39440099.285713919</v>
      </c>
      <c r="Z345" s="2" t="str">
        <f t="shared" si="48"/>
        <v>MEEP</v>
      </c>
      <c r="AA345" s="2">
        <f>IF(Z345="HERE",Y345,AA344+Graph!$G$1*1000)</f>
        <v>153042894.71428579</v>
      </c>
      <c r="AB345" s="2">
        <f t="shared" si="59"/>
        <v>800000</v>
      </c>
      <c r="AC345" s="2">
        <f t="shared" si="60"/>
        <v>38162229.142857097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279</v>
      </c>
      <c r="C346" s="7"/>
      <c r="D346" s="2" t="e">
        <f t="shared" si="51"/>
        <v>#N/A</v>
      </c>
      <c r="E346" s="2" t="e">
        <f t="shared" si="63"/>
        <v>#N/A</v>
      </c>
      <c r="F346" s="2">
        <v>2022620.1126728058</v>
      </c>
      <c r="G346" s="2">
        <f t="shared" si="64"/>
        <v>444425.14285714284</v>
      </c>
      <c r="H346" s="2">
        <f t="shared" si="61"/>
        <v>139935586.85714361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69"/>
        <v>#N/A</v>
      </c>
      <c r="N346" s="2" t="e">
        <f t="shared" si="53"/>
        <v>#N/A</v>
      </c>
      <c r="O346" s="2" t="e">
        <f t="shared" si="66"/>
        <v>#N/A</v>
      </c>
      <c r="P346" s="2">
        <v>2026440.1435483992</v>
      </c>
      <c r="Q346" s="2">
        <f t="shared" si="67"/>
        <v>450000</v>
      </c>
      <c r="R346" s="2">
        <f t="shared" si="62"/>
        <v>142049549</v>
      </c>
      <c r="S346" s="2">
        <f t="shared" si="54"/>
        <v>444425.14285713434</v>
      </c>
      <c r="T346" s="2">
        <f t="shared" si="55"/>
        <v>5574.8571428572759</v>
      </c>
      <c r="U346" s="2">
        <f t="shared" si="56"/>
        <v>450000</v>
      </c>
      <c r="V346" s="2">
        <f t="shared" si="33"/>
        <v>102603874.85714325</v>
      </c>
      <c r="W346" s="2">
        <f t="shared" si="57"/>
        <v>444425.14285714924</v>
      </c>
      <c r="X346" s="2">
        <f t="shared" si="47"/>
        <v>5574.8571428507566</v>
      </c>
      <c r="Y346" s="2">
        <f t="shared" si="58"/>
        <v>39445674.142856769</v>
      </c>
      <c r="Z346" s="2" t="str">
        <f t="shared" si="48"/>
        <v>MEEP</v>
      </c>
      <c r="AA346" s="2">
        <f>IF(Z346="HERE",Y346,AA345+Graph!$G$1*1000)</f>
        <v>153842894.71428579</v>
      </c>
      <c r="AB346" s="2">
        <f t="shared" si="59"/>
        <v>800000</v>
      </c>
      <c r="AC346" s="2">
        <f t="shared" si="60"/>
        <v>38162229.142857097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280</v>
      </c>
      <c r="C347" s="7"/>
      <c r="D347" s="2" t="e">
        <f t="shared" si="51"/>
        <v>#N/A</v>
      </c>
      <c r="E347" s="2" t="e">
        <f t="shared" si="63"/>
        <v>#N/A</v>
      </c>
      <c r="F347" s="2">
        <v>2028197.6733870804</v>
      </c>
      <c r="G347" s="2">
        <f t="shared" si="64"/>
        <v>444425.14285714284</v>
      </c>
      <c r="H347" s="2">
        <f t="shared" si="61"/>
        <v>140380012.00000075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69"/>
        <v>#N/A</v>
      </c>
      <c r="N347" s="2" t="e">
        <f t="shared" si="53"/>
        <v>#N/A</v>
      </c>
      <c r="O347" s="2" t="e">
        <f t="shared" si="66"/>
        <v>#N/A</v>
      </c>
      <c r="P347" s="2">
        <v>2032019.0800691247</v>
      </c>
      <c r="Q347" s="2">
        <f t="shared" si="67"/>
        <v>450000</v>
      </c>
      <c r="R347" s="2">
        <f t="shared" si="62"/>
        <v>142499549</v>
      </c>
      <c r="S347" s="2">
        <f t="shared" si="54"/>
        <v>444425.14285713434</v>
      </c>
      <c r="T347" s="2">
        <f t="shared" si="55"/>
        <v>5574.8571428572759</v>
      </c>
      <c r="U347" s="2">
        <f t="shared" si="56"/>
        <v>450000</v>
      </c>
      <c r="V347" s="2">
        <f t="shared" si="33"/>
        <v>103048300.0000004</v>
      </c>
      <c r="W347" s="2">
        <f t="shared" si="57"/>
        <v>444425.14285714924</v>
      </c>
      <c r="X347" s="2">
        <f t="shared" si="47"/>
        <v>5574.8571428507566</v>
      </c>
      <c r="Y347" s="2">
        <f t="shared" si="58"/>
        <v>39451248.99999962</v>
      </c>
      <c r="Z347" s="2" t="str">
        <f t="shared" si="48"/>
        <v>MEEP</v>
      </c>
      <c r="AA347" s="2">
        <f>IF(Z347="HERE",Y347,AA346+Graph!$G$1*1000)</f>
        <v>154642894.71428579</v>
      </c>
      <c r="AB347" s="2">
        <f t="shared" si="59"/>
        <v>800000</v>
      </c>
      <c r="AC347" s="2">
        <f t="shared" si="60"/>
        <v>38162229.142857097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281</v>
      </c>
      <c r="C348" s="7"/>
      <c r="D348" s="2" t="e">
        <f t="shared" si="51"/>
        <v>#N/A</v>
      </c>
      <c r="E348" s="2" t="e">
        <f t="shared" si="63"/>
        <v>#N/A</v>
      </c>
      <c r="F348" s="2">
        <v>2033775.2341013551</v>
      </c>
      <c r="G348" s="2">
        <f t="shared" si="64"/>
        <v>444425.14285714284</v>
      </c>
      <c r="H348" s="2">
        <f t="shared" si="61"/>
        <v>140824437.14285788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69"/>
        <v>#N/A</v>
      </c>
      <c r="N348" s="2" t="e">
        <f t="shared" si="53"/>
        <v>#N/A</v>
      </c>
      <c r="O348" s="2" t="e">
        <f t="shared" si="66"/>
        <v>#N/A</v>
      </c>
      <c r="P348" s="2">
        <v>2037598.01658988</v>
      </c>
      <c r="Q348" s="2">
        <f t="shared" si="67"/>
        <v>450000</v>
      </c>
      <c r="R348" s="2">
        <f t="shared" si="62"/>
        <v>142949549</v>
      </c>
      <c r="S348" s="2">
        <f t="shared" si="54"/>
        <v>444425.14285713434</v>
      </c>
      <c r="T348" s="2">
        <f t="shared" si="55"/>
        <v>5574.8571428572759</v>
      </c>
      <c r="U348" s="2">
        <f t="shared" si="56"/>
        <v>450000</v>
      </c>
      <c r="V348" s="2">
        <f t="shared" si="33"/>
        <v>103492725.14285755</v>
      </c>
      <c r="W348" s="2">
        <f t="shared" si="57"/>
        <v>444425.14285714924</v>
      </c>
      <c r="X348" s="2">
        <f t="shared" si="47"/>
        <v>5574.8571428507566</v>
      </c>
      <c r="Y348" s="2">
        <f t="shared" si="58"/>
        <v>39456823.857142471</v>
      </c>
      <c r="Z348" s="2" t="str">
        <f t="shared" si="48"/>
        <v>MEEP</v>
      </c>
      <c r="AA348" s="2">
        <f>IF(Z348="HERE",Y348,AA347+Graph!$G$1*1000)</f>
        <v>155442894.71428579</v>
      </c>
      <c r="AB348" s="2">
        <f t="shared" si="59"/>
        <v>800000</v>
      </c>
      <c r="AC348" s="2">
        <f t="shared" si="60"/>
        <v>38162229.142857097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282</v>
      </c>
      <c r="C349" s="7"/>
      <c r="D349" s="2" t="e">
        <f t="shared" si="51"/>
        <v>#N/A</v>
      </c>
      <c r="E349" s="2" t="e">
        <f t="shared" si="63"/>
        <v>#N/A</v>
      </c>
      <c r="F349" s="2">
        <v>2039352.7948156595</v>
      </c>
      <c r="G349" s="2">
        <f t="shared" si="64"/>
        <v>444425.14285714284</v>
      </c>
      <c r="H349" s="2">
        <f t="shared" si="61"/>
        <v>141268862.28571501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69"/>
        <v>#N/A</v>
      </c>
      <c r="N349" s="2" t="e">
        <f t="shared" si="53"/>
        <v>#N/A</v>
      </c>
      <c r="O349" s="2" t="e">
        <f t="shared" si="66"/>
        <v>#N/A</v>
      </c>
      <c r="P349" s="2">
        <v>2043176.9531106055</v>
      </c>
      <c r="Q349" s="2">
        <f t="shared" si="67"/>
        <v>450000</v>
      </c>
      <c r="R349" s="2">
        <f t="shared" si="62"/>
        <v>143399549</v>
      </c>
      <c r="S349" s="2">
        <f t="shared" si="54"/>
        <v>444425.14285713434</v>
      </c>
      <c r="T349" s="2">
        <f t="shared" si="55"/>
        <v>5574.8571428572759</v>
      </c>
      <c r="U349" s="2">
        <f t="shared" si="56"/>
        <v>450000</v>
      </c>
      <c r="V349" s="2">
        <f t="shared" si="33"/>
        <v>103937150.2857147</v>
      </c>
      <c r="W349" s="2">
        <f t="shared" si="57"/>
        <v>444425.14285714924</v>
      </c>
      <c r="X349" s="2">
        <f t="shared" si="47"/>
        <v>5574.8571428507566</v>
      </c>
      <c r="Y349" s="2">
        <f t="shared" si="58"/>
        <v>39462398.714285322</v>
      </c>
      <c r="Z349" s="2" t="str">
        <f t="shared" si="48"/>
        <v>MEEP</v>
      </c>
      <c r="AA349" s="2">
        <f>IF(Z349="HERE",Y349,AA348+Graph!$G$1*1000)</f>
        <v>156242894.71428579</v>
      </c>
      <c r="AB349" s="2">
        <f t="shared" si="59"/>
        <v>800000</v>
      </c>
      <c r="AC349" s="2">
        <f t="shared" si="60"/>
        <v>38162229.142857097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283</v>
      </c>
      <c r="C350" s="7"/>
      <c r="D350" s="2" t="e">
        <f t="shared" si="51"/>
        <v>#N/A</v>
      </c>
      <c r="E350" s="2" t="e">
        <f t="shared" si="63"/>
        <v>#N/A</v>
      </c>
      <c r="F350" s="2">
        <v>2044930.3555299342</v>
      </c>
      <c r="G350" s="2">
        <f t="shared" si="64"/>
        <v>444425.14285714284</v>
      </c>
      <c r="H350" s="2">
        <f t="shared" si="61"/>
        <v>141713287.42857215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69"/>
        <v>#N/A</v>
      </c>
      <c r="N350" s="2" t="e">
        <f t="shared" si="53"/>
        <v>#N/A</v>
      </c>
      <c r="O350" s="2" t="e">
        <f t="shared" si="66"/>
        <v>#N/A</v>
      </c>
      <c r="P350" s="2">
        <v>2048755.889631331</v>
      </c>
      <c r="Q350" s="2">
        <f t="shared" si="67"/>
        <v>450000</v>
      </c>
      <c r="R350" s="2">
        <f t="shared" si="62"/>
        <v>143849549</v>
      </c>
      <c r="S350" s="2">
        <f t="shared" si="54"/>
        <v>444425.14285713434</v>
      </c>
      <c r="T350" s="2">
        <f t="shared" si="55"/>
        <v>5574.8571428572759</v>
      </c>
      <c r="U350" s="2">
        <f t="shared" si="56"/>
        <v>450000</v>
      </c>
      <c r="V350" s="2">
        <f t="shared" si="33"/>
        <v>104381575.42857185</v>
      </c>
      <c r="W350" s="2">
        <f t="shared" si="57"/>
        <v>444425.14285714924</v>
      </c>
      <c r="X350" s="2">
        <f t="shared" si="47"/>
        <v>5574.8571428507566</v>
      </c>
      <c r="Y350" s="2">
        <f t="shared" si="58"/>
        <v>39467973.571428172</v>
      </c>
      <c r="Z350" s="2" t="str">
        <f t="shared" si="48"/>
        <v>MEEP</v>
      </c>
      <c r="AA350" s="2">
        <f>IF(Z350="HERE",Y350,AA349+Graph!$G$1*1000)</f>
        <v>157042894.71428579</v>
      </c>
      <c r="AB350" s="2">
        <f t="shared" si="59"/>
        <v>800000</v>
      </c>
      <c r="AC350" s="2">
        <f t="shared" si="60"/>
        <v>38162229.142857097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284</v>
      </c>
      <c r="C351" s="7"/>
      <c r="D351" s="2" t="e">
        <f t="shared" si="51"/>
        <v>#N/A</v>
      </c>
      <c r="E351" s="2" t="e">
        <f t="shared" si="63"/>
        <v>#N/A</v>
      </c>
      <c r="F351" s="2">
        <v>2050507.9162442386</v>
      </c>
      <c r="G351" s="2">
        <f t="shared" si="64"/>
        <v>444425.14285714284</v>
      </c>
      <c r="H351" s="2">
        <f t="shared" si="61"/>
        <v>142157712.57142928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69"/>
        <v>#N/A</v>
      </c>
      <c r="N351" s="2" t="e">
        <f t="shared" si="53"/>
        <v>#N/A</v>
      </c>
      <c r="O351" s="2" t="e">
        <f t="shared" si="66"/>
        <v>#N/A</v>
      </c>
      <c r="P351" s="2">
        <v>2054334.8261520863</v>
      </c>
      <c r="Q351" s="2">
        <f t="shared" si="67"/>
        <v>450000</v>
      </c>
      <c r="R351" s="2">
        <f t="shared" si="62"/>
        <v>144299549</v>
      </c>
      <c r="S351" s="2">
        <f t="shared" si="54"/>
        <v>444425.14285713434</v>
      </c>
      <c r="T351" s="2">
        <f t="shared" si="55"/>
        <v>5574.8571428572759</v>
      </c>
      <c r="U351" s="2">
        <f t="shared" si="56"/>
        <v>450000</v>
      </c>
      <c r="V351" s="2">
        <f t="shared" si="33"/>
        <v>104826000.571429</v>
      </c>
      <c r="W351" s="2">
        <f t="shared" si="57"/>
        <v>444425.14285714924</v>
      </c>
      <c r="X351" s="2">
        <f t="shared" si="47"/>
        <v>5574.8571428507566</v>
      </c>
      <c r="Y351" s="2">
        <f t="shared" ref="Y351:Y385" si="70">IF(COUNT($C352)=0,IF(COUNT($C351)=1,C351,SUM(Y350+X351)),C351)</f>
        <v>39473548.428571023</v>
      </c>
      <c r="Z351" s="2" t="str">
        <f t="shared" si="48"/>
        <v>MEEP</v>
      </c>
      <c r="AA351" s="2">
        <f>IF(Z351="HERE",Y351,AA350+Graph!$G$1*1000)</f>
        <v>157842894.71428579</v>
      </c>
      <c r="AB351" s="2">
        <f t="shared" si="59"/>
        <v>800000</v>
      </c>
      <c r="AC351" s="2">
        <f t="shared" ref="AC351:AC385" si="71">IF(Z352="HERE",V351,AC350)</f>
        <v>38162229.142857097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285</v>
      </c>
      <c r="C352" s="7"/>
      <c r="D352" s="2" t="e">
        <f t="shared" si="51"/>
        <v>#N/A</v>
      </c>
      <c r="E352" s="2" t="e">
        <f t="shared" si="63"/>
        <v>#N/A</v>
      </c>
      <c r="F352" s="2">
        <v>2056085.4769585133</v>
      </c>
      <c r="G352" s="2">
        <f t="shared" si="64"/>
        <v>444425.14285714284</v>
      </c>
      <c r="H352" s="2">
        <f t="shared" ref="H352:H385" si="72">IF(COUNT($C353)=0,IF(COUNT($C352)=1,C352,SUM(H351+G352)),C352)</f>
        <v>142602137.71428642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69"/>
        <v>#N/A</v>
      </c>
      <c r="N352" s="2" t="e">
        <f t="shared" si="53"/>
        <v>#N/A</v>
      </c>
      <c r="O352" s="2" t="e">
        <f t="shared" si="66"/>
        <v>#N/A</v>
      </c>
      <c r="P352" s="2">
        <v>2059913.7626728117</v>
      </c>
      <c r="Q352" s="2">
        <f t="shared" si="67"/>
        <v>450000</v>
      </c>
      <c r="R352" s="2">
        <f t="shared" ref="R352:R385" si="73">IF(COUNT($C353)=0,IF(COUNT($C352)=1,M352,SUM(R351+Q352)),M352)</f>
        <v>144749549</v>
      </c>
      <c r="S352" s="2">
        <f t="shared" si="54"/>
        <v>444425.14285713434</v>
      </c>
      <c r="T352" s="2">
        <f t="shared" si="55"/>
        <v>5574.8571428572759</v>
      </c>
      <c r="U352" s="2">
        <f t="shared" si="56"/>
        <v>450000</v>
      </c>
      <c r="V352" s="2">
        <f t="shared" si="33"/>
        <v>105270425.71428615</v>
      </c>
      <c r="W352" s="2">
        <f t="shared" si="57"/>
        <v>444425.14285714924</v>
      </c>
      <c r="X352" s="2">
        <f t="shared" si="47"/>
        <v>5574.8571428507566</v>
      </c>
      <c r="Y352" s="2">
        <f t="shared" si="70"/>
        <v>39479123.285713874</v>
      </c>
      <c r="Z352" s="2" t="str">
        <f t="shared" si="48"/>
        <v>MEEP</v>
      </c>
      <c r="AA352" s="2">
        <f>IF(Z352="HERE",Y352,AA351+Graph!$G$1*1000)</f>
        <v>158642894.71428579</v>
      </c>
      <c r="AB352" s="2">
        <f t="shared" si="59"/>
        <v>800000</v>
      </c>
      <c r="AC352" s="2">
        <f t="shared" si="71"/>
        <v>38162229.142857097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286</v>
      </c>
      <c r="C353" s="7"/>
      <c r="D353" s="2" t="e">
        <f t="shared" si="51"/>
        <v>#N/A</v>
      </c>
      <c r="E353" s="2" t="e">
        <f t="shared" si="63"/>
        <v>#N/A</v>
      </c>
      <c r="F353" s="2">
        <v>2061663.0376727879</v>
      </c>
      <c r="G353" s="2">
        <f t="shared" si="64"/>
        <v>444425.14285714284</v>
      </c>
      <c r="H353" s="2">
        <f t="shared" si="72"/>
        <v>143046562.85714355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69"/>
        <v>#N/A</v>
      </c>
      <c r="N353" s="2" t="e">
        <f t="shared" si="53"/>
        <v>#N/A</v>
      </c>
      <c r="O353" s="2" t="e">
        <f t="shared" si="66"/>
        <v>#N/A</v>
      </c>
      <c r="P353" s="2">
        <v>2065492.699193567</v>
      </c>
      <c r="Q353" s="2">
        <f t="shared" si="67"/>
        <v>450000</v>
      </c>
      <c r="R353" s="2">
        <f t="shared" si="73"/>
        <v>145199549</v>
      </c>
      <c r="S353" s="2">
        <f t="shared" si="54"/>
        <v>444425.14285713434</v>
      </c>
      <c r="T353" s="2">
        <f t="shared" si="55"/>
        <v>5574.8571428572759</v>
      </c>
      <c r="U353" s="2">
        <f t="shared" si="56"/>
        <v>450000</v>
      </c>
      <c r="V353" s="2">
        <f t="shared" si="33"/>
        <v>105714850.8571433</v>
      </c>
      <c r="W353" s="2">
        <f t="shared" si="57"/>
        <v>444425.14285714924</v>
      </c>
      <c r="X353" s="2">
        <f t="shared" si="47"/>
        <v>5574.8571428507566</v>
      </c>
      <c r="Y353" s="2">
        <f t="shared" si="70"/>
        <v>39484698.142856725</v>
      </c>
      <c r="Z353" s="2" t="str">
        <f t="shared" si="48"/>
        <v>MEEP</v>
      </c>
      <c r="AA353" s="2">
        <f>IF(Z353="HERE",Y353,AA352+Graph!$G$1*1000)</f>
        <v>159442894.71428579</v>
      </c>
      <c r="AB353" s="2">
        <f t="shared" si="59"/>
        <v>800000</v>
      </c>
      <c r="AC353" s="2">
        <f t="shared" si="71"/>
        <v>38162229.142857097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287</v>
      </c>
      <c r="C354" s="7"/>
      <c r="D354" s="2" t="e">
        <f t="shared" si="51"/>
        <v>#N/A</v>
      </c>
      <c r="E354" s="2" t="e">
        <f t="shared" si="63"/>
        <v>#N/A</v>
      </c>
      <c r="F354" s="2">
        <v>2067240.5983870924</v>
      </c>
      <c r="G354" s="2">
        <f t="shared" si="64"/>
        <v>444425.14285714284</v>
      </c>
      <c r="H354" s="2">
        <f t="shared" si="72"/>
        <v>143490988.00000069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69"/>
        <v>#N/A</v>
      </c>
      <c r="N354" s="2" t="e">
        <f t="shared" si="53"/>
        <v>#N/A</v>
      </c>
      <c r="O354" s="2" t="e">
        <f t="shared" si="66"/>
        <v>#N/A</v>
      </c>
      <c r="P354" s="2">
        <v>2071071.6357142925</v>
      </c>
      <c r="Q354" s="2">
        <f t="shared" si="67"/>
        <v>450000</v>
      </c>
      <c r="R354" s="2">
        <f t="shared" si="73"/>
        <v>145649549</v>
      </c>
      <c r="S354" s="2">
        <f t="shared" si="54"/>
        <v>444425.14285713434</v>
      </c>
      <c r="T354" s="2">
        <f t="shared" si="55"/>
        <v>5574.8571428572759</v>
      </c>
      <c r="U354" s="2">
        <f t="shared" si="56"/>
        <v>450000</v>
      </c>
      <c r="V354" s="2">
        <f t="shared" si="33"/>
        <v>106159276.00000045</v>
      </c>
      <c r="W354" s="2">
        <f t="shared" si="57"/>
        <v>444425.14285714924</v>
      </c>
      <c r="X354" s="2">
        <f t="shared" si="47"/>
        <v>5574.8571428507566</v>
      </c>
      <c r="Y354" s="2">
        <f t="shared" si="70"/>
        <v>39490272.999999575</v>
      </c>
      <c r="Z354" s="2" t="str">
        <f t="shared" si="48"/>
        <v>MEEP</v>
      </c>
      <c r="AA354" s="2">
        <f>IF(Z354="HERE",Y354,AA353+Graph!$G$1*1000)</f>
        <v>160242894.71428579</v>
      </c>
      <c r="AB354" s="2">
        <f t="shared" si="59"/>
        <v>800000</v>
      </c>
      <c r="AC354" s="2">
        <f t="shared" si="71"/>
        <v>38162229.142857097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288</v>
      </c>
      <c r="C355" s="7"/>
      <c r="D355" s="2" t="e">
        <f t="shared" si="51"/>
        <v>#N/A</v>
      </c>
      <c r="E355" s="2" t="e">
        <f t="shared" si="63"/>
        <v>#N/A</v>
      </c>
      <c r="F355" s="2">
        <v>2072818.159101367</v>
      </c>
      <c r="G355" s="2">
        <f t="shared" si="64"/>
        <v>444425.14285714284</v>
      </c>
      <c r="H355" s="2">
        <f t="shared" si="72"/>
        <v>143935413.14285782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69"/>
        <v>#N/A</v>
      </c>
      <c r="N355" s="2" t="e">
        <f t="shared" si="53"/>
        <v>#N/A</v>
      </c>
      <c r="O355" s="2" t="e">
        <f t="shared" si="66"/>
        <v>#N/A</v>
      </c>
      <c r="P355" s="2">
        <v>2076650.572235018</v>
      </c>
      <c r="Q355" s="2">
        <f t="shared" si="67"/>
        <v>450000</v>
      </c>
      <c r="R355" s="2">
        <f t="shared" si="73"/>
        <v>146099549</v>
      </c>
      <c r="S355" s="2">
        <f t="shared" si="54"/>
        <v>444425.14285713434</v>
      </c>
      <c r="T355" s="2">
        <f t="shared" si="55"/>
        <v>5574.8571428572759</v>
      </c>
      <c r="U355" s="2">
        <f t="shared" si="56"/>
        <v>450000</v>
      </c>
      <c r="V355" s="2">
        <f t="shared" si="33"/>
        <v>106603701.1428576</v>
      </c>
      <c r="W355" s="2">
        <f t="shared" si="57"/>
        <v>444425.14285714924</v>
      </c>
      <c r="X355" s="2">
        <f t="shared" si="47"/>
        <v>5574.8571428507566</v>
      </c>
      <c r="Y355" s="2">
        <f t="shared" si="70"/>
        <v>39495847.857142426</v>
      </c>
      <c r="Z355" s="2" t="str">
        <f t="shared" si="48"/>
        <v>MEEP</v>
      </c>
      <c r="AA355" s="2">
        <f>IF(Z355="HERE",Y355,AA354+Graph!$G$1*1000)</f>
        <v>161042894.71428579</v>
      </c>
      <c r="AB355" s="2">
        <f t="shared" si="59"/>
        <v>800000</v>
      </c>
      <c r="AC355" s="2">
        <f t="shared" si="71"/>
        <v>38162229.142857097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289</v>
      </c>
      <c r="C356" s="7"/>
      <c r="D356" s="2" t="e">
        <f t="shared" si="51"/>
        <v>#N/A</v>
      </c>
      <c r="E356" s="2" t="e">
        <f t="shared" si="63"/>
        <v>#N/A</v>
      </c>
      <c r="F356" s="2">
        <v>2078395.7198156416</v>
      </c>
      <c r="G356" s="2">
        <f t="shared" si="64"/>
        <v>444425.14285714284</v>
      </c>
      <c r="H356" s="2">
        <f t="shared" si="72"/>
        <v>144379838.28571495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69"/>
        <v>#N/A</v>
      </c>
      <c r="N356" s="2" t="e">
        <f t="shared" si="53"/>
        <v>#N/A</v>
      </c>
      <c r="O356" s="2" t="e">
        <f t="shared" si="66"/>
        <v>#N/A</v>
      </c>
      <c r="P356" s="2">
        <v>2082229.5087557733</v>
      </c>
      <c r="Q356" s="2">
        <f t="shared" si="67"/>
        <v>450000</v>
      </c>
      <c r="R356" s="2">
        <f t="shared" si="73"/>
        <v>146549549</v>
      </c>
      <c r="S356" s="2">
        <f t="shared" si="54"/>
        <v>444425.14285713434</v>
      </c>
      <c r="T356" s="2">
        <f t="shared" si="55"/>
        <v>5574.8571428572759</v>
      </c>
      <c r="U356" s="2">
        <f t="shared" si="56"/>
        <v>450000</v>
      </c>
      <c r="V356" s="2">
        <f t="shared" ref="V356:V385" si="74">H272</f>
        <v>107048126.28571475</v>
      </c>
      <c r="W356" s="2">
        <f t="shared" si="57"/>
        <v>444425.14285714924</v>
      </c>
      <c r="X356" s="2">
        <f t="shared" si="47"/>
        <v>5574.8571428507566</v>
      </c>
      <c r="Y356" s="2">
        <f t="shared" si="70"/>
        <v>39501422.714285277</v>
      </c>
      <c r="Z356" s="2" t="str">
        <f t="shared" si="48"/>
        <v>MEEP</v>
      </c>
      <c r="AA356" s="2">
        <f>IF(Z356="HERE",Y356,AA355+Graph!$G$1*1000)</f>
        <v>161842894.71428579</v>
      </c>
      <c r="AB356" s="2">
        <f t="shared" si="59"/>
        <v>800000</v>
      </c>
      <c r="AC356" s="2">
        <f t="shared" si="71"/>
        <v>38162229.142857097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290</v>
      </c>
      <c r="C357" s="7"/>
      <c r="D357" s="2" t="e">
        <f t="shared" si="51"/>
        <v>#N/A</v>
      </c>
      <c r="E357" s="2" t="e">
        <f t="shared" si="63"/>
        <v>#N/A</v>
      </c>
      <c r="F357" s="2">
        <v>2083973.2805299461</v>
      </c>
      <c r="G357" s="2">
        <f t="shared" si="64"/>
        <v>444425.14285714284</v>
      </c>
      <c r="H357" s="2">
        <f t="shared" si="72"/>
        <v>144824263.42857209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69"/>
        <v>#N/A</v>
      </c>
      <c r="N357" s="2" t="e">
        <f t="shared" si="53"/>
        <v>#N/A</v>
      </c>
      <c r="O357" s="2" t="e">
        <f t="shared" si="66"/>
        <v>#N/A</v>
      </c>
      <c r="P357" s="2">
        <v>2087808.4452764988</v>
      </c>
      <c r="Q357" s="2">
        <f t="shared" si="67"/>
        <v>450000</v>
      </c>
      <c r="R357" s="2">
        <f t="shared" si="73"/>
        <v>146999549</v>
      </c>
      <c r="S357" s="2">
        <f t="shared" si="54"/>
        <v>444425.14285713434</v>
      </c>
      <c r="T357" s="2">
        <f t="shared" si="55"/>
        <v>5574.8571428572759</v>
      </c>
      <c r="U357" s="2">
        <f t="shared" si="56"/>
        <v>450000</v>
      </c>
      <c r="V357" s="2">
        <f t="shared" si="74"/>
        <v>107492551.42857189</v>
      </c>
      <c r="W357" s="2">
        <f t="shared" si="57"/>
        <v>444425.14285714924</v>
      </c>
      <c r="X357" s="2">
        <f t="shared" si="47"/>
        <v>5574.8571428507566</v>
      </c>
      <c r="Y357" s="2">
        <f t="shared" si="70"/>
        <v>39506997.571428128</v>
      </c>
      <c r="Z357" s="2" t="str">
        <f t="shared" si="48"/>
        <v>MEEP</v>
      </c>
      <c r="AA357" s="2">
        <f>IF(Z357="HERE",Y357,AA356+Graph!$G$1*1000)</f>
        <v>162642894.71428579</v>
      </c>
      <c r="AB357" s="2">
        <f t="shared" si="59"/>
        <v>800000</v>
      </c>
      <c r="AC357" s="2">
        <f t="shared" si="71"/>
        <v>38162229.142857097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291</v>
      </c>
      <c r="C358" s="7"/>
      <c r="D358" s="2" t="e">
        <f t="shared" si="51"/>
        <v>#N/A</v>
      </c>
      <c r="E358" s="2" t="e">
        <f t="shared" si="63"/>
        <v>#N/A</v>
      </c>
      <c r="F358" s="2">
        <v>2089550.8412442207</v>
      </c>
      <c r="G358" s="2">
        <f t="shared" si="64"/>
        <v>444425.14285714284</v>
      </c>
      <c r="H358" s="2">
        <f t="shared" si="72"/>
        <v>145268688.57142922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69"/>
        <v>#N/A</v>
      </c>
      <c r="N358" s="2" t="e">
        <f t="shared" si="53"/>
        <v>#N/A</v>
      </c>
      <c r="O358" s="2" t="e">
        <f t="shared" si="66"/>
        <v>#N/A</v>
      </c>
      <c r="P358" s="2">
        <v>2093387.3817972541</v>
      </c>
      <c r="Q358" s="2">
        <f t="shared" ref="Q358:Q385" si="75">IF(P358&gt;450000,450000,P358)</f>
        <v>450000</v>
      </c>
      <c r="R358" s="2">
        <f t="shared" si="73"/>
        <v>147449549</v>
      </c>
      <c r="S358" s="2">
        <f t="shared" si="54"/>
        <v>444425.14285713434</v>
      </c>
      <c r="T358" s="2">
        <f t="shared" si="55"/>
        <v>5574.8571428572759</v>
      </c>
      <c r="U358" s="2">
        <f t="shared" si="56"/>
        <v>450000</v>
      </c>
      <c r="V358" s="2">
        <f t="shared" si="74"/>
        <v>107936976.57142904</v>
      </c>
      <c r="W358" s="2">
        <f t="shared" si="57"/>
        <v>444425.14285714924</v>
      </c>
      <c r="X358" s="2">
        <f t="shared" si="47"/>
        <v>5574.8571428507566</v>
      </c>
      <c r="Y358" s="2">
        <f t="shared" si="70"/>
        <v>39512572.428570978</v>
      </c>
      <c r="Z358" s="2" t="str">
        <f t="shared" si="48"/>
        <v>MEEP</v>
      </c>
      <c r="AA358" s="2">
        <f>IF(Z358="HERE",Y358,AA357+Graph!$G$1*1000)</f>
        <v>163442894.71428579</v>
      </c>
      <c r="AB358" s="2">
        <f t="shared" si="59"/>
        <v>800000</v>
      </c>
      <c r="AC358" s="2">
        <f t="shared" si="71"/>
        <v>38162229.142857097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292</v>
      </c>
      <c r="C359" s="7"/>
      <c r="D359" s="2" t="e">
        <f t="shared" si="51"/>
        <v>#N/A</v>
      </c>
      <c r="E359" s="2" t="e">
        <f t="shared" si="63"/>
        <v>#N/A</v>
      </c>
      <c r="F359" s="2">
        <v>2095128.4019585252</v>
      </c>
      <c r="G359" s="2">
        <f t="shared" si="64"/>
        <v>444425.14285714284</v>
      </c>
      <c r="H359" s="2">
        <f t="shared" si="72"/>
        <v>145713113.71428636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69"/>
        <v>#N/A</v>
      </c>
      <c r="N359" s="2" t="e">
        <f t="shared" si="53"/>
        <v>#N/A</v>
      </c>
      <c r="O359" s="2" t="e">
        <f t="shared" si="66"/>
        <v>#N/A</v>
      </c>
      <c r="P359" s="2">
        <v>2098966.3183179796</v>
      </c>
      <c r="Q359" s="2">
        <f t="shared" si="75"/>
        <v>450000</v>
      </c>
      <c r="R359" s="2">
        <f t="shared" si="73"/>
        <v>147899549</v>
      </c>
      <c r="S359" s="2">
        <f t="shared" si="54"/>
        <v>444425.14285713434</v>
      </c>
      <c r="T359" s="2">
        <f t="shared" si="55"/>
        <v>5574.8571428572759</v>
      </c>
      <c r="U359" s="2">
        <f t="shared" si="56"/>
        <v>450000</v>
      </c>
      <c r="V359" s="2">
        <f t="shared" si="74"/>
        <v>108381401.71428619</v>
      </c>
      <c r="W359" s="2">
        <f t="shared" si="57"/>
        <v>444425.14285714924</v>
      </c>
      <c r="X359" s="2">
        <f t="shared" si="47"/>
        <v>5574.8571428507566</v>
      </c>
      <c r="Y359" s="2">
        <f t="shared" si="70"/>
        <v>39518147.285713829</v>
      </c>
      <c r="Z359" s="2" t="str">
        <f t="shared" si="48"/>
        <v>MEEP</v>
      </c>
      <c r="AA359" s="2">
        <f>IF(Z359="HERE",Y359,AA358+Graph!$G$1*1000)</f>
        <v>164242894.71428579</v>
      </c>
      <c r="AB359" s="2">
        <f t="shared" si="59"/>
        <v>800000</v>
      </c>
      <c r="AC359" s="2">
        <f t="shared" si="71"/>
        <v>38162229.142857097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293</v>
      </c>
      <c r="C360" s="7"/>
      <c r="D360" s="2" t="e">
        <f t="shared" si="51"/>
        <v>#N/A</v>
      </c>
      <c r="E360" s="2" t="e">
        <f t="shared" si="63"/>
        <v>#N/A</v>
      </c>
      <c r="F360" s="2">
        <v>2100705.9626727998</v>
      </c>
      <c r="G360" s="2">
        <f t="shared" si="64"/>
        <v>444425.14285714284</v>
      </c>
      <c r="H360" s="2">
        <f t="shared" si="72"/>
        <v>146157538.85714349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69"/>
        <v>#N/A</v>
      </c>
      <c r="N360" s="2" t="e">
        <f t="shared" si="53"/>
        <v>#N/A</v>
      </c>
      <c r="O360" s="2" t="e">
        <f t="shared" si="66"/>
        <v>#N/A</v>
      </c>
      <c r="P360" s="2">
        <v>2104545.2548387051</v>
      </c>
      <c r="Q360" s="2">
        <f t="shared" si="75"/>
        <v>450000</v>
      </c>
      <c r="R360" s="2">
        <f t="shared" si="73"/>
        <v>148349549</v>
      </c>
      <c r="S360" s="2">
        <f t="shared" si="54"/>
        <v>444425.14285713434</v>
      </c>
      <c r="T360" s="2">
        <f t="shared" si="55"/>
        <v>5574.8571428572759</v>
      </c>
      <c r="U360" s="2">
        <f t="shared" si="56"/>
        <v>450000</v>
      </c>
      <c r="V360" s="2">
        <f t="shared" si="74"/>
        <v>108825826.85714334</v>
      </c>
      <c r="W360" s="2">
        <f t="shared" si="57"/>
        <v>444425.14285714924</v>
      </c>
      <c r="X360" s="2">
        <f t="shared" si="47"/>
        <v>5574.8571428507566</v>
      </c>
      <c r="Y360" s="2">
        <f t="shared" si="70"/>
        <v>39523722.14285668</v>
      </c>
      <c r="Z360" s="2" t="str">
        <f t="shared" si="48"/>
        <v>MEEP</v>
      </c>
      <c r="AA360" s="2">
        <f>IF(Z360="HERE",Y360,AA359+Graph!$G$1*1000)</f>
        <v>165042894.71428579</v>
      </c>
      <c r="AB360" s="2">
        <f t="shared" si="59"/>
        <v>800000</v>
      </c>
      <c r="AC360" s="2">
        <f t="shared" si="71"/>
        <v>38162229.142857097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294</v>
      </c>
      <c r="C361" s="7"/>
      <c r="D361" s="2" t="e">
        <f t="shared" si="51"/>
        <v>#N/A</v>
      </c>
      <c r="E361" s="2" t="e">
        <f t="shared" si="63"/>
        <v>#N/A</v>
      </c>
      <c r="F361" s="2">
        <v>2106283.5233870745</v>
      </c>
      <c r="G361" s="2">
        <f t="shared" si="64"/>
        <v>444425.14285714284</v>
      </c>
      <c r="H361" s="2">
        <f t="shared" si="72"/>
        <v>146601964.00000063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69"/>
        <v>#N/A</v>
      </c>
      <c r="N361" s="2" t="e">
        <f t="shared" si="53"/>
        <v>#N/A</v>
      </c>
      <c r="O361" s="2" t="e">
        <f t="shared" si="66"/>
        <v>#N/A</v>
      </c>
      <c r="P361" s="2">
        <v>2110124.1913594604</v>
      </c>
      <c r="Q361" s="2">
        <f t="shared" si="75"/>
        <v>450000</v>
      </c>
      <c r="R361" s="2">
        <f t="shared" si="73"/>
        <v>148799549</v>
      </c>
      <c r="S361" s="2">
        <f t="shared" si="54"/>
        <v>444425.14285713434</v>
      </c>
      <c r="T361" s="2">
        <f t="shared" si="55"/>
        <v>5574.8571428572759</v>
      </c>
      <c r="U361" s="2">
        <f t="shared" si="56"/>
        <v>450000</v>
      </c>
      <c r="V361" s="2">
        <f t="shared" si="74"/>
        <v>109270252.00000049</v>
      </c>
      <c r="W361" s="2">
        <f t="shared" si="57"/>
        <v>444425.14285714924</v>
      </c>
      <c r="X361" s="2">
        <f t="shared" si="47"/>
        <v>5574.8571428507566</v>
      </c>
      <c r="Y361" s="2">
        <f t="shared" si="70"/>
        <v>39529296.999999531</v>
      </c>
      <c r="Z361" s="2" t="str">
        <f t="shared" si="48"/>
        <v>MEEP</v>
      </c>
      <c r="AA361" s="2">
        <f>IF(Z361="HERE",Y361,AA360+Graph!$G$1*1000)</f>
        <v>165842894.71428579</v>
      </c>
      <c r="AB361" s="2">
        <f t="shared" si="59"/>
        <v>800000</v>
      </c>
      <c r="AC361" s="2">
        <f t="shared" si="71"/>
        <v>38162229.142857097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295</v>
      </c>
      <c r="C362" s="7"/>
      <c r="D362" s="2" t="e">
        <f t="shared" si="51"/>
        <v>#N/A</v>
      </c>
      <c r="E362" s="2" t="e">
        <f t="shared" si="63"/>
        <v>#N/A</v>
      </c>
      <c r="F362" s="2">
        <v>2111861.0841013789</v>
      </c>
      <c r="G362" s="2">
        <f t="shared" si="64"/>
        <v>444425.14285714284</v>
      </c>
      <c r="H362" s="2">
        <f t="shared" si="72"/>
        <v>147046389.14285776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69"/>
        <v>#N/A</v>
      </c>
      <c r="N362" s="2" t="e">
        <f t="shared" si="53"/>
        <v>#N/A</v>
      </c>
      <c r="O362" s="2" t="e">
        <f t="shared" si="66"/>
        <v>#N/A</v>
      </c>
      <c r="P362" s="2">
        <v>2115703.1278801858</v>
      </c>
      <c r="Q362" s="2">
        <f t="shared" si="75"/>
        <v>450000</v>
      </c>
      <c r="R362" s="2">
        <f t="shared" si="73"/>
        <v>149249549</v>
      </c>
      <c r="S362" s="2">
        <f t="shared" si="54"/>
        <v>444425.14285713434</v>
      </c>
      <c r="T362" s="2">
        <f t="shared" si="55"/>
        <v>5574.8571428572759</v>
      </c>
      <c r="U362" s="2">
        <f t="shared" si="56"/>
        <v>450000</v>
      </c>
      <c r="V362" s="2">
        <f t="shared" si="74"/>
        <v>109714677.14285764</v>
      </c>
      <c r="W362" s="2">
        <f t="shared" si="57"/>
        <v>444425.14285714924</v>
      </c>
      <c r="X362" s="2">
        <f t="shared" si="47"/>
        <v>5574.8571428507566</v>
      </c>
      <c r="Y362" s="2">
        <f t="shared" si="70"/>
        <v>39534871.857142381</v>
      </c>
      <c r="Z362" s="2" t="str">
        <f t="shared" si="48"/>
        <v>MEEP</v>
      </c>
      <c r="AA362" s="2">
        <f>IF(Z362="HERE",Y362,AA361+Graph!$G$1*1000)</f>
        <v>166642894.71428579</v>
      </c>
      <c r="AB362" s="2">
        <f t="shared" si="59"/>
        <v>800000</v>
      </c>
      <c r="AC362" s="2">
        <f t="shared" si="71"/>
        <v>38162229.142857097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296</v>
      </c>
      <c r="C363" s="7"/>
      <c r="D363" s="2" t="e">
        <f t="shared" si="51"/>
        <v>#N/A</v>
      </c>
      <c r="E363" s="2" t="e">
        <f t="shared" si="63"/>
        <v>#N/A</v>
      </c>
      <c r="F363" s="2">
        <v>2117438.6448156536</v>
      </c>
      <c r="G363" s="2">
        <f t="shared" si="64"/>
        <v>444425.14285714284</v>
      </c>
      <c r="H363" s="2">
        <f t="shared" si="72"/>
        <v>147490814.28571489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69"/>
        <v>#N/A</v>
      </c>
      <c r="N363" s="2" t="e">
        <f t="shared" si="53"/>
        <v>#N/A</v>
      </c>
      <c r="O363" s="2" t="e">
        <f t="shared" si="66"/>
        <v>#N/A</v>
      </c>
      <c r="P363" s="2">
        <v>2121282.0644009411</v>
      </c>
      <c r="Q363" s="2">
        <f t="shared" si="75"/>
        <v>450000</v>
      </c>
      <c r="R363" s="2">
        <f t="shared" si="73"/>
        <v>149699549</v>
      </c>
      <c r="S363" s="2">
        <f t="shared" si="54"/>
        <v>444425.14285713434</v>
      </c>
      <c r="T363" s="2">
        <f t="shared" si="55"/>
        <v>5574.8571428572759</v>
      </c>
      <c r="U363" s="2">
        <f t="shared" si="56"/>
        <v>450000</v>
      </c>
      <c r="V363" s="2">
        <f t="shared" si="74"/>
        <v>110159102.28571479</v>
      </c>
      <c r="W363" s="2">
        <f t="shared" si="57"/>
        <v>444425.14285714924</v>
      </c>
      <c r="X363" s="2">
        <f t="shared" si="47"/>
        <v>5574.8571428507566</v>
      </c>
      <c r="Y363" s="2">
        <f t="shared" si="70"/>
        <v>39540446.714285232</v>
      </c>
      <c r="Z363" s="2" t="str">
        <f t="shared" si="48"/>
        <v>MEEP</v>
      </c>
      <c r="AA363" s="2">
        <f>IF(Z363="HERE",Y363,AA362+Graph!$G$1*1000)</f>
        <v>167442894.71428579</v>
      </c>
      <c r="AB363" s="2">
        <f t="shared" si="59"/>
        <v>800000</v>
      </c>
      <c r="AC363" s="2">
        <f t="shared" si="71"/>
        <v>38162229.142857097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297</v>
      </c>
      <c r="C364" s="7"/>
      <c r="D364" s="2" t="e">
        <f t="shared" si="51"/>
        <v>#N/A</v>
      </c>
      <c r="E364" s="2" t="e">
        <f t="shared" si="63"/>
        <v>#N/A</v>
      </c>
      <c r="F364" s="2">
        <v>2123016.2055299282</v>
      </c>
      <c r="G364" s="2">
        <f t="shared" si="64"/>
        <v>444425.14285714284</v>
      </c>
      <c r="H364" s="2">
        <f t="shared" si="72"/>
        <v>147935239.42857203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69"/>
        <v>#N/A</v>
      </c>
      <c r="N364" s="2" t="e">
        <f t="shared" si="53"/>
        <v>#N/A</v>
      </c>
      <c r="O364" s="2" t="e">
        <f t="shared" si="66"/>
        <v>#N/A</v>
      </c>
      <c r="P364" s="2">
        <v>2126861.0009216666</v>
      </c>
      <c r="Q364" s="2">
        <f t="shared" si="75"/>
        <v>450000</v>
      </c>
      <c r="R364" s="2">
        <f t="shared" si="73"/>
        <v>150149549</v>
      </c>
      <c r="S364" s="2">
        <f t="shared" si="54"/>
        <v>444425.14285713434</v>
      </c>
      <c r="T364" s="2">
        <f t="shared" si="55"/>
        <v>5574.8571428572759</v>
      </c>
      <c r="U364" s="2">
        <f t="shared" si="56"/>
        <v>450000</v>
      </c>
      <c r="V364" s="2">
        <f t="shared" si="74"/>
        <v>110603527.42857194</v>
      </c>
      <c r="W364" s="2">
        <f t="shared" si="57"/>
        <v>444425.14285714924</v>
      </c>
      <c r="X364" s="2">
        <f t="shared" si="47"/>
        <v>5574.8571428507566</v>
      </c>
      <c r="Y364" s="2">
        <f t="shared" si="70"/>
        <v>39546021.571428083</v>
      </c>
      <c r="Z364" s="2" t="str">
        <f t="shared" si="48"/>
        <v>MEEP</v>
      </c>
      <c r="AA364" s="2">
        <f>IF(Z364="HERE",Y364,AA363+Graph!$G$1*1000)</f>
        <v>168242894.71428579</v>
      </c>
      <c r="AB364" s="2">
        <f t="shared" si="59"/>
        <v>800000</v>
      </c>
      <c r="AC364" s="2">
        <f t="shared" si="71"/>
        <v>38162229.142857097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298</v>
      </c>
      <c r="C365" s="7"/>
      <c r="D365" s="2" t="e">
        <f t="shared" si="51"/>
        <v>#N/A</v>
      </c>
      <c r="E365" s="2" t="e">
        <f t="shared" si="63"/>
        <v>#N/A</v>
      </c>
      <c r="F365" s="2">
        <v>2128593.7662442327</v>
      </c>
      <c r="G365" s="2">
        <f t="shared" si="64"/>
        <v>444425.14285714284</v>
      </c>
      <c r="H365" s="2">
        <f t="shared" si="72"/>
        <v>148379664.57142916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69"/>
        <v>#N/A</v>
      </c>
      <c r="N365" s="2" t="e">
        <f t="shared" si="53"/>
        <v>#N/A</v>
      </c>
      <c r="O365" s="2" t="e">
        <f t="shared" si="66"/>
        <v>#N/A</v>
      </c>
      <c r="P365" s="2">
        <v>2132439.9374423921</v>
      </c>
      <c r="Q365" s="2">
        <f t="shared" si="75"/>
        <v>450000</v>
      </c>
      <c r="R365" s="2">
        <f t="shared" si="73"/>
        <v>150599549</v>
      </c>
      <c r="S365" s="2">
        <f t="shared" si="54"/>
        <v>444425.14285713434</v>
      </c>
      <c r="T365" s="2">
        <f t="shared" si="55"/>
        <v>5574.8571428572759</v>
      </c>
      <c r="U365" s="2">
        <f t="shared" si="56"/>
        <v>450000</v>
      </c>
      <c r="V365" s="2">
        <f t="shared" si="74"/>
        <v>111047952.57142909</v>
      </c>
      <c r="W365" s="2">
        <f t="shared" si="57"/>
        <v>444425.14285714924</v>
      </c>
      <c r="X365" s="2">
        <f t="shared" si="47"/>
        <v>5574.8571428507566</v>
      </c>
      <c r="Y365" s="2">
        <f t="shared" si="70"/>
        <v>39551596.428570934</v>
      </c>
      <c r="Z365" s="2" t="str">
        <f t="shared" si="48"/>
        <v>MEEP</v>
      </c>
      <c r="AA365" s="2">
        <f>IF(Z365="HERE",Y365,AA364+Graph!$G$1*1000)</f>
        <v>169042894.71428579</v>
      </c>
      <c r="AB365" s="2">
        <f t="shared" si="59"/>
        <v>800000</v>
      </c>
      <c r="AC365" s="2">
        <f t="shared" si="71"/>
        <v>38162229.142857097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299</v>
      </c>
      <c r="C366" s="7"/>
      <c r="D366" s="2" t="e">
        <f t="shared" si="51"/>
        <v>#N/A</v>
      </c>
      <c r="E366" s="2" t="e">
        <f t="shared" si="63"/>
        <v>#N/A</v>
      </c>
      <c r="F366" s="2">
        <v>2134171.3269585073</v>
      </c>
      <c r="G366" s="2">
        <f t="shared" si="64"/>
        <v>444425.14285714284</v>
      </c>
      <c r="H366" s="2">
        <f t="shared" si="72"/>
        <v>148824089.7142863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69"/>
        <v>#N/A</v>
      </c>
      <c r="N366" s="2" t="e">
        <f t="shared" si="53"/>
        <v>#N/A</v>
      </c>
      <c r="O366" s="2" t="e">
        <f t="shared" si="66"/>
        <v>#N/A</v>
      </c>
      <c r="P366" s="2">
        <v>2138018.8739631474</v>
      </c>
      <c r="Q366" s="2">
        <f t="shared" si="75"/>
        <v>450000</v>
      </c>
      <c r="R366" s="2">
        <f t="shared" si="73"/>
        <v>151049549</v>
      </c>
      <c r="S366" s="2">
        <f t="shared" si="54"/>
        <v>444425.14285713434</v>
      </c>
      <c r="T366" s="2">
        <f t="shared" si="55"/>
        <v>5574.8571428572759</v>
      </c>
      <c r="U366" s="2">
        <f t="shared" si="56"/>
        <v>450000</v>
      </c>
      <c r="V366" s="2">
        <f t="shared" si="74"/>
        <v>111492377.71428624</v>
      </c>
      <c r="W366" s="2">
        <f t="shared" si="57"/>
        <v>444425.14285714924</v>
      </c>
      <c r="X366" s="2">
        <f t="shared" si="47"/>
        <v>5574.8571428507566</v>
      </c>
      <c r="Y366" s="2">
        <f t="shared" si="70"/>
        <v>39557171.285713784</v>
      </c>
      <c r="Z366" s="2" t="str">
        <f t="shared" si="48"/>
        <v>MEEP</v>
      </c>
      <c r="AA366" s="2">
        <f>IF(Z366="HERE",Y366,AA365+Graph!$G$1*1000)</f>
        <v>169842894.71428579</v>
      </c>
      <c r="AB366" s="2">
        <f t="shared" si="59"/>
        <v>800000</v>
      </c>
      <c r="AC366" s="2">
        <f t="shared" si="71"/>
        <v>38162229.142857097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300</v>
      </c>
      <c r="C367" s="7"/>
      <c r="D367" s="2" t="e">
        <f t="shared" si="51"/>
        <v>#N/A</v>
      </c>
      <c r="E367" s="2" t="e">
        <f t="shared" si="63"/>
        <v>#N/A</v>
      </c>
      <c r="F367" s="2">
        <v>2139748.8876728117</v>
      </c>
      <c r="G367" s="2">
        <f t="shared" si="64"/>
        <v>444425.14285714284</v>
      </c>
      <c r="H367" s="2">
        <f t="shared" si="72"/>
        <v>149268514.85714343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69"/>
        <v>#N/A</v>
      </c>
      <c r="N367" s="2" t="e">
        <f t="shared" si="53"/>
        <v>#N/A</v>
      </c>
      <c r="O367" s="2" t="e">
        <f t="shared" si="66"/>
        <v>#N/A</v>
      </c>
      <c r="P367" s="2">
        <v>2143597.8104838729</v>
      </c>
      <c r="Q367" s="2">
        <f t="shared" si="75"/>
        <v>450000</v>
      </c>
      <c r="R367" s="2">
        <f t="shared" si="73"/>
        <v>151499549</v>
      </c>
      <c r="S367" s="2">
        <f t="shared" si="54"/>
        <v>444425.14285713434</v>
      </c>
      <c r="T367" s="2">
        <f t="shared" si="55"/>
        <v>5574.8571428572759</v>
      </c>
      <c r="U367" s="2">
        <f t="shared" si="56"/>
        <v>450000</v>
      </c>
      <c r="V367" s="2">
        <f t="shared" si="74"/>
        <v>111936802.85714339</v>
      </c>
      <c r="W367" s="2">
        <f t="shared" si="57"/>
        <v>444425.14285714924</v>
      </c>
      <c r="X367" s="2">
        <f t="shared" si="47"/>
        <v>5574.8571428507566</v>
      </c>
      <c r="Y367" s="2">
        <f t="shared" si="70"/>
        <v>39562746.142856635</v>
      </c>
      <c r="Z367" s="2" t="str">
        <f t="shared" si="48"/>
        <v>MEEP</v>
      </c>
      <c r="AA367" s="2">
        <f>IF(Z367="HERE",Y367,AA366+Graph!$G$1*1000)</f>
        <v>170642894.71428579</v>
      </c>
      <c r="AB367" s="2">
        <f t="shared" si="59"/>
        <v>800000</v>
      </c>
      <c r="AC367" s="2">
        <f t="shared" si="71"/>
        <v>38162229.142857097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301</v>
      </c>
      <c r="C368" s="7"/>
      <c r="D368" s="2" t="e">
        <f t="shared" si="51"/>
        <v>#N/A</v>
      </c>
      <c r="E368" s="2" t="e">
        <f t="shared" si="63"/>
        <v>#N/A</v>
      </c>
      <c r="F368" s="2">
        <v>2145326.4483870864</v>
      </c>
      <c r="G368" s="2">
        <f t="shared" si="64"/>
        <v>444425.14285714284</v>
      </c>
      <c r="H368" s="2">
        <f t="shared" si="72"/>
        <v>149712940.00000057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69"/>
        <v>#N/A</v>
      </c>
      <c r="N368" s="2" t="e">
        <f t="shared" si="53"/>
        <v>#N/A</v>
      </c>
      <c r="O368" s="2" t="e">
        <f t="shared" si="66"/>
        <v>#N/A</v>
      </c>
      <c r="P368" s="2">
        <v>2149176.7470046282</v>
      </c>
      <c r="Q368" s="2">
        <f t="shared" si="75"/>
        <v>450000</v>
      </c>
      <c r="R368" s="2">
        <f t="shared" si="73"/>
        <v>151949549</v>
      </c>
      <c r="S368" s="2">
        <f t="shared" si="54"/>
        <v>444425.14285713434</v>
      </c>
      <c r="T368" s="2">
        <f t="shared" si="55"/>
        <v>5574.8571428572759</v>
      </c>
      <c r="U368" s="2">
        <f t="shared" si="56"/>
        <v>450000</v>
      </c>
      <c r="V368" s="2">
        <f t="shared" si="74"/>
        <v>112381228.00000054</v>
      </c>
      <c r="W368" s="2">
        <f t="shared" si="57"/>
        <v>444425.14285714924</v>
      </c>
      <c r="X368" s="2">
        <f t="shared" si="47"/>
        <v>5574.8571428507566</v>
      </c>
      <c r="Y368" s="2">
        <f t="shared" si="70"/>
        <v>39568320.999999486</v>
      </c>
      <c r="Z368" s="2" t="str">
        <f t="shared" si="48"/>
        <v>MEEP</v>
      </c>
      <c r="AA368" s="2">
        <f>IF(Z368="HERE",Y368,AA367+Graph!$G$1*1000)</f>
        <v>171442894.71428579</v>
      </c>
      <c r="AB368" s="2">
        <f t="shared" si="59"/>
        <v>800000</v>
      </c>
      <c r="AC368" s="2">
        <f t="shared" si="71"/>
        <v>38162229.142857097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302</v>
      </c>
      <c r="C369" s="7"/>
      <c r="D369" s="2" t="e">
        <f t="shared" si="51"/>
        <v>#N/A</v>
      </c>
      <c r="E369" s="2" t="e">
        <f t="shared" si="63"/>
        <v>#N/A</v>
      </c>
      <c r="F369" s="2">
        <v>2150904.009101361</v>
      </c>
      <c r="G369" s="2">
        <f t="shared" si="64"/>
        <v>444425.14285714284</v>
      </c>
      <c r="H369" s="2">
        <f t="shared" si="72"/>
        <v>150157365.1428577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69"/>
        <v>#N/A</v>
      </c>
      <c r="N369" s="2" t="e">
        <f t="shared" si="53"/>
        <v>#N/A</v>
      </c>
      <c r="O369" s="2" t="e">
        <f t="shared" si="66"/>
        <v>#N/A</v>
      </c>
      <c r="P369" s="2">
        <v>2154755.6835253537</v>
      </c>
      <c r="Q369" s="2">
        <f t="shared" si="75"/>
        <v>450000</v>
      </c>
      <c r="R369" s="2">
        <f t="shared" si="73"/>
        <v>152399549</v>
      </c>
      <c r="S369" s="2">
        <f t="shared" si="54"/>
        <v>444425.14285713434</v>
      </c>
      <c r="T369" s="2">
        <f t="shared" si="55"/>
        <v>5574.8571428572759</v>
      </c>
      <c r="U369" s="2">
        <f t="shared" si="56"/>
        <v>450000</v>
      </c>
      <c r="V369" s="2">
        <f t="shared" si="74"/>
        <v>112825653.14285769</v>
      </c>
      <c r="W369" s="2">
        <f t="shared" si="57"/>
        <v>444425.14285714924</v>
      </c>
      <c r="X369" s="2">
        <f t="shared" si="47"/>
        <v>5574.8571428507566</v>
      </c>
      <c r="Y369" s="2">
        <f t="shared" si="70"/>
        <v>39573895.857142337</v>
      </c>
      <c r="Z369" s="2" t="str">
        <f t="shared" si="48"/>
        <v>MEEP</v>
      </c>
      <c r="AA369" s="2">
        <f>IF(Z369="HERE",Y369,AA368+Graph!$G$1*1000)</f>
        <v>172242894.71428579</v>
      </c>
      <c r="AB369" s="2">
        <f t="shared" si="59"/>
        <v>800000</v>
      </c>
      <c r="AC369" s="2">
        <f t="shared" si="71"/>
        <v>38162229.142857097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303</v>
      </c>
      <c r="C370" s="7"/>
      <c r="D370" s="2" t="e">
        <f t="shared" si="51"/>
        <v>#N/A</v>
      </c>
      <c r="E370" s="2" t="e">
        <f t="shared" si="63"/>
        <v>#N/A</v>
      </c>
      <c r="F370" s="2">
        <v>2156481.5698156655</v>
      </c>
      <c r="G370" s="2">
        <f t="shared" si="64"/>
        <v>444425.14285714284</v>
      </c>
      <c r="H370" s="2">
        <f t="shared" si="72"/>
        <v>150601790.28571483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69"/>
        <v>#N/A</v>
      </c>
      <c r="N370" s="2" t="e">
        <f t="shared" si="53"/>
        <v>#N/A</v>
      </c>
      <c r="O370" s="2" t="e">
        <f t="shared" si="66"/>
        <v>#N/A</v>
      </c>
      <c r="P370" s="2">
        <v>2160334.6200460792</v>
      </c>
      <c r="Q370" s="2">
        <f t="shared" si="75"/>
        <v>450000</v>
      </c>
      <c r="R370" s="2">
        <f t="shared" si="73"/>
        <v>152849549</v>
      </c>
      <c r="S370" s="2">
        <f t="shared" si="54"/>
        <v>444425.14285713434</v>
      </c>
      <c r="T370" s="2">
        <f t="shared" si="55"/>
        <v>5574.8571428572759</v>
      </c>
      <c r="U370" s="2">
        <f t="shared" si="56"/>
        <v>450000</v>
      </c>
      <c r="V370" s="2">
        <f t="shared" si="74"/>
        <v>113270078.28571483</v>
      </c>
      <c r="W370" s="2">
        <f t="shared" si="57"/>
        <v>444425.14285714924</v>
      </c>
      <c r="X370" s="2">
        <f t="shared" si="47"/>
        <v>5574.8571428507566</v>
      </c>
      <c r="Y370" s="2">
        <f t="shared" si="70"/>
        <v>39579470.714285187</v>
      </c>
      <c r="Z370" s="2" t="str">
        <f t="shared" si="48"/>
        <v>MEEP</v>
      </c>
      <c r="AA370" s="2">
        <f>IF(Z370="HERE",Y370,AA369+Graph!$G$1*1000)</f>
        <v>173042894.71428579</v>
      </c>
      <c r="AB370" s="2">
        <f t="shared" si="59"/>
        <v>800000</v>
      </c>
      <c r="AC370" s="2">
        <f t="shared" si="71"/>
        <v>38162229.142857097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304</v>
      </c>
      <c r="C371" s="7"/>
      <c r="D371" s="2" t="e">
        <f t="shared" si="51"/>
        <v>#N/A</v>
      </c>
      <c r="E371" s="2" t="e">
        <f t="shared" si="63"/>
        <v>#N/A</v>
      </c>
      <c r="F371" s="2">
        <v>2162059.1305299401</v>
      </c>
      <c r="G371" s="2">
        <f t="shared" si="64"/>
        <v>444425.14285714284</v>
      </c>
      <c r="H371" s="2">
        <f t="shared" si="72"/>
        <v>151046215.42857197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69"/>
        <v>#N/A</v>
      </c>
      <c r="N371" s="2" t="e">
        <f t="shared" si="53"/>
        <v>#N/A</v>
      </c>
      <c r="O371" s="2" t="e">
        <f t="shared" si="66"/>
        <v>#N/A</v>
      </c>
      <c r="P371" s="2">
        <v>2165913.5565668344</v>
      </c>
      <c r="Q371" s="2">
        <f t="shared" si="75"/>
        <v>450000</v>
      </c>
      <c r="R371" s="2">
        <f t="shared" si="73"/>
        <v>153299549</v>
      </c>
      <c r="S371" s="2">
        <f t="shared" si="54"/>
        <v>444425.14285713434</v>
      </c>
      <c r="T371" s="2">
        <f t="shared" si="55"/>
        <v>5574.8571428572759</v>
      </c>
      <c r="U371" s="2">
        <f t="shared" si="56"/>
        <v>450000</v>
      </c>
      <c r="V371" s="2">
        <f t="shared" si="74"/>
        <v>113714503.42857198</v>
      </c>
      <c r="W371" s="2">
        <f t="shared" si="57"/>
        <v>444425.14285714924</v>
      </c>
      <c r="X371" s="2">
        <f t="shared" si="47"/>
        <v>5574.8571428507566</v>
      </c>
      <c r="Y371" s="2">
        <f t="shared" si="70"/>
        <v>39585045.571428038</v>
      </c>
      <c r="Z371" s="2" t="str">
        <f t="shared" si="48"/>
        <v>MEEP</v>
      </c>
      <c r="AA371" s="2">
        <f>IF(Z371="HERE",Y371,AA370+Graph!$G$1*1000)</f>
        <v>173842894.71428579</v>
      </c>
      <c r="AB371" s="2">
        <f t="shared" si="59"/>
        <v>800000</v>
      </c>
      <c r="AC371" s="2">
        <f t="shared" si="71"/>
        <v>38162229.142857097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305</v>
      </c>
      <c r="C372" s="7"/>
      <c r="D372" s="2" t="e">
        <f t="shared" si="51"/>
        <v>#N/A</v>
      </c>
      <c r="E372" s="2" t="e">
        <f t="shared" si="63"/>
        <v>#N/A</v>
      </c>
      <c r="F372" s="2">
        <v>2167636.6912442148</v>
      </c>
      <c r="G372" s="2">
        <f t="shared" si="64"/>
        <v>444425.14285714284</v>
      </c>
      <c r="H372" s="2">
        <f t="shared" si="72"/>
        <v>151490640.5714291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69"/>
        <v>#N/A</v>
      </c>
      <c r="N372" s="2" t="e">
        <f t="shared" si="53"/>
        <v>#N/A</v>
      </c>
      <c r="O372" s="2" t="e">
        <f t="shared" si="66"/>
        <v>#N/A</v>
      </c>
      <c r="P372" s="2">
        <v>2171492.4930875599</v>
      </c>
      <c r="Q372" s="2">
        <f t="shared" si="75"/>
        <v>450000</v>
      </c>
      <c r="R372" s="2">
        <f t="shared" si="73"/>
        <v>153749549</v>
      </c>
      <c r="S372" s="2">
        <f t="shared" si="54"/>
        <v>444425.14285713434</v>
      </c>
      <c r="T372" s="2">
        <f t="shared" si="55"/>
        <v>5574.8571428572759</v>
      </c>
      <c r="U372" s="2">
        <f t="shared" si="56"/>
        <v>450000</v>
      </c>
      <c r="V372" s="2">
        <f t="shared" si="74"/>
        <v>114158928.57142913</v>
      </c>
      <c r="W372" s="2">
        <f t="shared" si="57"/>
        <v>444425.14285714924</v>
      </c>
      <c r="X372" s="2">
        <f t="shared" si="47"/>
        <v>5574.8571428507566</v>
      </c>
      <c r="Y372" s="2">
        <f t="shared" si="70"/>
        <v>39590620.428570889</v>
      </c>
      <c r="Z372" s="2" t="str">
        <f t="shared" si="48"/>
        <v>MEEP</v>
      </c>
      <c r="AA372" s="2">
        <f>IF(Z372="HERE",Y372,AA371+Graph!$G$1*1000)</f>
        <v>174642894.71428579</v>
      </c>
      <c r="AB372" s="2">
        <f t="shared" si="59"/>
        <v>800000</v>
      </c>
      <c r="AC372" s="2">
        <f t="shared" si="71"/>
        <v>38162229.142857097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306</v>
      </c>
      <c r="C373" s="7"/>
      <c r="D373" s="2" t="e">
        <f t="shared" si="51"/>
        <v>#N/A</v>
      </c>
      <c r="E373" s="2" t="e">
        <f t="shared" si="63"/>
        <v>#N/A</v>
      </c>
      <c r="F373" s="2">
        <v>2173214.2519585192</v>
      </c>
      <c r="G373" s="2">
        <f t="shared" si="64"/>
        <v>444425.14285714284</v>
      </c>
      <c r="H373" s="2">
        <f t="shared" si="72"/>
        <v>151935065.71428624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69"/>
        <v>#N/A</v>
      </c>
      <c r="N373" s="2" t="e">
        <f t="shared" si="53"/>
        <v>#N/A</v>
      </c>
      <c r="O373" s="2" t="e">
        <f t="shared" si="66"/>
        <v>#N/A</v>
      </c>
      <c r="P373" s="2">
        <v>2177071.4296083152</v>
      </c>
      <c r="Q373" s="2">
        <f t="shared" si="75"/>
        <v>450000</v>
      </c>
      <c r="R373" s="2">
        <f t="shared" si="73"/>
        <v>154199549</v>
      </c>
      <c r="S373" s="2">
        <f t="shared" si="54"/>
        <v>444425.14285713434</v>
      </c>
      <c r="T373" s="2">
        <f t="shared" si="55"/>
        <v>5574.8571428572759</v>
      </c>
      <c r="U373" s="2">
        <f t="shared" si="56"/>
        <v>450000</v>
      </c>
      <c r="V373" s="2">
        <f t="shared" si="74"/>
        <v>114603353.71428628</v>
      </c>
      <c r="W373" s="2">
        <f t="shared" si="57"/>
        <v>444425.14285714924</v>
      </c>
      <c r="X373" s="2">
        <f t="shared" si="47"/>
        <v>5574.8571428507566</v>
      </c>
      <c r="Y373" s="2">
        <f t="shared" si="70"/>
        <v>39596195.28571374</v>
      </c>
      <c r="Z373" s="2" t="str">
        <f t="shared" si="48"/>
        <v>MEEP</v>
      </c>
      <c r="AA373" s="2">
        <f>IF(Z373="HERE",Y373,AA372+Graph!$G$1*1000)</f>
        <v>175442894.71428579</v>
      </c>
      <c r="AB373" s="2">
        <f t="shared" si="59"/>
        <v>800000</v>
      </c>
      <c r="AC373" s="2">
        <f t="shared" si="71"/>
        <v>38162229.142857097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307</v>
      </c>
      <c r="C374" s="7"/>
      <c r="D374" s="2" t="e">
        <f t="shared" si="51"/>
        <v>#N/A</v>
      </c>
      <c r="E374" s="2" t="e">
        <f t="shared" si="63"/>
        <v>#N/A</v>
      </c>
      <c r="F374" s="2">
        <v>2178791.8126727939</v>
      </c>
      <c r="G374" s="2">
        <f t="shared" si="64"/>
        <v>444425.14285714284</v>
      </c>
      <c r="H374" s="2">
        <f t="shared" si="72"/>
        <v>152379490.85714337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69"/>
        <v>#N/A</v>
      </c>
      <c r="N374" s="2" t="e">
        <f t="shared" si="53"/>
        <v>#N/A</v>
      </c>
      <c r="O374" s="2" t="e">
        <f t="shared" si="66"/>
        <v>#N/A</v>
      </c>
      <c r="P374" s="2">
        <v>2182650.3661290407</v>
      </c>
      <c r="Q374" s="2">
        <f t="shared" si="75"/>
        <v>450000</v>
      </c>
      <c r="R374" s="2">
        <f t="shared" si="73"/>
        <v>154649549</v>
      </c>
      <c r="S374" s="2">
        <f t="shared" si="54"/>
        <v>444425.14285713434</v>
      </c>
      <c r="T374" s="2">
        <f t="shared" si="55"/>
        <v>5574.8571428572759</v>
      </c>
      <c r="U374" s="2">
        <f t="shared" si="56"/>
        <v>450000</v>
      </c>
      <c r="V374" s="2">
        <f t="shared" si="74"/>
        <v>115047778.85714343</v>
      </c>
      <c r="W374" s="2">
        <f t="shared" si="57"/>
        <v>444425.14285714924</v>
      </c>
      <c r="X374" s="2">
        <f t="shared" si="47"/>
        <v>5574.8571428507566</v>
      </c>
      <c r="Y374" s="2">
        <f t="shared" si="70"/>
        <v>39601770.14285659</v>
      </c>
      <c r="Z374" s="2" t="str">
        <f t="shared" si="48"/>
        <v>MEEP</v>
      </c>
      <c r="AA374" s="2">
        <f>IF(Z374="HERE",Y374,AA373+Graph!$G$1*1000)</f>
        <v>176242894.71428579</v>
      </c>
      <c r="AB374" s="2">
        <f t="shared" si="59"/>
        <v>800000</v>
      </c>
      <c r="AC374" s="2">
        <f t="shared" si="71"/>
        <v>38162229.142857097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308</v>
      </c>
      <c r="C375" s="7"/>
      <c r="D375" s="2" t="e">
        <f t="shared" si="51"/>
        <v>#N/A</v>
      </c>
      <c r="E375" s="2" t="e">
        <f t="shared" si="63"/>
        <v>#N/A</v>
      </c>
      <c r="F375" s="2">
        <v>2184369.3733870685</v>
      </c>
      <c r="G375" s="2">
        <f t="shared" si="64"/>
        <v>444425.14285714284</v>
      </c>
      <c r="H375" s="2">
        <f t="shared" si="72"/>
        <v>152823916.00000051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69"/>
        <v>#N/A</v>
      </c>
      <c r="N375" s="2" t="e">
        <f t="shared" si="53"/>
        <v>#N/A</v>
      </c>
      <c r="O375" s="2" t="e">
        <f t="shared" si="66"/>
        <v>#N/A</v>
      </c>
      <c r="P375" s="2">
        <v>2188229.3026497662</v>
      </c>
      <c r="Q375" s="2">
        <f t="shared" si="75"/>
        <v>450000</v>
      </c>
      <c r="R375" s="2">
        <f t="shared" si="73"/>
        <v>155099549</v>
      </c>
      <c r="S375" s="2">
        <f t="shared" si="54"/>
        <v>444425.14285713434</v>
      </c>
      <c r="T375" s="2">
        <f t="shared" si="55"/>
        <v>5574.8571428572759</v>
      </c>
      <c r="U375" s="2">
        <f t="shared" si="56"/>
        <v>450000</v>
      </c>
      <c r="V375" s="2">
        <f t="shared" si="74"/>
        <v>115492204.00000058</v>
      </c>
      <c r="W375" s="2">
        <f t="shared" si="57"/>
        <v>444425.14285714924</v>
      </c>
      <c r="X375" s="2">
        <f t="shared" si="47"/>
        <v>5574.8571428507566</v>
      </c>
      <c r="Y375" s="2">
        <f t="shared" si="70"/>
        <v>39607344.999999441</v>
      </c>
      <c r="Z375" s="2" t="str">
        <f t="shared" si="48"/>
        <v>MEEP</v>
      </c>
      <c r="AA375" s="2">
        <f>IF(Z375="HERE",Y375,AA374+Graph!$G$1*1000)</f>
        <v>177042894.71428579</v>
      </c>
      <c r="AB375" s="2">
        <f t="shared" si="59"/>
        <v>800000</v>
      </c>
      <c r="AC375" s="2">
        <f t="shared" si="71"/>
        <v>38162229.142857097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309</v>
      </c>
      <c r="C376" s="7"/>
      <c r="D376" s="2" t="e">
        <f t="shared" si="51"/>
        <v>#N/A</v>
      </c>
      <c r="E376" s="2" t="e">
        <f t="shared" si="63"/>
        <v>#N/A</v>
      </c>
      <c r="F376" s="2">
        <v>2189946.934101373</v>
      </c>
      <c r="G376" s="2">
        <f t="shared" si="64"/>
        <v>444425.14285714284</v>
      </c>
      <c r="H376" s="2">
        <f t="shared" si="72"/>
        <v>153268341.14285764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69"/>
        <v>#N/A</v>
      </c>
      <c r="N376" s="2" t="e">
        <f t="shared" si="53"/>
        <v>#N/A</v>
      </c>
      <c r="O376" s="2" t="e">
        <f t="shared" si="66"/>
        <v>#N/A</v>
      </c>
      <c r="P376" s="2">
        <v>2193808.2391705215</v>
      </c>
      <c r="Q376" s="2">
        <f t="shared" si="75"/>
        <v>450000</v>
      </c>
      <c r="R376" s="2">
        <f t="shared" si="73"/>
        <v>155549549</v>
      </c>
      <c r="S376" s="2">
        <f t="shared" si="54"/>
        <v>444425.14285713434</v>
      </c>
      <c r="T376" s="2">
        <f t="shared" si="55"/>
        <v>5574.8571428572759</v>
      </c>
      <c r="U376" s="2">
        <f t="shared" si="56"/>
        <v>450000</v>
      </c>
      <c r="V376" s="2">
        <f t="shared" si="74"/>
        <v>115936629.14285773</v>
      </c>
      <c r="W376" s="2">
        <f t="shared" si="57"/>
        <v>444425.14285714924</v>
      </c>
      <c r="X376" s="2">
        <f t="shared" si="47"/>
        <v>5574.8571428507566</v>
      </c>
      <c r="Y376" s="2">
        <f t="shared" si="70"/>
        <v>39612919.857142292</v>
      </c>
      <c r="Z376" s="2" t="str">
        <f t="shared" si="48"/>
        <v>MEEP</v>
      </c>
      <c r="AA376" s="2">
        <f>IF(Z376="HERE",Y376,AA375+Graph!$G$1*1000)</f>
        <v>177842894.71428579</v>
      </c>
      <c r="AB376" s="2">
        <f t="shared" si="59"/>
        <v>800000</v>
      </c>
      <c r="AC376" s="2">
        <f t="shared" si="71"/>
        <v>38162229.142857097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310</v>
      </c>
      <c r="C377" s="7"/>
      <c r="D377" s="2" t="e">
        <f t="shared" si="51"/>
        <v>#N/A</v>
      </c>
      <c r="E377" s="2" t="e">
        <f t="shared" si="63"/>
        <v>#N/A</v>
      </c>
      <c r="F377" s="2">
        <v>2195524.4948156476</v>
      </c>
      <c r="G377" s="2">
        <f t="shared" si="64"/>
        <v>444425.14285714284</v>
      </c>
      <c r="H377" s="2">
        <f t="shared" si="72"/>
        <v>153712766.28571478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69"/>
        <v>#N/A</v>
      </c>
      <c r="N377" s="2" t="e">
        <f t="shared" si="53"/>
        <v>#N/A</v>
      </c>
      <c r="O377" s="2" t="e">
        <f t="shared" si="66"/>
        <v>#N/A</v>
      </c>
      <c r="P377" s="2">
        <v>2199387.175691247</v>
      </c>
      <c r="Q377" s="2">
        <f t="shared" si="75"/>
        <v>450000</v>
      </c>
      <c r="R377" s="2">
        <f t="shared" si="73"/>
        <v>155999549</v>
      </c>
      <c r="S377" s="2">
        <f t="shared" si="54"/>
        <v>444425.14285713434</v>
      </c>
      <c r="T377" s="2">
        <f t="shared" si="55"/>
        <v>5574.8571428572759</v>
      </c>
      <c r="U377" s="2">
        <f t="shared" si="56"/>
        <v>450000</v>
      </c>
      <c r="V377" s="2">
        <f t="shared" si="74"/>
        <v>116381054.28571488</v>
      </c>
      <c r="W377" s="2">
        <f t="shared" si="57"/>
        <v>444425.14285714924</v>
      </c>
      <c r="X377" s="2">
        <f t="shared" si="47"/>
        <v>5574.8571428507566</v>
      </c>
      <c r="Y377" s="2">
        <f t="shared" si="70"/>
        <v>39618494.714285143</v>
      </c>
      <c r="Z377" s="2" t="str">
        <f t="shared" si="48"/>
        <v>MEEP</v>
      </c>
      <c r="AA377" s="2">
        <f>IF(Z377="HERE",Y377,AA376+Graph!$G$1*1000)</f>
        <v>178642894.71428579</v>
      </c>
      <c r="AB377" s="2">
        <f t="shared" si="59"/>
        <v>800000</v>
      </c>
      <c r="AC377" s="2">
        <f t="shared" si="71"/>
        <v>38162229.142857097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311</v>
      </c>
      <c r="C378" s="7"/>
      <c r="D378" s="2" t="e">
        <f t="shared" si="51"/>
        <v>#N/A</v>
      </c>
      <c r="E378" s="2" t="e">
        <f t="shared" si="63"/>
        <v>#N/A</v>
      </c>
      <c r="F378" s="2">
        <v>2201102.055529952</v>
      </c>
      <c r="G378" s="2">
        <f t="shared" si="64"/>
        <v>444425.14285714284</v>
      </c>
      <c r="H378" s="2">
        <f t="shared" si="72"/>
        <v>154157191.42857191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69"/>
        <v>#N/A</v>
      </c>
      <c r="N378" s="2" t="e">
        <f t="shared" si="53"/>
        <v>#N/A</v>
      </c>
      <c r="O378" s="2" t="e">
        <f t="shared" si="66"/>
        <v>#N/A</v>
      </c>
      <c r="P378" s="2">
        <v>2204966.1122120023</v>
      </c>
      <c r="Q378" s="2">
        <f t="shared" si="75"/>
        <v>450000</v>
      </c>
      <c r="R378" s="2">
        <f t="shared" si="73"/>
        <v>156449549</v>
      </c>
      <c r="S378" s="2">
        <f t="shared" si="54"/>
        <v>444425.14285713434</v>
      </c>
      <c r="T378" s="2">
        <f t="shared" si="55"/>
        <v>5574.8571428572759</v>
      </c>
      <c r="U378" s="2">
        <f t="shared" si="56"/>
        <v>450000</v>
      </c>
      <c r="V378" s="2">
        <f t="shared" si="74"/>
        <v>116825479.42857203</v>
      </c>
      <c r="W378" s="2">
        <f t="shared" si="57"/>
        <v>444425.14285714924</v>
      </c>
      <c r="X378" s="2">
        <f t="shared" si="47"/>
        <v>5574.8571428507566</v>
      </c>
      <c r="Y378" s="2">
        <f t="shared" si="70"/>
        <v>39624069.571427993</v>
      </c>
      <c r="Z378" s="2" t="str">
        <f t="shared" si="48"/>
        <v>MEEP</v>
      </c>
      <c r="AA378" s="2">
        <f>IF(Z378="HERE",Y378,AA377+Graph!$G$1*1000)</f>
        <v>179442894.71428579</v>
      </c>
      <c r="AB378" s="2">
        <f t="shared" si="59"/>
        <v>800000</v>
      </c>
      <c r="AC378" s="2">
        <f t="shared" si="71"/>
        <v>38162229.142857097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312</v>
      </c>
      <c r="C379" s="7"/>
      <c r="D379" s="2" t="e">
        <f t="shared" si="51"/>
        <v>#N/A</v>
      </c>
      <c r="E379" s="2" t="e">
        <f t="shared" si="63"/>
        <v>#N/A</v>
      </c>
      <c r="F379" s="2">
        <v>2206679.6162442267</v>
      </c>
      <c r="G379" s="2">
        <f t="shared" si="64"/>
        <v>444425.14285714284</v>
      </c>
      <c r="H379" s="2">
        <f t="shared" si="72"/>
        <v>154601616.57142904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69"/>
        <v>#N/A</v>
      </c>
      <c r="N379" s="2" t="e">
        <f t="shared" si="53"/>
        <v>#N/A</v>
      </c>
      <c r="O379" s="2" t="e">
        <f t="shared" si="66"/>
        <v>#N/A</v>
      </c>
      <c r="P379" s="2">
        <v>2210545.0487327278</v>
      </c>
      <c r="Q379" s="2">
        <f t="shared" si="75"/>
        <v>450000</v>
      </c>
      <c r="R379" s="2">
        <f t="shared" si="73"/>
        <v>156899549</v>
      </c>
      <c r="S379" s="2">
        <f t="shared" si="54"/>
        <v>444425.14285713434</v>
      </c>
      <c r="T379" s="2">
        <f t="shared" si="55"/>
        <v>5574.8571428572759</v>
      </c>
      <c r="U379" s="2">
        <f t="shared" si="56"/>
        <v>450000</v>
      </c>
      <c r="V379" s="2">
        <f t="shared" si="74"/>
        <v>117269904.57142918</v>
      </c>
      <c r="W379" s="2">
        <f t="shared" si="57"/>
        <v>444425.14285714924</v>
      </c>
      <c r="X379" s="2">
        <f t="shared" si="47"/>
        <v>5574.8571428507566</v>
      </c>
      <c r="Y379" s="2">
        <f t="shared" si="70"/>
        <v>39629644.428570844</v>
      </c>
      <c r="Z379" s="2" t="str">
        <f t="shared" si="48"/>
        <v>MEEP</v>
      </c>
      <c r="AA379" s="2">
        <f>IF(Z379="HERE",Y379,AA378+Graph!$G$1*1000)</f>
        <v>180242894.71428579</v>
      </c>
      <c r="AB379" s="2">
        <f t="shared" si="59"/>
        <v>800000</v>
      </c>
      <c r="AC379" s="2">
        <f t="shared" si="71"/>
        <v>38162229.142857097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313</v>
      </c>
      <c r="C380" s="7"/>
      <c r="D380" s="2" t="e">
        <f t="shared" si="51"/>
        <v>#N/A</v>
      </c>
      <c r="E380" s="2" t="e">
        <f t="shared" si="63"/>
        <v>#N/A</v>
      </c>
      <c r="F380" s="2">
        <v>2212257.1769585013</v>
      </c>
      <c r="G380" s="2">
        <f t="shared" si="64"/>
        <v>444425.14285714284</v>
      </c>
      <c r="H380" s="2">
        <f t="shared" si="72"/>
        <v>155046041.71428618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69"/>
        <v>#N/A</v>
      </c>
      <c r="N380" s="2" t="e">
        <f t="shared" si="53"/>
        <v>#N/A</v>
      </c>
      <c r="O380" s="2" t="e">
        <f t="shared" si="66"/>
        <v>#N/A</v>
      </c>
      <c r="P380" s="2">
        <v>2216123.9852534533</v>
      </c>
      <c r="Q380" s="2">
        <f t="shared" si="75"/>
        <v>450000</v>
      </c>
      <c r="R380" s="2">
        <f t="shared" si="73"/>
        <v>157349549</v>
      </c>
      <c r="S380" s="2">
        <f t="shared" si="54"/>
        <v>444425.14285713434</v>
      </c>
      <c r="T380" s="2">
        <f t="shared" si="55"/>
        <v>5574.8571428572759</v>
      </c>
      <c r="U380" s="2">
        <f t="shared" si="56"/>
        <v>450000</v>
      </c>
      <c r="V380" s="2">
        <f t="shared" si="74"/>
        <v>117714329.71428633</v>
      </c>
      <c r="W380" s="2">
        <f t="shared" si="57"/>
        <v>444425.14285714924</v>
      </c>
      <c r="X380" s="2">
        <f t="shared" si="47"/>
        <v>5574.8571428507566</v>
      </c>
      <c r="Y380" s="2">
        <f t="shared" si="70"/>
        <v>39635219.285713695</v>
      </c>
      <c r="Z380" s="2" t="str">
        <f t="shared" si="48"/>
        <v>MEEP</v>
      </c>
      <c r="AA380" s="2">
        <f>IF(Z380="HERE",Y380,AA379+Graph!$G$1*1000)</f>
        <v>181042894.71428579</v>
      </c>
      <c r="AB380" s="2">
        <f t="shared" si="59"/>
        <v>800000</v>
      </c>
      <c r="AC380" s="2">
        <f t="shared" si="71"/>
        <v>38162229.142857097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314</v>
      </c>
      <c r="C381" s="7"/>
      <c r="D381" s="2" t="e">
        <f t="shared" si="51"/>
        <v>#N/A</v>
      </c>
      <c r="E381" s="2" t="e">
        <f t="shared" si="63"/>
        <v>#N/A</v>
      </c>
      <c r="F381" s="2">
        <v>2217834.7376728058</v>
      </c>
      <c r="G381" s="2">
        <f t="shared" si="64"/>
        <v>444425.14285714284</v>
      </c>
      <c r="H381" s="2">
        <f t="shared" si="72"/>
        <v>155490466.85714331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69"/>
        <v>#N/A</v>
      </c>
      <c r="N381" s="2" t="e">
        <f t="shared" si="53"/>
        <v>#N/A</v>
      </c>
      <c r="O381" s="2" t="e">
        <f t="shared" si="66"/>
        <v>#N/A</v>
      </c>
      <c r="P381" s="2">
        <v>2221702.9217742085</v>
      </c>
      <c r="Q381" s="2">
        <f t="shared" si="75"/>
        <v>450000</v>
      </c>
      <c r="R381" s="2">
        <f t="shared" si="73"/>
        <v>157799549</v>
      </c>
      <c r="S381" s="2">
        <f t="shared" si="54"/>
        <v>444425.14285713434</v>
      </c>
      <c r="T381" s="2">
        <f t="shared" si="55"/>
        <v>5574.8571428572759</v>
      </c>
      <c r="U381" s="2">
        <f t="shared" si="56"/>
        <v>450000</v>
      </c>
      <c r="V381" s="2">
        <f t="shared" si="74"/>
        <v>118158754.85714348</v>
      </c>
      <c r="W381" s="2">
        <f t="shared" si="57"/>
        <v>444425.14285714924</v>
      </c>
      <c r="X381" s="2">
        <f t="shared" si="47"/>
        <v>5574.8571428507566</v>
      </c>
      <c r="Y381" s="2">
        <f t="shared" si="70"/>
        <v>39640794.142856546</v>
      </c>
      <c r="Z381" s="2" t="str">
        <f t="shared" si="48"/>
        <v>MEEP</v>
      </c>
      <c r="AA381" s="2">
        <f>IF(Z381="HERE",Y381,AA380+Graph!$G$1*1000)</f>
        <v>181842894.71428579</v>
      </c>
      <c r="AB381" s="2">
        <f t="shared" si="59"/>
        <v>800000</v>
      </c>
      <c r="AC381" s="2">
        <f t="shared" si="71"/>
        <v>38162229.142857097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315</v>
      </c>
      <c r="C382" s="7"/>
      <c r="D382" s="2" t="e">
        <f t="shared" si="51"/>
        <v>#N/A</v>
      </c>
      <c r="E382" s="2" t="e">
        <f t="shared" si="63"/>
        <v>#N/A</v>
      </c>
      <c r="F382" s="2">
        <v>2223412.2983870804</v>
      </c>
      <c r="G382" s="2">
        <f t="shared" si="64"/>
        <v>444425.14285714284</v>
      </c>
      <c r="H382" s="2">
        <f t="shared" si="72"/>
        <v>155934892.00000045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69"/>
        <v>#N/A</v>
      </c>
      <c r="N382" s="2" t="e">
        <f t="shared" si="53"/>
        <v>#N/A</v>
      </c>
      <c r="O382" s="2" t="e">
        <f t="shared" si="66"/>
        <v>#N/A</v>
      </c>
      <c r="P382" s="2">
        <v>2227281.858294934</v>
      </c>
      <c r="Q382" s="2">
        <f t="shared" si="75"/>
        <v>450000</v>
      </c>
      <c r="R382" s="2">
        <f t="shared" si="73"/>
        <v>158249549</v>
      </c>
      <c r="S382" s="2">
        <f t="shared" si="54"/>
        <v>444425.14285713434</v>
      </c>
      <c r="T382" s="2">
        <f t="shared" si="55"/>
        <v>5574.8571428572759</v>
      </c>
      <c r="U382" s="2">
        <f t="shared" si="56"/>
        <v>450000</v>
      </c>
      <c r="V382" s="2">
        <f t="shared" si="74"/>
        <v>118603180.00000063</v>
      </c>
      <c r="W382" s="2">
        <f t="shared" si="57"/>
        <v>444425.14285714924</v>
      </c>
      <c r="X382" s="2">
        <f t="shared" si="47"/>
        <v>5574.8571428507566</v>
      </c>
      <c r="Y382" s="2">
        <f t="shared" si="70"/>
        <v>39646368.999999397</v>
      </c>
      <c r="Z382" s="2" t="str">
        <f t="shared" si="48"/>
        <v>MEEP</v>
      </c>
      <c r="AA382" s="2">
        <f>IF(Z382="HERE",Y382,AA381+Graph!$G$1*1000)</f>
        <v>182642894.71428579</v>
      </c>
      <c r="AB382" s="2">
        <f t="shared" si="59"/>
        <v>800000</v>
      </c>
      <c r="AC382" s="2">
        <f t="shared" si="71"/>
        <v>38162229.142857097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316</v>
      </c>
      <c r="C383" s="7"/>
      <c r="D383" s="2" t="e">
        <f t="shared" si="51"/>
        <v>#N/A</v>
      </c>
      <c r="E383" s="2" t="e">
        <f t="shared" si="63"/>
        <v>#N/A</v>
      </c>
      <c r="F383" s="2">
        <v>2228989.8591013551</v>
      </c>
      <c r="G383" s="2">
        <f t="shared" si="64"/>
        <v>444425.14285714284</v>
      </c>
      <c r="H383" s="2">
        <f t="shared" si="72"/>
        <v>156379317.14285758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69"/>
        <v>#N/A</v>
      </c>
      <c r="N383" s="2" t="e">
        <f t="shared" si="53"/>
        <v>#N/A</v>
      </c>
      <c r="O383" s="2" t="e">
        <f t="shared" si="66"/>
        <v>#N/A</v>
      </c>
      <c r="P383" s="2">
        <v>2232860.7948156893</v>
      </c>
      <c r="Q383" s="2">
        <f t="shared" si="75"/>
        <v>450000</v>
      </c>
      <c r="R383" s="2">
        <f t="shared" si="73"/>
        <v>158699549</v>
      </c>
      <c r="S383" s="2">
        <f t="shared" si="54"/>
        <v>444425.14285713434</v>
      </c>
      <c r="T383" s="2">
        <f t="shared" si="55"/>
        <v>5574.8571428572759</v>
      </c>
      <c r="U383" s="2">
        <f t="shared" si="56"/>
        <v>450000</v>
      </c>
      <c r="V383" s="2">
        <f t="shared" si="74"/>
        <v>119047605.14285778</v>
      </c>
      <c r="W383" s="2">
        <f t="shared" si="57"/>
        <v>444425.14285714924</v>
      </c>
      <c r="X383" s="2">
        <f t="shared" si="47"/>
        <v>5574.8571428507566</v>
      </c>
      <c r="Y383" s="2">
        <f t="shared" si="70"/>
        <v>39651943.857142247</v>
      </c>
      <c r="Z383" s="2" t="str">
        <f t="shared" si="48"/>
        <v>MEEP</v>
      </c>
      <c r="AA383" s="2">
        <f>IF(Z383="HERE",Y383,AA382+Graph!$G$1*1000)</f>
        <v>183442894.71428579</v>
      </c>
      <c r="AB383" s="2">
        <f t="shared" si="59"/>
        <v>800000</v>
      </c>
      <c r="AC383" s="2">
        <f t="shared" si="71"/>
        <v>38162229.142857097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317</v>
      </c>
      <c r="C384" s="7"/>
      <c r="D384" s="2" t="e">
        <f t="shared" si="51"/>
        <v>#N/A</v>
      </c>
      <c r="E384" s="2" t="e">
        <f t="shared" si="63"/>
        <v>#N/A</v>
      </c>
      <c r="F384" s="2">
        <v>2234567.4198156595</v>
      </c>
      <c r="G384" s="2">
        <f t="shared" si="64"/>
        <v>444425.14285714284</v>
      </c>
      <c r="H384" s="2">
        <f t="shared" si="72"/>
        <v>156823742.28571472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69"/>
        <v>#N/A</v>
      </c>
      <c r="N384" s="2" t="e">
        <f t="shared" si="53"/>
        <v>#N/A</v>
      </c>
      <c r="O384" s="2" t="e">
        <f t="shared" si="66"/>
        <v>#N/A</v>
      </c>
      <c r="P384" s="2">
        <v>2238439.7313364148</v>
      </c>
      <c r="Q384" s="2">
        <f t="shared" si="75"/>
        <v>450000</v>
      </c>
      <c r="R384" s="2">
        <f t="shared" si="73"/>
        <v>159149549</v>
      </c>
      <c r="S384" s="2">
        <f t="shared" si="54"/>
        <v>444425.14285713434</v>
      </c>
      <c r="T384" s="2">
        <f t="shared" si="55"/>
        <v>5574.8571428572759</v>
      </c>
      <c r="U384" s="2">
        <f t="shared" si="56"/>
        <v>450000</v>
      </c>
      <c r="V384" s="2">
        <f t="shared" si="74"/>
        <v>119492030.28571492</v>
      </c>
      <c r="W384" s="2">
        <f t="shared" si="57"/>
        <v>444425.14285714924</v>
      </c>
      <c r="X384" s="2">
        <f t="shared" si="47"/>
        <v>5574.8571428507566</v>
      </c>
      <c r="Y384" s="2">
        <f t="shared" si="70"/>
        <v>39657518.714285098</v>
      </c>
      <c r="Z384" s="2" t="str">
        <f t="shared" si="48"/>
        <v>MEEP</v>
      </c>
      <c r="AA384" s="2">
        <f>IF(Z384="HERE",Y384,AA383+Graph!$G$1*1000)</f>
        <v>184242894.71428579</v>
      </c>
      <c r="AB384" s="2">
        <f t="shared" si="59"/>
        <v>800000</v>
      </c>
      <c r="AC384" s="2">
        <f t="shared" si="71"/>
        <v>38162229.142857097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318</v>
      </c>
      <c r="C385" s="7"/>
      <c r="D385" s="2" t="e">
        <f t="shared" si="51"/>
        <v>#N/A</v>
      </c>
      <c r="E385" s="2" t="e">
        <f t="shared" si="63"/>
        <v>#N/A</v>
      </c>
      <c r="F385" s="2">
        <v>2240144.9805299342</v>
      </c>
      <c r="G385" s="2">
        <f t="shared" si="64"/>
        <v>444425.14285714284</v>
      </c>
      <c r="H385" s="2">
        <f t="shared" si="72"/>
        <v>157268167.42857185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69"/>
        <v>#N/A</v>
      </c>
      <c r="N385" s="2" t="e">
        <f t="shared" si="53"/>
        <v>#N/A</v>
      </c>
      <c r="O385" s="2" t="e">
        <f t="shared" si="66"/>
        <v>#N/A</v>
      </c>
      <c r="P385" s="2">
        <v>2244018.6678571403</v>
      </c>
      <c r="Q385" s="2">
        <f t="shared" si="75"/>
        <v>450000</v>
      </c>
      <c r="R385" s="2">
        <f t="shared" si="73"/>
        <v>159599549</v>
      </c>
      <c r="S385" s="2">
        <f t="shared" si="54"/>
        <v>444425.14285713434</v>
      </c>
      <c r="T385" s="2">
        <f t="shared" si="55"/>
        <v>5574.8571428572759</v>
      </c>
      <c r="U385" s="2">
        <f t="shared" si="56"/>
        <v>450000</v>
      </c>
      <c r="V385" s="2">
        <f t="shared" si="74"/>
        <v>119936455.42857207</v>
      </c>
      <c r="W385" s="2">
        <f t="shared" si="57"/>
        <v>444425.14285714924</v>
      </c>
      <c r="X385" s="2">
        <f t="shared" si="47"/>
        <v>5574.8571428507566</v>
      </c>
      <c r="Y385" s="2">
        <f t="shared" si="70"/>
        <v>39663093.571427949</v>
      </c>
      <c r="Z385" s="2" t="str">
        <f t="shared" si="48"/>
        <v>MEEP</v>
      </c>
      <c r="AA385" s="2">
        <f>IF(Z385="HERE",Y385,AA384+Graph!$G$1*1000)</f>
        <v>185042894.71428579</v>
      </c>
      <c r="AB385" s="2">
        <f t="shared" si="59"/>
        <v>800000</v>
      </c>
      <c r="AC385" s="2">
        <f t="shared" si="71"/>
        <v>38162229.142857097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68:I385">
    <cfRule type="cellIs" dxfId="79" priority="7" operator="greaterThan">
      <formula>0</formula>
    </cfRule>
  </conditionalFormatting>
  <conditionalFormatting sqref="C31:C65 C117:C385 C68:C114">
    <cfRule type="cellIs" dxfId="78" priority="8" operator="greaterThan">
      <formula>0</formula>
    </cfRule>
  </conditionalFormatting>
  <conditionalFormatting sqref="C31:C65 C117:C385 C68:C1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7" priority="10" operator="greaterThan">
      <formula>0</formula>
    </cfRule>
  </conditionalFormatting>
  <conditionalFormatting sqref="C115">
    <cfRule type="cellIs" dxfId="76" priority="11" operator="greaterThan">
      <formula>0</formula>
    </cfRule>
  </conditionalFormatting>
  <conditionalFormatting sqref="C66">
    <cfRule type="cellIs" dxfId="75" priority="5" operator="greaterThan">
      <formula>0</formula>
    </cfRule>
  </conditionalFormatting>
  <conditionalFormatting sqref="C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4" priority="4" operator="greaterThan">
      <formula>0</formula>
    </cfRule>
  </conditionalFormatting>
  <conditionalFormatting sqref="C67">
    <cfRule type="cellIs" dxfId="17" priority="2" operator="greaterThan">
      <formula>0</formula>
    </cfRule>
  </conditionalFormatting>
  <conditionalFormatting sqref="C6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8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workbookViewId="0">
      <selection activeCell="I67" sqref="I67"/>
    </sheetView>
  </sheetViews>
  <sheetFormatPr defaultRowHeight="14.25" x14ac:dyDescent="0.2"/>
  <cols>
    <col min="1" max="29" width="9" customWidth="1"/>
    <col min="30" max="30" width="10.75" bestFit="1" customWidth="1"/>
    <col min="31" max="31" width="9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46</v>
      </c>
      <c r="AE1" s="2" t="s">
        <v>24</v>
      </c>
      <c r="AF1" s="21" t="s">
        <v>47</v>
      </c>
      <c r="AG1" s="21" t="s">
        <v>48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SUM((500000-LOOKUP(2,1/(ISNUMBER($K$1:$K$194)),$K$1:$K$194))/1000)</f>
        <v>494.42514285714282</v>
      </c>
    </row>
    <row r="32" spans="1:37" ht="15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299153.85195851326</v>
      </c>
      <c r="G37" s="2">
        <f>IF(F37&gt;500000,$AK$31*1000,F37)</f>
        <v>299153.85195851326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302548.75864055753</v>
      </c>
      <c r="Q37" s="2">
        <f>IF(P37&gt;500000,500000,P37)</f>
        <v>302548.75864055753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304731.4126727879</v>
      </c>
      <c r="G38" s="2">
        <f>IF(F38&gt;$AK$31*1000,$AK$31*1000,F38)</f>
        <v>304731.4126727879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308127.69516131282</v>
      </c>
      <c r="Q38" s="2">
        <f t="shared" ref="Q38:Q101" si="25">IF(P38&gt;500000,500000,P38)</f>
        <v>308127.69516131282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310308.97338709235</v>
      </c>
      <c r="G39" s="2">
        <f>IF(F39&gt;$AK$31*1000,$AK$31*1000,F39)</f>
        <v>310308.97338709235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313706.63168203831</v>
      </c>
      <c r="Q39" s="2">
        <f t="shared" si="25"/>
        <v>313706.63168203831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315886.534101367</v>
      </c>
      <c r="G40" s="2">
        <f>IF(F40&gt;$AK$31*1000,$AK$31*1000,F40)</f>
        <v>315886.534101367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319285.5682027638</v>
      </c>
      <c r="Q40" s="2">
        <f t="shared" si="25"/>
        <v>319285.5682027638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321464.09481564164</v>
      </c>
      <c r="G41" s="2">
        <f t="shared" ref="G41:G295" si="26">IF(F41&gt;$AK$31*1000,$AK$31*1000,F41)</f>
        <v>321464.09481564164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324864.50472351909</v>
      </c>
      <c r="Q41" s="2">
        <f t="shared" si="25"/>
        <v>324864.50472351909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327041.65552994609</v>
      </c>
      <c r="G42" s="2">
        <f t="shared" si="26"/>
        <v>327041.65552994609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330443.44124424458</v>
      </c>
      <c r="Q42" s="2">
        <f t="shared" si="25"/>
        <v>330443.44124424458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332619.21624422073</v>
      </c>
      <c r="G43" s="2">
        <f t="shared" si="26"/>
        <v>332619.21624422073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336022.37776499987</v>
      </c>
      <c r="Q43" s="2">
        <f t="shared" si="25"/>
        <v>336022.37776499987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338196.77695852518</v>
      </c>
      <c r="G44" s="2">
        <f t="shared" si="26"/>
        <v>338196.77695852518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341601.31428572536</v>
      </c>
      <c r="Q44" s="2">
        <f t="shared" si="25"/>
        <v>341601.31428572536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343774.33767279983</v>
      </c>
      <c r="G45" s="2">
        <f t="shared" si="26"/>
        <v>343774.33767279983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347180.25080645084</v>
      </c>
      <c r="Q45" s="2">
        <f t="shared" si="25"/>
        <v>347180.25080645084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349351.89838707447</v>
      </c>
      <c r="G46" s="2">
        <f t="shared" si="26"/>
        <v>349351.89838707447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352759.18732720613</v>
      </c>
      <c r="Q46" s="2">
        <f t="shared" si="25"/>
        <v>352759.18732720613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6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5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360507.01981565356</v>
      </c>
      <c r="G48" s="2">
        <f t="shared" si="26"/>
        <v>360507.01981565356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363917.06036868691</v>
      </c>
      <c r="Q48" s="2">
        <f t="shared" si="25"/>
        <v>363917.06036868691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366084.58052992821</v>
      </c>
      <c r="G49" s="2">
        <f t="shared" si="26"/>
        <v>366084.58052992821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369495.9968894124</v>
      </c>
      <c r="Q49" s="2">
        <f t="shared" si="25"/>
        <v>369495.9968894124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371662.14124423265</v>
      </c>
      <c r="G50" s="2">
        <f t="shared" si="26"/>
        <v>371662.14124423265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375074.93341013789</v>
      </c>
      <c r="Q50" s="2">
        <f t="shared" si="25"/>
        <v>375074.93341013789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377239.7019585073</v>
      </c>
      <c r="G51" s="2">
        <f t="shared" si="26"/>
        <v>377239.7019585073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380653.86993089318</v>
      </c>
      <c r="Q51" s="2">
        <f t="shared" si="25"/>
        <v>380653.86993089318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382817.26267281175</v>
      </c>
      <c r="G52" s="2">
        <f t="shared" si="26"/>
        <v>382817.26267281175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386232.80645161867</v>
      </c>
      <c r="Q52" s="2">
        <f t="shared" si="25"/>
        <v>386232.80645161867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388394.82338708639</v>
      </c>
      <c r="G53" s="2">
        <f t="shared" si="26"/>
        <v>388394.82338708639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391811.74297237396</v>
      </c>
      <c r="Q53" s="2">
        <f t="shared" si="25"/>
        <v>391811.74297237396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393972.38410136104</v>
      </c>
      <c r="G54" s="2">
        <f t="shared" si="26"/>
        <v>393972.38410136104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397390.67949309945</v>
      </c>
      <c r="Q54" s="2">
        <f t="shared" si="25"/>
        <v>397390.67949309945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399549.94481566548</v>
      </c>
      <c r="G55" s="2">
        <f t="shared" si="26"/>
        <v>399549.94481566548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402969.61601382494</v>
      </c>
      <c r="Q55" s="2">
        <f t="shared" si="25"/>
        <v>402969.61601382494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405127.50552994013</v>
      </c>
      <c r="G56" s="2">
        <f t="shared" si="26"/>
        <v>405127.50552994013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408548.55253458023</v>
      </c>
      <c r="Q56" s="2">
        <f t="shared" si="25"/>
        <v>408548.55253458023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410705.06624421477</v>
      </c>
      <c r="G57" s="2">
        <f t="shared" si="26"/>
        <v>410705.06624421477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414127.48905530572</v>
      </c>
      <c r="Q57" s="2">
        <f t="shared" si="25"/>
        <v>414127.48905530572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416282.62695851922</v>
      </c>
      <c r="G58" s="2">
        <f t="shared" si="26"/>
        <v>416282.62695851922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419706.42557603121</v>
      </c>
      <c r="Q58" s="2">
        <f t="shared" si="25"/>
        <v>419706.42557603121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421860.18767279387</v>
      </c>
      <c r="G59" s="2">
        <f t="shared" si="26"/>
        <v>421860.18767279387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425285.3620967865</v>
      </c>
      <c r="Q59" s="2">
        <f t="shared" si="25"/>
        <v>425285.3620967865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427437.74838709831</v>
      </c>
      <c r="G60" s="2">
        <f t="shared" si="26"/>
        <v>427437.74838709831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430864.29861751199</v>
      </c>
      <c r="Q60" s="2">
        <f t="shared" si="25"/>
        <v>430864.29861751199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433015.30910137296</v>
      </c>
      <c r="G61" s="2">
        <f t="shared" si="26"/>
        <v>433015.30910137296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436443.23513826728</v>
      </c>
      <c r="Q61" s="2">
        <f t="shared" si="25"/>
        <v>436443.23513826728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438592.8698156476</v>
      </c>
      <c r="G62" s="2">
        <f t="shared" si="26"/>
        <v>438592.8698156476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442022.17165899277</v>
      </c>
      <c r="Q62" s="2">
        <f t="shared" si="25"/>
        <v>442022.17165899277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444170.43052995205</v>
      </c>
      <c r="G63" s="2">
        <f t="shared" si="26"/>
        <v>444170.43052995205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447601.10817971826</v>
      </c>
      <c r="Q63" s="2">
        <f t="shared" si="25"/>
        <v>447601.10817971826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449747.99124422669</v>
      </c>
      <c r="G64" s="2">
        <f t="shared" si="26"/>
        <v>449747.99124422669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453180.04470047355</v>
      </c>
      <c r="Q64" s="2">
        <f t="shared" si="25"/>
        <v>453180.04470047355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455325.55195850134</v>
      </c>
      <c r="G65" s="2">
        <f t="shared" si="26"/>
        <v>455325.55195850134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458758.98122119904</v>
      </c>
      <c r="Q65" s="2">
        <f t="shared" si="25"/>
        <v>458758.98122119904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460903.11267280579</v>
      </c>
      <c r="G66" s="2">
        <f t="shared" si="26"/>
        <v>460903.11267280579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464337.91774195433</v>
      </c>
      <c r="Q66" s="2">
        <f t="shared" si="25"/>
        <v>464337.91774195433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466480.67338708043</v>
      </c>
      <c r="G67" s="2">
        <f t="shared" si="26"/>
        <v>466480.67338708043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469916.85426267982</v>
      </c>
      <c r="Q67" s="2">
        <f t="shared" si="25"/>
        <v>469916.85426267982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1</v>
      </c>
      <c r="C68" s="7"/>
      <c r="D68" s="2" t="e">
        <f t="shared" si="12"/>
        <v>#N/A</v>
      </c>
      <c r="E68" s="2" t="e">
        <f t="shared" si="22"/>
        <v>#N/A</v>
      </c>
      <c r="F68" s="2">
        <v>472058.23410135508</v>
      </c>
      <c r="G68" s="2">
        <f t="shared" si="26"/>
        <v>472058.23410135508</v>
      </c>
      <c r="H68" s="2">
        <f t="shared" si="13"/>
        <v>16413030.234101355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475495.7907834053</v>
      </c>
      <c r="Q68" s="2">
        <f t="shared" si="25"/>
        <v>475495.7907834053</v>
      </c>
      <c r="R68" s="2">
        <f t="shared" si="16"/>
        <v>16975044.790783405</v>
      </c>
      <c r="S68" s="2">
        <f t="shared" si="17"/>
        <v>472058.23410135508</v>
      </c>
      <c r="T68" s="2">
        <f t="shared" si="18"/>
        <v>5574.8571428571595</v>
      </c>
      <c r="U68" s="2">
        <f t="shared" si="19"/>
        <v>475495.7907834053</v>
      </c>
      <c r="V68" s="2">
        <f t="shared" si="5"/>
        <v>572042.24242424243</v>
      </c>
      <c r="W68" s="2">
        <f t="shared" si="20"/>
        <v>13465.242424242431</v>
      </c>
      <c r="X68" s="2">
        <f t="shared" si="6"/>
        <v>462030.54835916287</v>
      </c>
      <c r="Y68" s="2">
        <f t="shared" si="7"/>
        <v>16403002.548359163</v>
      </c>
      <c r="Z68" s="2" t="str">
        <f t="shared" si="8"/>
        <v>HERE</v>
      </c>
      <c r="AA68" s="2">
        <f>IF(Z68="HERE",Y68,AA67+Graph!$G$1*1000)</f>
        <v>16403002.548359163</v>
      </c>
      <c r="AB68" s="2">
        <f t="shared" si="21"/>
        <v>462030.54835916311</v>
      </c>
      <c r="AC68" s="2">
        <f t="shared" si="9"/>
        <v>572042.24242424243</v>
      </c>
      <c r="AD68" s="3">
        <f t="shared" si="10"/>
        <v>16403002.548359163</v>
      </c>
      <c r="AE68" s="2">
        <f>IF(AE66&gt;=52800000,52800000,IF(AB47=Graph!G$1*1000,AE67+Graph!G$1*1000,AC68))</f>
        <v>572042.24242424243</v>
      </c>
      <c r="AF68" s="3">
        <f t="shared" si="11"/>
        <v>572042.24242424243</v>
      </c>
      <c r="AG68" s="3">
        <f t="shared" si="27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2</v>
      </c>
      <c r="C69" s="7"/>
      <c r="D69" s="2" t="e">
        <f t="shared" si="12"/>
        <v>#N/A</v>
      </c>
      <c r="E69" s="2" t="e">
        <f t="shared" si="22"/>
        <v>#N/A</v>
      </c>
      <c r="F69" s="2">
        <v>477635.79481565952</v>
      </c>
      <c r="G69" s="2">
        <f t="shared" si="26"/>
        <v>477635.79481565952</v>
      </c>
      <c r="H69" s="2">
        <f t="shared" si="13"/>
        <v>16890666.028917015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481074.72730416059</v>
      </c>
      <c r="Q69" s="2">
        <f t="shared" si="25"/>
        <v>481074.72730416059</v>
      </c>
      <c r="R69" s="2">
        <f t="shared" si="16"/>
        <v>17456119.518087566</v>
      </c>
      <c r="S69" s="2">
        <f t="shared" si="17"/>
        <v>477635.79481565952</v>
      </c>
      <c r="T69" s="2">
        <f t="shared" si="18"/>
        <v>5574.8571428571595</v>
      </c>
      <c r="U69" s="2">
        <f t="shared" si="19"/>
        <v>481074.72730416059</v>
      </c>
      <c r="V69" s="2">
        <f t="shared" si="5"/>
        <v>585507.48484848486</v>
      </c>
      <c r="W69" s="2">
        <f t="shared" si="20"/>
        <v>13465.242424242431</v>
      </c>
      <c r="X69" s="2">
        <f t="shared" si="6"/>
        <v>467609.48487991816</v>
      </c>
      <c r="Y69" s="2">
        <f t="shared" si="7"/>
        <v>16870612.033239082</v>
      </c>
      <c r="Z69" s="2" t="str">
        <f t="shared" si="8"/>
        <v>HERE</v>
      </c>
      <c r="AA69" s="2">
        <f>IF(Z69="HERE",Y69,AA68+Graph!$G$1*1000)</f>
        <v>16870612.033239082</v>
      </c>
      <c r="AB69" s="2">
        <f t="shared" si="21"/>
        <v>467609.4848799184</v>
      </c>
      <c r="AC69" s="2">
        <f t="shared" si="9"/>
        <v>585507.48484848486</v>
      </c>
      <c r="AD69" s="3">
        <f t="shared" si="10"/>
        <v>16870612.033239082</v>
      </c>
      <c r="AE69" s="2">
        <f>IF(AE67&gt;=52800000,52800000,IF(AB48=Graph!G$1*1000,AE68+Graph!G$1*1000,AC69))</f>
        <v>585507.48484848486</v>
      </c>
      <c r="AF69" s="3">
        <f t="shared" si="11"/>
        <v>585507.48484848486</v>
      </c>
      <c r="AG69" s="3">
        <f t="shared" si="27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3</v>
      </c>
      <c r="C70" s="7"/>
      <c r="D70" s="2" t="e">
        <f t="shared" si="12"/>
        <v>#N/A</v>
      </c>
      <c r="E70" s="2" t="e">
        <f t="shared" si="22"/>
        <v>#N/A</v>
      </c>
      <c r="F70" s="2">
        <v>483213.35552993417</v>
      </c>
      <c r="G70" s="2">
        <f t="shared" si="26"/>
        <v>483213.35552993417</v>
      </c>
      <c r="H70" s="2">
        <f t="shared" si="13"/>
        <v>17373879.384446949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486653.66382488608</v>
      </c>
      <c r="Q70" s="2">
        <f t="shared" si="25"/>
        <v>486653.66382488608</v>
      </c>
      <c r="R70" s="2">
        <f t="shared" si="16"/>
        <v>17942773.181912452</v>
      </c>
      <c r="S70" s="2">
        <f t="shared" si="17"/>
        <v>483213.35552993417</v>
      </c>
      <c r="T70" s="2">
        <f t="shared" si="18"/>
        <v>5574.8571428571595</v>
      </c>
      <c r="U70" s="2">
        <f t="shared" si="19"/>
        <v>486653.66382488608</v>
      </c>
      <c r="V70" s="2">
        <f t="shared" si="5"/>
        <v>598972.72727272729</v>
      </c>
      <c r="W70" s="2">
        <f t="shared" si="20"/>
        <v>13465.242424242431</v>
      </c>
      <c r="X70" s="2">
        <f t="shared" si="6"/>
        <v>473188.42140064365</v>
      </c>
      <c r="Y70" s="2">
        <f t="shared" si="7"/>
        <v>17343800.454639725</v>
      </c>
      <c r="Z70" s="2" t="str">
        <f t="shared" si="8"/>
        <v>HERE</v>
      </c>
      <c r="AA70" s="2">
        <f>IF(Z70="HERE",Y70,AA69+Graph!$G$1*1000)</f>
        <v>17343800.454639725</v>
      </c>
      <c r="AB70" s="2">
        <f t="shared" si="21"/>
        <v>473188.42140064389</v>
      </c>
      <c r="AC70" s="2">
        <f t="shared" si="9"/>
        <v>598972.72727272729</v>
      </c>
      <c r="AD70" s="3">
        <f t="shared" si="10"/>
        <v>17343800.454639725</v>
      </c>
      <c r="AE70" s="2">
        <f>IF(AE68&gt;=52800000,52800000,IF(AB49=Graph!G$1*1000,AE69+Graph!G$1*1000,AC70))</f>
        <v>598972.72727272729</v>
      </c>
      <c r="AF70" s="3">
        <f t="shared" si="11"/>
        <v>598972.72727272729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4</v>
      </c>
      <c r="C71" s="7"/>
      <c r="D71" s="2" t="e">
        <f t="shared" si="12"/>
        <v>#N/A</v>
      </c>
      <c r="E71" s="2" t="e">
        <f t="shared" si="22"/>
        <v>#N/A</v>
      </c>
      <c r="F71" s="2">
        <v>488790.91624423862</v>
      </c>
      <c r="G71" s="2">
        <f t="shared" si="26"/>
        <v>488790.91624423862</v>
      </c>
      <c r="H71" s="2">
        <f t="shared" si="13"/>
        <v>17862670.300691187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492232.60034564137</v>
      </c>
      <c r="Q71" s="2">
        <f t="shared" si="25"/>
        <v>492232.60034564137</v>
      </c>
      <c r="R71" s="2">
        <f t="shared" si="16"/>
        <v>18435005.782258093</v>
      </c>
      <c r="S71" s="2">
        <f t="shared" si="17"/>
        <v>488790.91624423862</v>
      </c>
      <c r="T71" s="2">
        <f t="shared" si="18"/>
        <v>5574.8571428571595</v>
      </c>
      <c r="U71" s="2">
        <f t="shared" si="19"/>
        <v>492232.60034564137</v>
      </c>
      <c r="V71" s="2">
        <f t="shared" si="5"/>
        <v>612437.96969696973</v>
      </c>
      <c r="W71" s="2">
        <f t="shared" si="20"/>
        <v>13465.242424242431</v>
      </c>
      <c r="X71" s="2">
        <f t="shared" si="6"/>
        <v>478767.35792139894</v>
      </c>
      <c r="Y71" s="2">
        <f t="shared" si="7"/>
        <v>17822567.812561125</v>
      </c>
      <c r="Z71" s="2" t="str">
        <f t="shared" si="8"/>
        <v>HERE</v>
      </c>
      <c r="AA71" s="2">
        <f>IF(Z71="HERE",Y71,AA70+Graph!$G$1*1000)</f>
        <v>17822567.812561125</v>
      </c>
      <c r="AB71" s="2">
        <f t="shared" si="21"/>
        <v>478767.35792139918</v>
      </c>
      <c r="AC71" s="2">
        <f t="shared" si="9"/>
        <v>612437.96969696973</v>
      </c>
      <c r="AD71" s="3">
        <f t="shared" si="10"/>
        <v>17822567.812561125</v>
      </c>
      <c r="AE71" s="2">
        <f>IF(AE69&gt;=52800000,52800000,IF(AB50=Graph!G$1*1000,AE70+Graph!G$1*1000,AC71))</f>
        <v>612437.96969696973</v>
      </c>
      <c r="AF71" s="3">
        <f t="shared" si="11"/>
        <v>612437.96969696973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5</v>
      </c>
      <c r="C72" s="7"/>
      <c r="D72" s="2" t="e">
        <f t="shared" si="12"/>
        <v>#N/A</v>
      </c>
      <c r="E72" s="2" t="e">
        <f t="shared" si="22"/>
        <v>#N/A</v>
      </c>
      <c r="F72" s="2">
        <v>494368.47695851326</v>
      </c>
      <c r="G72" s="2">
        <f t="shared" si="26"/>
        <v>494368.47695851326</v>
      </c>
      <c r="H72" s="2">
        <f t="shared" si="13"/>
        <v>18357038.777649701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497811.53686636686</v>
      </c>
      <c r="Q72" s="2">
        <f t="shared" si="25"/>
        <v>497811.53686636686</v>
      </c>
      <c r="R72" s="2">
        <f t="shared" si="16"/>
        <v>18932817.31912446</v>
      </c>
      <c r="S72" s="2">
        <f t="shared" si="17"/>
        <v>494368.47695851326</v>
      </c>
      <c r="T72" s="2">
        <f t="shared" si="18"/>
        <v>5574.8571428571595</v>
      </c>
      <c r="U72" s="2">
        <f t="shared" si="19"/>
        <v>497811.53686636686</v>
      </c>
      <c r="V72" s="2">
        <f t="shared" si="5"/>
        <v>625903.21212121216</v>
      </c>
      <c r="W72" s="2">
        <f t="shared" si="20"/>
        <v>13465.242424242431</v>
      </c>
      <c r="X72" s="2">
        <f t="shared" si="6"/>
        <v>484346.29444212443</v>
      </c>
      <c r="Y72" s="2">
        <f t="shared" si="7"/>
        <v>18306914.107003249</v>
      </c>
      <c r="Z72" s="2" t="str">
        <f t="shared" si="8"/>
        <v>HERE</v>
      </c>
      <c r="AA72" s="2">
        <f>IF(Z72="HERE",Y72,AA71+Graph!$G$1*1000)</f>
        <v>18306914.107003249</v>
      </c>
      <c r="AB72" s="2">
        <f t="shared" si="21"/>
        <v>484346.29444212466</v>
      </c>
      <c r="AC72" s="2">
        <f t="shared" si="9"/>
        <v>625903.21212121216</v>
      </c>
      <c r="AD72" s="3">
        <f t="shared" si="10"/>
        <v>18306914.107003249</v>
      </c>
      <c r="AE72" s="2">
        <f>IF(AE70&gt;=52800000,52800000,IF(AB51=Graph!G$1*1000,AE71+Graph!G$1*1000,AC72))</f>
        <v>625903.21212121216</v>
      </c>
      <c r="AF72" s="3">
        <f t="shared" si="11"/>
        <v>625903.21212121216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6</v>
      </c>
      <c r="C73" s="7"/>
      <c r="D73" s="2" t="e">
        <f t="shared" si="12"/>
        <v>#N/A</v>
      </c>
      <c r="E73" s="2" t="e">
        <f t="shared" si="22"/>
        <v>#N/A</v>
      </c>
      <c r="F73" s="2">
        <v>499946.0376727879</v>
      </c>
      <c r="G73" s="2">
        <f t="shared" si="26"/>
        <v>494425.14285714284</v>
      </c>
      <c r="H73" s="2">
        <f t="shared" si="13"/>
        <v>18851463.920506842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503390.47338709235</v>
      </c>
      <c r="Q73" s="2">
        <f t="shared" si="25"/>
        <v>500000</v>
      </c>
      <c r="R73" s="2">
        <f t="shared" si="16"/>
        <v>19432817.31912446</v>
      </c>
      <c r="S73" s="2">
        <f t="shared" si="17"/>
        <v>494425.14285714179</v>
      </c>
      <c r="T73" s="2">
        <f t="shared" si="18"/>
        <v>5574.8571428571595</v>
      </c>
      <c r="U73" s="2">
        <f t="shared" si="19"/>
        <v>500000</v>
      </c>
      <c r="V73" s="2">
        <f t="shared" si="5"/>
        <v>639368.45454545459</v>
      </c>
      <c r="W73" s="2">
        <f t="shared" si="20"/>
        <v>13465.242424242431</v>
      </c>
      <c r="X73" s="2">
        <f t="shared" si="6"/>
        <v>486534.75757575757</v>
      </c>
      <c r="Y73" s="2">
        <f t="shared" si="7"/>
        <v>18793448.864579007</v>
      </c>
      <c r="Z73" s="2" t="str">
        <f t="shared" si="8"/>
        <v>HERE</v>
      </c>
      <c r="AA73" s="2">
        <f>IF(Z73="HERE",Y73,AA72+Graph!$G$1*1000)</f>
        <v>18793448.864579007</v>
      </c>
      <c r="AB73" s="2">
        <f t="shared" si="21"/>
        <v>486534.7575757578</v>
      </c>
      <c r="AC73" s="2">
        <f t="shared" si="9"/>
        <v>639368.45454545459</v>
      </c>
      <c r="AD73" s="3">
        <f t="shared" si="10"/>
        <v>18793448.864579007</v>
      </c>
      <c r="AE73" s="2">
        <f>IF(AE71&gt;=52800000,52800000,IF(AB52=Graph!G$1*1000,AE72+Graph!G$1*1000,AC73))</f>
        <v>639368.45454545459</v>
      </c>
      <c r="AF73" s="3">
        <f t="shared" si="11"/>
        <v>639368.45454545459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7</v>
      </c>
      <c r="C74" s="7"/>
      <c r="D74" s="2" t="e">
        <f t="shared" si="12"/>
        <v>#N/A</v>
      </c>
      <c r="E74" s="2" t="e">
        <f t="shared" si="22"/>
        <v>#N/A</v>
      </c>
      <c r="F74" s="2">
        <v>505523.59838709235</v>
      </c>
      <c r="G74" s="2">
        <f t="shared" si="26"/>
        <v>494425.14285714284</v>
      </c>
      <c r="H74" s="2">
        <f t="shared" si="13"/>
        <v>19345889.063363984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508969.40990784764</v>
      </c>
      <c r="Q74" s="2">
        <f t="shared" si="25"/>
        <v>500000</v>
      </c>
      <c r="R74" s="2">
        <f t="shared" si="16"/>
        <v>19932817.31912446</v>
      </c>
      <c r="S74" s="2">
        <f t="shared" si="17"/>
        <v>494425.14285714179</v>
      </c>
      <c r="T74" s="2">
        <f t="shared" si="18"/>
        <v>5574.8571428571595</v>
      </c>
      <c r="U74" s="2">
        <f t="shared" si="19"/>
        <v>500000</v>
      </c>
      <c r="V74" s="2">
        <f t="shared" si="5"/>
        <v>652833.69696969702</v>
      </c>
      <c r="W74" s="2">
        <f t="shared" si="20"/>
        <v>13465.242424242431</v>
      </c>
      <c r="X74" s="2">
        <f t="shared" si="6"/>
        <v>486534.75757575757</v>
      </c>
      <c r="Y74" s="2">
        <f t="shared" si="7"/>
        <v>19279983.622154765</v>
      </c>
      <c r="Z74" s="2" t="str">
        <f t="shared" si="8"/>
        <v>HERE</v>
      </c>
      <c r="AA74" s="2">
        <f>IF(Z74="HERE",Y74,AA73+Graph!$G$1*1000)</f>
        <v>19279983.622154765</v>
      </c>
      <c r="AB74" s="2">
        <f t="shared" si="21"/>
        <v>486534.7575757578</v>
      </c>
      <c r="AC74" s="2">
        <f t="shared" si="9"/>
        <v>652833.69696969702</v>
      </c>
      <c r="AD74" s="3">
        <f t="shared" si="10"/>
        <v>19279983.622154765</v>
      </c>
      <c r="AE74" s="2">
        <f>IF(AE72&gt;=52800000,52800000,IF(AB53=Graph!G$1*1000,AE73+Graph!G$1*1000,AC74))</f>
        <v>652833.69696969702</v>
      </c>
      <c r="AF74" s="3">
        <f t="shared" si="11"/>
        <v>652833.69696969702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8</v>
      </c>
      <c r="C75" s="7"/>
      <c r="D75" s="2" t="e">
        <f t="shared" si="12"/>
        <v>#N/A</v>
      </c>
      <c r="E75" s="2" t="e">
        <f t="shared" si="22"/>
        <v>#N/A</v>
      </c>
      <c r="F75" s="2">
        <v>511101.159101367</v>
      </c>
      <c r="G75" s="2">
        <f t="shared" si="26"/>
        <v>494425.14285714284</v>
      </c>
      <c r="H75" s="2">
        <f t="shared" si="13"/>
        <v>19840314.206221126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514548.34642857313</v>
      </c>
      <c r="Q75" s="2">
        <f t="shared" si="25"/>
        <v>500000</v>
      </c>
      <c r="R75" s="2">
        <f t="shared" si="16"/>
        <v>20432817.31912446</v>
      </c>
      <c r="S75" s="2">
        <f t="shared" si="17"/>
        <v>494425.14285714179</v>
      </c>
      <c r="T75" s="2">
        <f t="shared" si="18"/>
        <v>5574.8571428571595</v>
      </c>
      <c r="U75" s="2">
        <f t="shared" si="19"/>
        <v>500000</v>
      </c>
      <c r="V75" s="2">
        <f t="shared" si="5"/>
        <v>666298.93939393945</v>
      </c>
      <c r="W75" s="2">
        <f t="shared" si="20"/>
        <v>13465.242424242431</v>
      </c>
      <c r="X75" s="2">
        <f t="shared" si="6"/>
        <v>486534.75757575757</v>
      </c>
      <c r="Y75" s="2">
        <f t="shared" si="7"/>
        <v>19766518.379730523</v>
      </c>
      <c r="Z75" s="2" t="str">
        <f t="shared" si="8"/>
        <v>HERE</v>
      </c>
      <c r="AA75" s="2">
        <f>IF(Z75="HERE",Y75,AA74+Graph!$G$1*1000)</f>
        <v>19766518.379730523</v>
      </c>
      <c r="AB75" s="2">
        <f t="shared" si="21"/>
        <v>486534.7575757578</v>
      </c>
      <c r="AC75" s="2">
        <f t="shared" si="9"/>
        <v>666298.93939393945</v>
      </c>
      <c r="AD75" s="3">
        <f t="shared" si="10"/>
        <v>19766518.379730523</v>
      </c>
      <c r="AE75" s="2">
        <f>IF(AE73&gt;=52800000,52800000,IF(AB54=Graph!G$1*1000,AE74+Graph!G$1*1000,AC75))</f>
        <v>666298.93939393945</v>
      </c>
      <c r="AF75" s="3">
        <f t="shared" si="11"/>
        <v>666298.93939393945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9</v>
      </c>
      <c r="C76" s="7"/>
      <c r="D76" s="2" t="e">
        <f t="shared" si="12"/>
        <v>#N/A</v>
      </c>
      <c r="E76" s="2" t="e">
        <f t="shared" si="22"/>
        <v>#N/A</v>
      </c>
      <c r="F76" s="2">
        <v>516678.71981564164</v>
      </c>
      <c r="G76" s="2">
        <f t="shared" si="26"/>
        <v>494425.14285714284</v>
      </c>
      <c r="H76" s="2">
        <f t="shared" si="13"/>
        <v>20334739.349078268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520127.28294932842</v>
      </c>
      <c r="Q76" s="2">
        <f t="shared" si="25"/>
        <v>500000</v>
      </c>
      <c r="R76" s="2">
        <f t="shared" si="16"/>
        <v>20932817.31912446</v>
      </c>
      <c r="S76" s="2">
        <f t="shared" si="17"/>
        <v>494425.14285714179</v>
      </c>
      <c r="T76" s="2">
        <f t="shared" si="18"/>
        <v>5574.8571428571595</v>
      </c>
      <c r="U76" s="2">
        <f t="shared" si="19"/>
        <v>500000</v>
      </c>
      <c r="V76" s="2">
        <f t="shared" si="5"/>
        <v>679764.18181818188</v>
      </c>
      <c r="W76" s="2">
        <f t="shared" si="20"/>
        <v>13465.242424242431</v>
      </c>
      <c r="X76" s="2">
        <f t="shared" si="6"/>
        <v>486534.75757575757</v>
      </c>
      <c r="Y76" s="2">
        <f t="shared" si="7"/>
        <v>20253053.13730628</v>
      </c>
      <c r="Z76" s="2" t="str">
        <f t="shared" si="8"/>
        <v>HERE</v>
      </c>
      <c r="AA76" s="2">
        <f>IF(Z76="HERE",Y76,AA75+Graph!$G$1*1000)</f>
        <v>20253053.13730628</v>
      </c>
      <c r="AB76" s="2">
        <f t="shared" si="21"/>
        <v>486534.7575757578</v>
      </c>
      <c r="AC76" s="2">
        <f t="shared" si="9"/>
        <v>679764.18181818188</v>
      </c>
      <c r="AD76" s="3">
        <f t="shared" si="10"/>
        <v>20253053.13730628</v>
      </c>
      <c r="AE76" s="2">
        <f>IF(AE74&gt;=52800000,52800000,IF(AB55=Graph!G$1*1000,AE75+Graph!G$1*1000,AC76))</f>
        <v>679764.18181818188</v>
      </c>
      <c r="AF76" s="3">
        <f t="shared" si="11"/>
        <v>679764.18181818188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10</v>
      </c>
      <c r="C77" s="7"/>
      <c r="D77" s="2" t="e">
        <f t="shared" si="12"/>
        <v>#N/A</v>
      </c>
      <c r="E77" s="2" t="e">
        <f t="shared" si="22"/>
        <v>#N/A</v>
      </c>
      <c r="F77" s="2">
        <v>522256.28052994609</v>
      </c>
      <c r="G77" s="2">
        <f t="shared" si="26"/>
        <v>494425.14285714284</v>
      </c>
      <c r="H77" s="2">
        <f t="shared" si="13"/>
        <v>20829164.49193541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525706.21947005391</v>
      </c>
      <c r="Q77" s="2">
        <f t="shared" si="25"/>
        <v>500000</v>
      </c>
      <c r="R77" s="2">
        <f t="shared" si="16"/>
        <v>21432817.31912446</v>
      </c>
      <c r="S77" s="2">
        <f t="shared" si="17"/>
        <v>494425.14285714179</v>
      </c>
      <c r="T77" s="2">
        <f t="shared" si="18"/>
        <v>5574.8571428571595</v>
      </c>
      <c r="U77" s="2">
        <f t="shared" si="19"/>
        <v>500000</v>
      </c>
      <c r="V77" s="2">
        <f t="shared" si="5"/>
        <v>693229.42424242431</v>
      </c>
      <c r="W77" s="2">
        <f t="shared" si="20"/>
        <v>13465.242424242431</v>
      </c>
      <c r="X77" s="2">
        <f t="shared" si="6"/>
        <v>486534.75757575757</v>
      </c>
      <c r="Y77" s="2">
        <f t="shared" si="7"/>
        <v>20739587.894882038</v>
      </c>
      <c r="Z77" s="2" t="str">
        <f t="shared" si="8"/>
        <v>HERE</v>
      </c>
      <c r="AA77" s="2">
        <f>IF(Z77="HERE",Y77,AA76+Graph!$G$1*1000)</f>
        <v>20739587.894882038</v>
      </c>
      <c r="AB77" s="2">
        <f t="shared" si="21"/>
        <v>486534.7575757578</v>
      </c>
      <c r="AC77" s="2">
        <f t="shared" si="9"/>
        <v>693229.42424242431</v>
      </c>
      <c r="AD77" s="3">
        <f t="shared" si="10"/>
        <v>20739587.894882038</v>
      </c>
      <c r="AE77" s="2">
        <f>IF(AE75&gt;=52800000,52800000,IF(AB56=Graph!G$1*1000,AE76+Graph!G$1*1000,AC77))</f>
        <v>693229.42424242431</v>
      </c>
      <c r="AF77" s="3">
        <f t="shared" si="11"/>
        <v>693229.42424242431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11</v>
      </c>
      <c r="C78" s="7"/>
      <c r="D78" s="2" t="e">
        <f t="shared" si="12"/>
        <v>#N/A</v>
      </c>
      <c r="E78" s="2" t="e">
        <f t="shared" si="22"/>
        <v>#N/A</v>
      </c>
      <c r="F78" s="2">
        <v>527833.84124422073</v>
      </c>
      <c r="G78" s="2">
        <f t="shared" si="26"/>
        <v>494425.14285714284</v>
      </c>
      <c r="H78" s="2">
        <f t="shared" si="13"/>
        <v>21323589.634792551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531285.1559907794</v>
      </c>
      <c r="Q78" s="2">
        <f t="shared" si="25"/>
        <v>500000</v>
      </c>
      <c r="R78" s="2">
        <f t="shared" si="16"/>
        <v>21932817.31912446</v>
      </c>
      <c r="S78" s="2">
        <f t="shared" si="17"/>
        <v>494425.14285714179</v>
      </c>
      <c r="T78" s="2">
        <f t="shared" si="18"/>
        <v>5574.8571428571595</v>
      </c>
      <c r="U78" s="2">
        <f t="shared" si="19"/>
        <v>500000</v>
      </c>
      <c r="V78" s="2">
        <f t="shared" si="5"/>
        <v>706694.66666666663</v>
      </c>
      <c r="W78" s="2">
        <f t="shared" si="20"/>
        <v>13465.242424242315</v>
      </c>
      <c r="X78" s="2">
        <f t="shared" si="6"/>
        <v>486534.75757575769</v>
      </c>
      <c r="Y78" s="2">
        <f t="shared" si="7"/>
        <v>21226122.652457796</v>
      </c>
      <c r="Z78" s="2" t="str">
        <f t="shared" si="8"/>
        <v>HERE</v>
      </c>
      <c r="AA78" s="2">
        <f>IF(Z78="HERE",Y78,AA77+Graph!$G$1*1000)</f>
        <v>21226122.652457796</v>
      </c>
      <c r="AB78" s="2">
        <f t="shared" si="21"/>
        <v>486534.7575757578</v>
      </c>
      <c r="AC78" s="2">
        <f t="shared" si="9"/>
        <v>706694.66666666663</v>
      </c>
      <c r="AD78" s="3">
        <f t="shared" si="10"/>
        <v>21226122.652457796</v>
      </c>
      <c r="AE78" s="2">
        <f>IF(AE76&gt;=52800000,52800000,IF(AB57=Graph!G$1*1000,AE77+Graph!G$1*1000,AC78))</f>
        <v>706694.66666666663</v>
      </c>
      <c r="AF78" s="3">
        <f t="shared" si="11"/>
        <v>706694.66666666663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12</v>
      </c>
      <c r="C79" s="7"/>
      <c r="D79" s="2" t="e">
        <f t="shared" si="12"/>
        <v>#N/A</v>
      </c>
      <c r="E79" s="2" t="e">
        <f t="shared" si="22"/>
        <v>#N/A</v>
      </c>
      <c r="F79" s="2">
        <v>533411.40195852518</v>
      </c>
      <c r="G79" s="2">
        <f t="shared" si="26"/>
        <v>494425.14285714284</v>
      </c>
      <c r="H79" s="2">
        <f t="shared" si="13"/>
        <v>21818014.777649693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536864.09251153469</v>
      </c>
      <c r="Q79" s="2">
        <f t="shared" si="25"/>
        <v>500000</v>
      </c>
      <c r="R79" s="2">
        <f t="shared" si="16"/>
        <v>22432817.31912446</v>
      </c>
      <c r="S79" s="2">
        <f t="shared" si="17"/>
        <v>494425.14285714179</v>
      </c>
      <c r="T79" s="2">
        <f t="shared" si="18"/>
        <v>5574.8571428571595</v>
      </c>
      <c r="U79" s="2">
        <f t="shared" si="19"/>
        <v>500000</v>
      </c>
      <c r="V79" s="2">
        <f t="shared" si="5"/>
        <v>720159.90909090906</v>
      </c>
      <c r="W79" s="2">
        <f t="shared" si="20"/>
        <v>13465.242424242431</v>
      </c>
      <c r="X79" s="2">
        <f t="shared" si="6"/>
        <v>486534.75757575757</v>
      </c>
      <c r="Y79" s="2">
        <f t="shared" si="7"/>
        <v>21712657.410033554</v>
      </c>
      <c r="Z79" s="2" t="str">
        <f t="shared" si="8"/>
        <v>HERE</v>
      </c>
      <c r="AA79" s="2">
        <f>IF(Z79="HERE",Y79,AA78+Graph!$G$1*1000)</f>
        <v>21712657.410033554</v>
      </c>
      <c r="AB79" s="2">
        <f t="shared" si="21"/>
        <v>486534.7575757578</v>
      </c>
      <c r="AC79" s="2">
        <f t="shared" si="9"/>
        <v>720159.90909090906</v>
      </c>
      <c r="AD79" s="3">
        <f t="shared" si="10"/>
        <v>21712657.410033554</v>
      </c>
      <c r="AE79" s="2">
        <f>IF(AE77&gt;=52800000,52800000,IF(AB58=Graph!G$1*1000,AE78+Graph!G$1*1000,AC79))</f>
        <v>720159.90909090906</v>
      </c>
      <c r="AF79" s="3">
        <f t="shared" si="11"/>
        <v>720159.90909090906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13</v>
      </c>
      <c r="C80" s="7"/>
      <c r="D80" s="2" t="e">
        <f t="shared" si="12"/>
        <v>#N/A</v>
      </c>
      <c r="E80" s="2" t="e">
        <f t="shared" si="22"/>
        <v>#N/A</v>
      </c>
      <c r="F80" s="2">
        <v>538988.96267279983</v>
      </c>
      <c r="G80" s="2">
        <f t="shared" si="26"/>
        <v>494425.14285714284</v>
      </c>
      <c r="H80" s="2">
        <f t="shared" si="13"/>
        <v>22312439.920506835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542443.02903226018</v>
      </c>
      <c r="Q80" s="2">
        <f t="shared" si="25"/>
        <v>500000</v>
      </c>
      <c r="R80" s="2">
        <f t="shared" si="16"/>
        <v>22932817.31912446</v>
      </c>
      <c r="S80" s="2">
        <f t="shared" si="17"/>
        <v>494425.14285714179</v>
      </c>
      <c r="T80" s="2">
        <f t="shared" si="18"/>
        <v>5574.8571428571595</v>
      </c>
      <c r="U80" s="2">
        <f t="shared" si="19"/>
        <v>500000</v>
      </c>
      <c r="V80" s="2">
        <f t="shared" si="5"/>
        <v>733625.15151515149</v>
      </c>
      <c r="W80" s="2">
        <f t="shared" si="20"/>
        <v>13465.242424242431</v>
      </c>
      <c r="X80" s="2">
        <f t="shared" si="6"/>
        <v>486534.75757575757</v>
      </c>
      <c r="Y80" s="2">
        <f t="shared" si="7"/>
        <v>22199192.167609312</v>
      </c>
      <c r="Z80" s="2" t="str">
        <f t="shared" si="8"/>
        <v>HERE</v>
      </c>
      <c r="AA80" s="2">
        <f>IF(Z80="HERE",Y80,AA79+Graph!$G$1*1000)</f>
        <v>22199192.167609312</v>
      </c>
      <c r="AB80" s="2">
        <f t="shared" si="21"/>
        <v>486534.7575757578</v>
      </c>
      <c r="AC80" s="2">
        <f t="shared" si="9"/>
        <v>733625.15151515149</v>
      </c>
      <c r="AD80" s="3">
        <f t="shared" si="10"/>
        <v>22199192.167609312</v>
      </c>
      <c r="AE80" s="2">
        <f>IF(AE78&gt;=52800000,52800000,IF(AB59=Graph!G$1*1000,AE79+Graph!G$1*1000,AC80))</f>
        <v>733625.15151515149</v>
      </c>
      <c r="AF80" s="3">
        <f t="shared" si="11"/>
        <v>733625.15151515149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14</v>
      </c>
      <c r="C81" s="7"/>
      <c r="D81" s="2" t="e">
        <f t="shared" si="12"/>
        <v>#N/A</v>
      </c>
      <c r="E81" s="2" t="e">
        <f t="shared" si="22"/>
        <v>#N/A</v>
      </c>
      <c r="F81" s="2">
        <v>544566.52338707447</v>
      </c>
      <c r="G81" s="2">
        <f t="shared" si="26"/>
        <v>494425.14285714284</v>
      </c>
      <c r="H81" s="2">
        <f t="shared" si="13"/>
        <v>22806865.063363977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548021.96555301547</v>
      </c>
      <c r="Q81" s="2">
        <f t="shared" si="25"/>
        <v>500000</v>
      </c>
      <c r="R81" s="2">
        <f t="shared" si="16"/>
        <v>23432817.31912446</v>
      </c>
      <c r="S81" s="2">
        <f t="shared" si="17"/>
        <v>494425.14285714179</v>
      </c>
      <c r="T81" s="2">
        <f t="shared" si="18"/>
        <v>5574.8571428571595</v>
      </c>
      <c r="U81" s="2">
        <f t="shared" si="19"/>
        <v>500000</v>
      </c>
      <c r="V81" s="2">
        <f t="shared" si="5"/>
        <v>747090.39393939392</v>
      </c>
      <c r="W81" s="2">
        <f t="shared" si="20"/>
        <v>13465.242424242431</v>
      </c>
      <c r="X81" s="2">
        <f t="shared" si="6"/>
        <v>486534.75757575757</v>
      </c>
      <c r="Y81" s="2">
        <f t="shared" si="7"/>
        <v>22685726.925185069</v>
      </c>
      <c r="Z81" s="2" t="str">
        <f t="shared" si="8"/>
        <v>HERE</v>
      </c>
      <c r="AA81" s="2">
        <f>IF(Z81="HERE",Y81,AA80+Graph!$G$1*1000)</f>
        <v>22685726.925185069</v>
      </c>
      <c r="AB81" s="2">
        <f t="shared" si="21"/>
        <v>486534.7575757578</v>
      </c>
      <c r="AC81" s="2">
        <f t="shared" si="9"/>
        <v>747090.39393939392</v>
      </c>
      <c r="AD81" s="3">
        <f t="shared" si="10"/>
        <v>22685726.925185069</v>
      </c>
      <c r="AE81" s="2">
        <f>IF(AE79&gt;=52800000,52800000,IF(AB60=Graph!G$1*1000,AE80+Graph!G$1*1000,AC81))</f>
        <v>747090.39393939392</v>
      </c>
      <c r="AF81" s="3">
        <f t="shared" si="11"/>
        <v>747090.39393939392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15</v>
      </c>
      <c r="C82" s="7"/>
      <c r="D82" s="2" t="e">
        <f t="shared" si="12"/>
        <v>#N/A</v>
      </c>
      <c r="E82" s="2" t="e">
        <f t="shared" si="22"/>
        <v>#N/A</v>
      </c>
      <c r="F82" s="2">
        <v>550144.08410137892</v>
      </c>
      <c r="G82" s="2">
        <f t="shared" si="26"/>
        <v>494425.14285714284</v>
      </c>
      <c r="H82" s="2">
        <f t="shared" si="13"/>
        <v>23301290.206221119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553600.90207374096</v>
      </c>
      <c r="Q82" s="2">
        <f t="shared" si="25"/>
        <v>500000</v>
      </c>
      <c r="R82" s="2">
        <f t="shared" si="16"/>
        <v>23932817.31912446</v>
      </c>
      <c r="S82" s="2">
        <f t="shared" si="17"/>
        <v>494425.14285714179</v>
      </c>
      <c r="T82" s="2">
        <f t="shared" si="18"/>
        <v>5574.8571428571595</v>
      </c>
      <c r="U82" s="2">
        <f t="shared" si="19"/>
        <v>500000</v>
      </c>
      <c r="V82" s="2">
        <f t="shared" si="5"/>
        <v>760555.63636363635</v>
      </c>
      <c r="W82" s="2">
        <f t="shared" si="20"/>
        <v>13465.242424242431</v>
      </c>
      <c r="X82" s="2">
        <f t="shared" si="6"/>
        <v>486534.75757575757</v>
      </c>
      <c r="Y82" s="2">
        <f t="shared" si="7"/>
        <v>23172261.682760827</v>
      </c>
      <c r="Z82" s="2" t="str">
        <f t="shared" si="8"/>
        <v>HERE</v>
      </c>
      <c r="AA82" s="2">
        <f>IF(Z82="HERE",Y82,AA81+Graph!$G$1*1000)</f>
        <v>23172261.682760827</v>
      </c>
      <c r="AB82" s="2">
        <f t="shared" si="21"/>
        <v>486534.7575757578</v>
      </c>
      <c r="AC82" s="2">
        <f t="shared" si="9"/>
        <v>760555.63636363635</v>
      </c>
      <c r="AD82" s="3">
        <f t="shared" si="10"/>
        <v>23172261.682760827</v>
      </c>
      <c r="AE82" s="2">
        <f>IF(AE80&gt;=52800000,52800000,IF(AB61=Graph!G$1*1000,AE81+Graph!G$1*1000,AC82))</f>
        <v>760555.63636363635</v>
      </c>
      <c r="AF82" s="3">
        <f t="shared" si="11"/>
        <v>760555.63636363635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16</v>
      </c>
      <c r="C83" s="7"/>
      <c r="D83" s="2" t="e">
        <f t="shared" si="12"/>
        <v>#N/A</v>
      </c>
      <c r="E83" s="2" t="e">
        <f t="shared" si="22"/>
        <v>#N/A</v>
      </c>
      <c r="F83" s="2">
        <v>555721.64481565356</v>
      </c>
      <c r="G83" s="2">
        <f t="shared" si="26"/>
        <v>494425.14285714284</v>
      </c>
      <c r="H83" s="2">
        <f t="shared" si="13"/>
        <v>23795715.34907826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559179.83859446645</v>
      </c>
      <c r="Q83" s="2">
        <f t="shared" si="25"/>
        <v>500000</v>
      </c>
      <c r="R83" s="2">
        <f t="shared" si="16"/>
        <v>24432817.31912446</v>
      </c>
      <c r="S83" s="2">
        <f t="shared" si="17"/>
        <v>494425.14285714179</v>
      </c>
      <c r="T83" s="2">
        <f t="shared" si="18"/>
        <v>5574.8571428571595</v>
      </c>
      <c r="U83" s="2">
        <f t="shared" si="19"/>
        <v>500000</v>
      </c>
      <c r="V83" s="2">
        <f t="shared" si="5"/>
        <v>774020.87878787878</v>
      </c>
      <c r="W83" s="2">
        <f t="shared" si="20"/>
        <v>13465.242424242431</v>
      </c>
      <c r="X83" s="2">
        <f t="shared" si="6"/>
        <v>486534.75757575757</v>
      </c>
      <c r="Y83" s="2">
        <f t="shared" si="7"/>
        <v>23658796.440336585</v>
      </c>
      <c r="Z83" s="2" t="str">
        <f t="shared" si="8"/>
        <v>HERE</v>
      </c>
      <c r="AA83" s="2">
        <f>IF(Z83="HERE",Y83,AA82+Graph!$G$1*1000)</f>
        <v>23658796.440336585</v>
      </c>
      <c r="AB83" s="2">
        <f t="shared" si="21"/>
        <v>486534.7575757578</v>
      </c>
      <c r="AC83" s="2">
        <f t="shared" si="9"/>
        <v>774020.87878787878</v>
      </c>
      <c r="AD83" s="3">
        <f t="shared" si="10"/>
        <v>23658796.440336585</v>
      </c>
      <c r="AE83" s="2">
        <f>IF(AE81&gt;=52800000,52800000,IF(AB62=Graph!G$1*1000,AE82+Graph!G$1*1000,AC83))</f>
        <v>774020.87878787878</v>
      </c>
      <c r="AF83" s="3">
        <f t="shared" si="11"/>
        <v>774020.87878787878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17</v>
      </c>
      <c r="C84" s="7"/>
      <c r="D84" s="2" t="e">
        <f t="shared" si="12"/>
        <v>#N/A</v>
      </c>
      <c r="E84" s="2" t="e">
        <f t="shared" si="22"/>
        <v>#N/A</v>
      </c>
      <c r="F84" s="2">
        <v>561299.20552992821</v>
      </c>
      <c r="G84" s="2">
        <f t="shared" si="26"/>
        <v>494425.14285714284</v>
      </c>
      <c r="H84" s="2">
        <f t="shared" si="13"/>
        <v>24290140.491935402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564758.77511522174</v>
      </c>
      <c r="Q84" s="2">
        <f t="shared" si="25"/>
        <v>500000</v>
      </c>
      <c r="R84" s="2">
        <f t="shared" si="16"/>
        <v>24932817.31912446</v>
      </c>
      <c r="S84" s="2">
        <f t="shared" si="17"/>
        <v>494425.14285714179</v>
      </c>
      <c r="T84" s="2">
        <f t="shared" si="18"/>
        <v>5574.8571428571595</v>
      </c>
      <c r="U84" s="2">
        <f t="shared" si="19"/>
        <v>500000</v>
      </c>
      <c r="V84" s="2">
        <f t="shared" si="5"/>
        <v>787486.12121212122</v>
      </c>
      <c r="W84" s="2">
        <f t="shared" si="20"/>
        <v>13465.242424242431</v>
      </c>
      <c r="X84" s="2">
        <f t="shared" si="6"/>
        <v>486534.75757575757</v>
      </c>
      <c r="Y84" s="2">
        <f t="shared" si="7"/>
        <v>24145331.197912343</v>
      </c>
      <c r="Z84" s="2" t="str">
        <f t="shared" si="8"/>
        <v>HERE</v>
      </c>
      <c r="AA84" s="2">
        <f>IF(Z84="HERE",Y84,AA83+Graph!$G$1*1000)</f>
        <v>24145331.197912343</v>
      </c>
      <c r="AB84" s="2">
        <f t="shared" si="21"/>
        <v>486534.7575757578</v>
      </c>
      <c r="AC84" s="2">
        <f t="shared" si="9"/>
        <v>787486.12121212122</v>
      </c>
      <c r="AD84" s="3">
        <f t="shared" si="10"/>
        <v>24145331.197912343</v>
      </c>
      <c r="AE84" s="2">
        <f>IF(AE82&gt;=52800000,52800000,IF(AB63=Graph!G$1*1000,AE83+Graph!G$1*1000,AC84))</f>
        <v>787486.12121212122</v>
      </c>
      <c r="AF84" s="3">
        <f t="shared" si="11"/>
        <v>787486.12121212122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18</v>
      </c>
      <c r="C85" s="7"/>
      <c r="D85" s="2" t="e">
        <f t="shared" si="12"/>
        <v>#N/A</v>
      </c>
      <c r="E85" s="2" t="e">
        <f t="shared" si="22"/>
        <v>#N/A</v>
      </c>
      <c r="F85" s="2">
        <v>566876.76624423265</v>
      </c>
      <c r="G85" s="2">
        <f t="shared" si="26"/>
        <v>494425.14285714284</v>
      </c>
      <c r="H85" s="2">
        <f t="shared" si="13"/>
        <v>24784565.634792544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570337.71163594723</v>
      </c>
      <c r="Q85" s="2">
        <f t="shared" si="25"/>
        <v>500000</v>
      </c>
      <c r="R85" s="2">
        <f t="shared" si="16"/>
        <v>25432817.31912446</v>
      </c>
      <c r="S85" s="2">
        <f t="shared" si="17"/>
        <v>494425.14285714179</v>
      </c>
      <c r="T85" s="2">
        <f t="shared" si="18"/>
        <v>5574.8571428571595</v>
      </c>
      <c r="U85" s="2">
        <f t="shared" si="19"/>
        <v>500000</v>
      </c>
      <c r="V85" s="2">
        <f t="shared" si="5"/>
        <v>800951.36363636365</v>
      </c>
      <c r="W85" s="2">
        <f t="shared" si="20"/>
        <v>13465.242424242431</v>
      </c>
      <c r="X85" s="2">
        <f t="shared" si="6"/>
        <v>486534.75757575757</v>
      </c>
      <c r="Y85" s="2">
        <f t="shared" si="7"/>
        <v>24631865.955488101</v>
      </c>
      <c r="Z85" s="2" t="str">
        <f t="shared" si="8"/>
        <v>HERE</v>
      </c>
      <c r="AA85" s="2">
        <f>IF(Z85="HERE",Y85,AA84+Graph!$G$1*1000)</f>
        <v>24631865.955488101</v>
      </c>
      <c r="AB85" s="2">
        <f t="shared" si="21"/>
        <v>486534.7575757578</v>
      </c>
      <c r="AC85" s="2">
        <f t="shared" si="9"/>
        <v>800951.36363636365</v>
      </c>
      <c r="AD85" s="3">
        <f t="shared" si="10"/>
        <v>24631865.955488101</v>
      </c>
      <c r="AE85" s="2">
        <f>IF(AE83&gt;=52800000,52800000,IF(AB64=Graph!G$1*1000,AE84+Graph!G$1*1000,AC85))</f>
        <v>800951.36363636365</v>
      </c>
      <c r="AF85" s="3">
        <f t="shared" si="11"/>
        <v>800951.36363636365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19</v>
      </c>
      <c r="C86" s="7"/>
      <c r="D86" s="2" t="e">
        <f t="shared" si="12"/>
        <v>#N/A</v>
      </c>
      <c r="E86" s="2" t="e">
        <f t="shared" si="22"/>
        <v>#N/A</v>
      </c>
      <c r="F86" s="2">
        <v>572454.3269585073</v>
      </c>
      <c r="G86" s="2">
        <f t="shared" si="26"/>
        <v>494425.14285714284</v>
      </c>
      <c r="H86" s="2">
        <f t="shared" si="13"/>
        <v>25278990.777649686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575916.64815670252</v>
      </c>
      <c r="Q86" s="2">
        <f t="shared" si="25"/>
        <v>500000</v>
      </c>
      <c r="R86" s="2">
        <f t="shared" si="16"/>
        <v>25932817.31912446</v>
      </c>
      <c r="S86" s="2">
        <f t="shared" si="17"/>
        <v>494425.14285714179</v>
      </c>
      <c r="T86" s="2">
        <f t="shared" si="18"/>
        <v>5574.8571428571595</v>
      </c>
      <c r="U86" s="2">
        <f t="shared" si="19"/>
        <v>500000</v>
      </c>
      <c r="V86" s="2">
        <f t="shared" si="5"/>
        <v>814416.60606060608</v>
      </c>
      <c r="W86" s="2">
        <f t="shared" si="20"/>
        <v>13465.242424242431</v>
      </c>
      <c r="X86" s="2">
        <f t="shared" si="6"/>
        <v>486534.75757575757</v>
      </c>
      <c r="Y86" s="2">
        <f t="shared" si="7"/>
        <v>25118400.713063858</v>
      </c>
      <c r="Z86" s="2" t="str">
        <f t="shared" si="8"/>
        <v>HERE</v>
      </c>
      <c r="AA86" s="2">
        <f>IF(Z86="HERE",Y86,AA85+Graph!$G$1*1000)</f>
        <v>25118400.713063858</v>
      </c>
      <c r="AB86" s="2">
        <f t="shared" si="21"/>
        <v>486534.7575757578</v>
      </c>
      <c r="AC86" s="2">
        <f t="shared" si="9"/>
        <v>814416.60606060608</v>
      </c>
      <c r="AD86" s="3">
        <f t="shared" si="10"/>
        <v>25118400.713063858</v>
      </c>
      <c r="AE86" s="2">
        <f>IF(AE84&gt;=52800000,52800000,IF(AB65=Graph!G$1*1000,AE85+Graph!G$1*1000,AC86))</f>
        <v>814416.60606060608</v>
      </c>
      <c r="AF86" s="3">
        <f t="shared" si="11"/>
        <v>814416.60606060608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20</v>
      </c>
      <c r="C87" s="7"/>
      <c r="D87" s="2" t="e">
        <f t="shared" si="12"/>
        <v>#N/A</v>
      </c>
      <c r="E87" s="2" t="e">
        <f t="shared" si="22"/>
        <v>#N/A</v>
      </c>
      <c r="F87" s="2">
        <v>578031.88767281175</v>
      </c>
      <c r="G87" s="2">
        <f t="shared" si="26"/>
        <v>494425.14285714284</v>
      </c>
      <c r="H87" s="2">
        <f t="shared" si="13"/>
        <v>25773415.920506828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581495.58467742801</v>
      </c>
      <c r="Q87" s="2">
        <f t="shared" si="25"/>
        <v>500000</v>
      </c>
      <c r="R87" s="2">
        <f t="shared" si="16"/>
        <v>26432817.31912446</v>
      </c>
      <c r="S87" s="2">
        <f t="shared" si="17"/>
        <v>494425.14285714179</v>
      </c>
      <c r="T87" s="2">
        <f t="shared" si="18"/>
        <v>5574.8571428571595</v>
      </c>
      <c r="U87" s="2">
        <f t="shared" si="19"/>
        <v>500000</v>
      </c>
      <c r="V87" s="2">
        <f t="shared" si="5"/>
        <v>827881.84848484851</v>
      </c>
      <c r="W87" s="2">
        <f t="shared" si="20"/>
        <v>13465.242424242431</v>
      </c>
      <c r="X87" s="2">
        <f t="shared" si="6"/>
        <v>486534.75757575757</v>
      </c>
      <c r="Y87" s="2">
        <f t="shared" si="7"/>
        <v>25604935.470639616</v>
      </c>
      <c r="Z87" s="2" t="str">
        <f t="shared" si="8"/>
        <v>HERE</v>
      </c>
      <c r="AA87" s="2">
        <f>IF(Z87="HERE",Y87,AA86+Graph!$G$1*1000)</f>
        <v>25604935.470639616</v>
      </c>
      <c r="AB87" s="2">
        <f t="shared" si="21"/>
        <v>486534.7575757578</v>
      </c>
      <c r="AC87" s="2">
        <f t="shared" si="9"/>
        <v>827881.84848484851</v>
      </c>
      <c r="AD87" s="3">
        <f t="shared" si="10"/>
        <v>25604935.470639616</v>
      </c>
      <c r="AE87" s="2">
        <f>IF(AE85&gt;=52800000,52800000,IF(AB66=Graph!G$1*1000,AE86+Graph!G$1*1000,AC87))</f>
        <v>827881.84848484851</v>
      </c>
      <c r="AF87" s="3">
        <f t="shared" si="11"/>
        <v>827881.84848484851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21</v>
      </c>
      <c r="C88" s="7"/>
      <c r="D88" s="2" t="e">
        <f t="shared" si="12"/>
        <v>#N/A</v>
      </c>
      <c r="E88" s="2" t="e">
        <f t="shared" si="22"/>
        <v>#N/A</v>
      </c>
      <c r="F88" s="2">
        <v>583609.44838708639</v>
      </c>
      <c r="G88" s="2">
        <f t="shared" si="26"/>
        <v>494425.14285714284</v>
      </c>
      <c r="H88" s="2">
        <f t="shared" si="13"/>
        <v>26267841.063363969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587074.5211981535</v>
      </c>
      <c r="Q88" s="2">
        <f t="shared" si="25"/>
        <v>500000</v>
      </c>
      <c r="R88" s="2">
        <f t="shared" si="16"/>
        <v>26932817.31912446</v>
      </c>
      <c r="S88" s="2">
        <f t="shared" si="17"/>
        <v>494425.14285714179</v>
      </c>
      <c r="T88" s="2">
        <f t="shared" si="18"/>
        <v>5574.8571428571595</v>
      </c>
      <c r="U88" s="2">
        <f t="shared" si="19"/>
        <v>500000</v>
      </c>
      <c r="V88" s="2">
        <f t="shared" si="5"/>
        <v>841347.09090909082</v>
      </c>
      <c r="W88" s="2">
        <f t="shared" si="20"/>
        <v>13465.242424242315</v>
      </c>
      <c r="X88" s="2">
        <f t="shared" si="6"/>
        <v>486534.75757575769</v>
      </c>
      <c r="Y88" s="2">
        <f t="shared" si="7"/>
        <v>26091470.228215374</v>
      </c>
      <c r="Z88" s="2" t="str">
        <f t="shared" si="8"/>
        <v>HERE</v>
      </c>
      <c r="AA88" s="2">
        <f>IF(Z88="HERE",Y88,AA87+Graph!$G$1*1000)</f>
        <v>26091470.228215374</v>
      </c>
      <c r="AB88" s="2">
        <f t="shared" si="21"/>
        <v>486534.7575757578</v>
      </c>
      <c r="AC88" s="2">
        <f t="shared" si="9"/>
        <v>841347.09090909082</v>
      </c>
      <c r="AD88" s="3">
        <f t="shared" si="10"/>
        <v>26091470.228215374</v>
      </c>
      <c r="AE88" s="2">
        <f>IF(AE86&gt;=52800000,52800000,IF(AB67=Graph!G$1*1000,AE87+Graph!G$1*1000,AC88))</f>
        <v>841347.09090909082</v>
      </c>
      <c r="AF88" s="3">
        <f t="shared" si="11"/>
        <v>841347.09090909082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22</v>
      </c>
      <c r="C89" s="7"/>
      <c r="D89" s="2" t="e">
        <f t="shared" si="12"/>
        <v>#N/A</v>
      </c>
      <c r="E89" s="2" t="e">
        <f t="shared" si="22"/>
        <v>#N/A</v>
      </c>
      <c r="F89" s="2">
        <v>589187.00910136104</v>
      </c>
      <c r="G89" s="2">
        <f t="shared" si="26"/>
        <v>494425.14285714284</v>
      </c>
      <c r="H89" s="2">
        <f t="shared" si="13"/>
        <v>26762266.206221111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592653.45771890879</v>
      </c>
      <c r="Q89" s="2">
        <f t="shared" si="25"/>
        <v>500000</v>
      </c>
      <c r="R89" s="2">
        <f t="shared" si="16"/>
        <v>27432817.31912446</v>
      </c>
      <c r="S89" s="2">
        <f t="shared" si="17"/>
        <v>494425.14285714179</v>
      </c>
      <c r="T89" s="2">
        <f t="shared" si="18"/>
        <v>5574.8571428571595</v>
      </c>
      <c r="U89" s="2">
        <f t="shared" si="19"/>
        <v>500000</v>
      </c>
      <c r="V89" s="2">
        <f t="shared" si="5"/>
        <v>854812.33333333326</v>
      </c>
      <c r="W89" s="2">
        <f t="shared" si="20"/>
        <v>13465.242424242431</v>
      </c>
      <c r="X89" s="2">
        <f t="shared" si="6"/>
        <v>486534.75757575757</v>
      </c>
      <c r="Y89" s="2">
        <f t="shared" si="7"/>
        <v>26578004.985791132</v>
      </c>
      <c r="Z89" s="2" t="str">
        <f t="shared" si="8"/>
        <v>HERE</v>
      </c>
      <c r="AA89" s="2">
        <f>IF(Z89="HERE",Y89,AA88+Graph!$G$1*1000)</f>
        <v>26578004.985791132</v>
      </c>
      <c r="AB89" s="2">
        <f t="shared" si="21"/>
        <v>486534.7575757578</v>
      </c>
      <c r="AC89" s="2">
        <f t="shared" si="9"/>
        <v>854812.33333333326</v>
      </c>
      <c r="AD89" s="3">
        <f t="shared" si="10"/>
        <v>26578004.985791132</v>
      </c>
      <c r="AE89" s="2">
        <f>IF(AE87&gt;=52800000,52800000,IF(AB68=Graph!G$1*1000,AE88+Graph!G$1*1000,AC89))</f>
        <v>854812.33333333326</v>
      </c>
      <c r="AF89" s="3">
        <f t="shared" si="11"/>
        <v>854812.33333333326</v>
      </c>
      <c r="AG89" s="3">
        <f t="shared" si="27"/>
        <v>14791304.405644458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23</v>
      </c>
      <c r="C90" s="7"/>
      <c r="D90" s="2" t="e">
        <f t="shared" si="12"/>
        <v>#N/A</v>
      </c>
      <c r="E90" s="2" t="e">
        <f t="shared" si="22"/>
        <v>#N/A</v>
      </c>
      <c r="F90" s="2">
        <v>594764.56981566548</v>
      </c>
      <c r="G90" s="2">
        <f t="shared" si="26"/>
        <v>494425.14285714284</v>
      </c>
      <c r="H90" s="2">
        <f t="shared" si="13"/>
        <v>27256691.349078253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598232.39423963428</v>
      </c>
      <c r="Q90" s="2">
        <f t="shared" si="25"/>
        <v>500000</v>
      </c>
      <c r="R90" s="2">
        <f t="shared" si="16"/>
        <v>27932817.31912446</v>
      </c>
      <c r="S90" s="2">
        <f t="shared" si="17"/>
        <v>494425.14285714179</v>
      </c>
      <c r="T90" s="2">
        <f t="shared" si="18"/>
        <v>5574.8571428571595</v>
      </c>
      <c r="U90" s="2">
        <f t="shared" si="19"/>
        <v>500000</v>
      </c>
      <c r="V90" s="2">
        <f t="shared" si="5"/>
        <v>868277.57575757569</v>
      </c>
      <c r="W90" s="2">
        <f t="shared" si="20"/>
        <v>13465.242424242431</v>
      </c>
      <c r="X90" s="2">
        <f t="shared" si="6"/>
        <v>486534.75757575757</v>
      </c>
      <c r="Y90" s="2">
        <f t="shared" si="7"/>
        <v>27064539.74336689</v>
      </c>
      <c r="Z90" s="2" t="str">
        <f t="shared" si="8"/>
        <v>HERE</v>
      </c>
      <c r="AA90" s="2">
        <f>IF(Z90="HERE",Y90,AA89+Graph!$G$1*1000)</f>
        <v>27064539.74336689</v>
      </c>
      <c r="AB90" s="2">
        <f t="shared" si="21"/>
        <v>486534.7575757578</v>
      </c>
      <c r="AC90" s="2">
        <f t="shared" si="9"/>
        <v>868277.57575757569</v>
      </c>
      <c r="AD90" s="3">
        <f t="shared" si="10"/>
        <v>27064539.74336689</v>
      </c>
      <c r="AE90" s="2">
        <f>IF(AE88&gt;=52800000,52800000,IF(AB69=Graph!G$1*1000,AE89+Graph!G$1*1000,AC90))</f>
        <v>868277.57575757569</v>
      </c>
      <c r="AF90" s="3">
        <f t="shared" si="11"/>
        <v>868277.57575757569</v>
      </c>
      <c r="AG90" s="3">
        <f t="shared" si="27"/>
        <v>15212826.204157598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24</v>
      </c>
      <c r="C91" s="7"/>
      <c r="D91" s="2" t="e">
        <f t="shared" si="12"/>
        <v>#N/A</v>
      </c>
      <c r="E91" s="2" t="e">
        <f t="shared" si="22"/>
        <v>#N/A</v>
      </c>
      <c r="F91" s="2">
        <v>600342.13052994013</v>
      </c>
      <c r="G91" s="2">
        <f t="shared" si="26"/>
        <v>494425.14285714284</v>
      </c>
      <c r="H91" s="2">
        <f t="shared" si="13"/>
        <v>27751116.491935395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603811.33076038957</v>
      </c>
      <c r="Q91" s="2">
        <f t="shared" si="25"/>
        <v>500000</v>
      </c>
      <c r="R91" s="2">
        <f t="shared" si="16"/>
        <v>28432817.31912446</v>
      </c>
      <c r="S91" s="2">
        <f t="shared" si="17"/>
        <v>494425.14285714179</v>
      </c>
      <c r="T91" s="2">
        <f t="shared" si="18"/>
        <v>5574.8571428571595</v>
      </c>
      <c r="U91" s="2">
        <f t="shared" si="19"/>
        <v>500000</v>
      </c>
      <c r="V91" s="2">
        <f t="shared" si="5"/>
        <v>881742.81818181812</v>
      </c>
      <c r="W91" s="2">
        <f t="shared" si="20"/>
        <v>13465.242424242431</v>
      </c>
      <c r="X91" s="2">
        <f t="shared" si="6"/>
        <v>486534.75757575757</v>
      </c>
      <c r="Y91" s="2">
        <f t="shared" si="7"/>
        <v>27551074.500942647</v>
      </c>
      <c r="Z91" s="2" t="str">
        <f t="shared" si="8"/>
        <v>HERE</v>
      </c>
      <c r="AA91" s="2">
        <f>IF(Z91="HERE",Y91,AA90+Graph!$G$1*1000)</f>
        <v>27551074.500942647</v>
      </c>
      <c r="AB91" s="2">
        <f t="shared" si="21"/>
        <v>486534.7575757578</v>
      </c>
      <c r="AC91" s="2">
        <f t="shared" si="9"/>
        <v>881742.81818181812</v>
      </c>
      <c r="AD91" s="3">
        <f t="shared" si="10"/>
        <v>27551074.500942647</v>
      </c>
      <c r="AE91" s="2">
        <f>IF(AE89&gt;=52800000,52800000,IF(AB70=Graph!G$1*1000,AE90+Graph!G$1*1000,AC91))</f>
        <v>881742.81818181812</v>
      </c>
      <c r="AF91" s="3">
        <f t="shared" si="11"/>
        <v>881742.81818181812</v>
      </c>
      <c r="AG91" s="3">
        <f t="shared" si="27"/>
        <v>15639369.04553939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25</v>
      </c>
      <c r="C92" s="7"/>
      <c r="D92" s="2" t="e">
        <f t="shared" si="12"/>
        <v>#N/A</v>
      </c>
      <c r="E92" s="2" t="e">
        <f t="shared" si="22"/>
        <v>#N/A</v>
      </c>
      <c r="F92" s="2">
        <v>605919.69124421477</v>
      </c>
      <c r="G92" s="2">
        <f t="shared" si="26"/>
        <v>494425.14285714284</v>
      </c>
      <c r="H92" s="2">
        <f t="shared" si="13"/>
        <v>28245541.634792536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609390.26728111506</v>
      </c>
      <c r="Q92" s="2">
        <f t="shared" si="25"/>
        <v>500000</v>
      </c>
      <c r="R92" s="2">
        <f t="shared" si="16"/>
        <v>28932817.31912446</v>
      </c>
      <c r="S92" s="2">
        <f t="shared" si="17"/>
        <v>494425.14285714179</v>
      </c>
      <c r="T92" s="2">
        <f t="shared" si="18"/>
        <v>5574.8571428571595</v>
      </c>
      <c r="U92" s="2">
        <f t="shared" si="19"/>
        <v>500000</v>
      </c>
      <c r="V92" s="2">
        <f t="shared" si="5"/>
        <v>895208.06060606055</v>
      </c>
      <c r="W92" s="2">
        <f t="shared" si="20"/>
        <v>13465.242424242431</v>
      </c>
      <c r="X92" s="2">
        <f t="shared" si="6"/>
        <v>486534.75757575757</v>
      </c>
      <c r="Y92" s="2">
        <f t="shared" si="7"/>
        <v>28037609.258518405</v>
      </c>
      <c r="Z92" s="2" t="str">
        <f t="shared" si="8"/>
        <v>HERE</v>
      </c>
      <c r="AA92" s="2">
        <f>IF(Z92="HERE",Y92,AA91+Graph!$G$1*1000)</f>
        <v>28037609.258518405</v>
      </c>
      <c r="AB92" s="2">
        <f t="shared" si="21"/>
        <v>486534.7575757578</v>
      </c>
      <c r="AC92" s="2">
        <f t="shared" si="9"/>
        <v>895208.06060606055</v>
      </c>
      <c r="AD92" s="3">
        <f t="shared" si="10"/>
        <v>28037609.258518405</v>
      </c>
      <c r="AE92" s="2">
        <f>IF(AE90&gt;=52800000,52800000,IF(AB71=Graph!G$1*1000,AE91+Graph!G$1*1000,AC92))</f>
        <v>895208.06060606055</v>
      </c>
      <c r="AF92" s="3">
        <f t="shared" si="11"/>
        <v>895208.06060606055</v>
      </c>
      <c r="AG92" s="3">
        <f t="shared" si="27"/>
        <v>16070932.929789862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26</v>
      </c>
      <c r="C93" s="7"/>
      <c r="D93" s="2" t="e">
        <f t="shared" si="12"/>
        <v>#N/A</v>
      </c>
      <c r="E93" s="2" t="e">
        <f t="shared" si="22"/>
        <v>#N/A</v>
      </c>
      <c r="F93" s="2">
        <v>611497.25195851922</v>
      </c>
      <c r="G93" s="2">
        <f t="shared" si="26"/>
        <v>494425.14285714284</v>
      </c>
      <c r="H93" s="2">
        <f t="shared" si="13"/>
        <v>28739966.777649678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614969.20380184054</v>
      </c>
      <c r="Q93" s="2">
        <f t="shared" si="25"/>
        <v>500000</v>
      </c>
      <c r="R93" s="2">
        <f t="shared" si="16"/>
        <v>29432817.31912446</v>
      </c>
      <c r="S93" s="2">
        <f t="shared" si="17"/>
        <v>494425.14285714179</v>
      </c>
      <c r="T93" s="2">
        <f t="shared" si="18"/>
        <v>5574.8571428571595</v>
      </c>
      <c r="U93" s="2">
        <f t="shared" si="19"/>
        <v>500000</v>
      </c>
      <c r="V93" s="2">
        <f t="shared" si="5"/>
        <v>908673.30303030298</v>
      </c>
      <c r="W93" s="2">
        <f t="shared" si="20"/>
        <v>13465.242424242431</v>
      </c>
      <c r="X93" s="2">
        <f t="shared" si="6"/>
        <v>486534.75757575757</v>
      </c>
      <c r="Y93" s="2">
        <f t="shared" si="7"/>
        <v>28524144.016094163</v>
      </c>
      <c r="Z93" s="2" t="str">
        <f t="shared" si="8"/>
        <v>HERE</v>
      </c>
      <c r="AA93" s="2">
        <f>IF(Z93="HERE",Y93,AA92+Graph!$G$1*1000)</f>
        <v>28524144.016094163</v>
      </c>
      <c r="AB93" s="2">
        <f t="shared" si="21"/>
        <v>486534.7575757578</v>
      </c>
      <c r="AC93" s="2">
        <f t="shared" si="9"/>
        <v>908673.30303030298</v>
      </c>
      <c r="AD93" s="3">
        <f t="shared" si="10"/>
        <v>28524144.016094163</v>
      </c>
      <c r="AE93" s="2">
        <f>IF(AE91&gt;=52800000,52800000,IF(AB72=Graph!G$1*1000,AE92+Graph!G$1*1000,AC93))</f>
        <v>908673.30303030298</v>
      </c>
      <c r="AF93" s="3">
        <f t="shared" si="11"/>
        <v>908673.30303030298</v>
      </c>
      <c r="AG93" s="3">
        <f t="shared" si="27"/>
        <v>16507517.856908984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27</v>
      </c>
      <c r="C94" s="7"/>
      <c r="D94" s="2" t="e">
        <f t="shared" si="12"/>
        <v>#N/A</v>
      </c>
      <c r="E94" s="2" t="e">
        <f t="shared" si="22"/>
        <v>#N/A</v>
      </c>
      <c r="F94" s="2">
        <v>617074.81267279387</v>
      </c>
      <c r="G94" s="2">
        <f t="shared" si="26"/>
        <v>494425.14285714284</v>
      </c>
      <c r="H94" s="2">
        <f t="shared" si="13"/>
        <v>29234391.92050682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620548.14032259583</v>
      </c>
      <c r="Q94" s="2">
        <f t="shared" si="25"/>
        <v>500000</v>
      </c>
      <c r="R94" s="2">
        <f t="shared" si="16"/>
        <v>29932817.31912446</v>
      </c>
      <c r="S94" s="2">
        <f t="shared" si="17"/>
        <v>494425.14285714179</v>
      </c>
      <c r="T94" s="2">
        <f t="shared" si="18"/>
        <v>5574.8571428571595</v>
      </c>
      <c r="U94" s="2">
        <f t="shared" si="19"/>
        <v>500000</v>
      </c>
      <c r="V94" s="2">
        <f t="shared" si="5"/>
        <v>922138.54545454541</v>
      </c>
      <c r="W94" s="2">
        <f t="shared" si="20"/>
        <v>13465.242424242431</v>
      </c>
      <c r="X94" s="2">
        <f t="shared" si="6"/>
        <v>486534.75757575757</v>
      </c>
      <c r="Y94" s="2">
        <f t="shared" si="7"/>
        <v>29010678.773669921</v>
      </c>
      <c r="Z94" s="2" t="str">
        <f t="shared" si="8"/>
        <v>HERE</v>
      </c>
      <c r="AA94" s="2">
        <f>IF(Z94="HERE",Y94,AA93+Graph!$G$1*1000)</f>
        <v>29010678.773669921</v>
      </c>
      <c r="AB94" s="2">
        <f t="shared" si="21"/>
        <v>486534.7575757578</v>
      </c>
      <c r="AC94" s="2">
        <f t="shared" si="9"/>
        <v>922138.54545454541</v>
      </c>
      <c r="AD94" s="3">
        <f t="shared" si="10"/>
        <v>29010678.773669921</v>
      </c>
      <c r="AE94" s="2">
        <f>IF(AE92&gt;=52800000,52800000,IF(AB73=Graph!G$1*1000,AE93+Graph!G$1*1000,AC94))</f>
        <v>922138.54545454541</v>
      </c>
      <c r="AF94" s="3">
        <f t="shared" si="11"/>
        <v>922138.54545454541</v>
      </c>
      <c r="AG94" s="3">
        <f t="shared" si="27"/>
        <v>16946072.400848377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28</v>
      </c>
      <c r="C95" s="7"/>
      <c r="D95" s="2" t="e">
        <f t="shared" si="12"/>
        <v>#N/A</v>
      </c>
      <c r="E95" s="2" t="e">
        <f t="shared" si="22"/>
        <v>#N/A</v>
      </c>
      <c r="F95" s="2">
        <v>622652.37338706851</v>
      </c>
      <c r="G95" s="2">
        <f t="shared" si="26"/>
        <v>494425.14285714284</v>
      </c>
      <c r="H95" s="2">
        <f t="shared" si="13"/>
        <v>29728817.063363962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626127.07684332132</v>
      </c>
      <c r="Q95" s="2">
        <f t="shared" si="25"/>
        <v>500000</v>
      </c>
      <c r="R95" s="2">
        <f t="shared" si="16"/>
        <v>30432817.31912446</v>
      </c>
      <c r="S95" s="2">
        <f t="shared" si="17"/>
        <v>494425.14285714179</v>
      </c>
      <c r="T95" s="2">
        <f t="shared" si="18"/>
        <v>5574.8571428571595</v>
      </c>
      <c r="U95" s="2">
        <f t="shared" si="19"/>
        <v>500000</v>
      </c>
      <c r="V95" s="2">
        <f t="shared" si="5"/>
        <v>935603.78787878784</v>
      </c>
      <c r="W95" s="2">
        <f t="shared" si="20"/>
        <v>13465.242424242431</v>
      </c>
      <c r="X95" s="2">
        <f t="shared" si="6"/>
        <v>486534.75757575757</v>
      </c>
      <c r="Y95" s="2">
        <f t="shared" ref="Y95:Y158" si="29">IF(COUNT($C96)=0,IF(COUNT($C95)=1,C95,SUM(Y94+X95)),C95)</f>
        <v>29497213.531245679</v>
      </c>
      <c r="Z95" s="2" t="str">
        <f t="shared" si="8"/>
        <v>HERE</v>
      </c>
      <c r="AA95" s="2">
        <f>IF(Z95="HERE",Y95,AA94+Graph!$G$1*1000)</f>
        <v>29497213.531245679</v>
      </c>
      <c r="AB95" s="2">
        <f t="shared" si="21"/>
        <v>486534.7575757578</v>
      </c>
      <c r="AC95" s="2">
        <f t="shared" ref="AC95:AC158" si="30">IF(Z96="HERE",V95,AC94)</f>
        <v>935603.78787878784</v>
      </c>
      <c r="AD95" s="3">
        <f t="shared" si="10"/>
        <v>29497213.531245679</v>
      </c>
      <c r="AE95" s="2">
        <f>IF(AE93&gt;=52800000,52800000,IF(AB74=Graph!G$1*1000,AE94+Graph!G$1*1000,AC95))</f>
        <v>935603.78787878784</v>
      </c>
      <c r="AF95" s="3">
        <f t="shared" si="11"/>
        <v>935603.78787878784</v>
      </c>
      <c r="AG95" s="3">
        <f t="shared" si="27"/>
        <v>17384626.944787774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29</v>
      </c>
      <c r="C96" s="7"/>
      <c r="D96" s="2" t="e">
        <f t="shared" si="12"/>
        <v>#N/A</v>
      </c>
      <c r="E96" s="2" t="e">
        <f t="shared" si="22"/>
        <v>#N/A</v>
      </c>
      <c r="F96" s="2">
        <v>628229.93410137296</v>
      </c>
      <c r="G96" s="2">
        <f t="shared" si="26"/>
        <v>494425.14285714284</v>
      </c>
      <c r="H96" s="2">
        <f t="shared" ref="H96:H159" si="31">IF(COUNT($C97)=0,IF(COUNT($C96)=1,C96,SUM(H95+G96)),C96)</f>
        <v>30223242.206221104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631706.01336407661</v>
      </c>
      <c r="Q96" s="2">
        <f t="shared" si="25"/>
        <v>500000</v>
      </c>
      <c r="R96" s="2">
        <f t="shared" ref="R96:R159" si="32">IF(COUNT($C97)=0,IF(COUNT($C96)=1,M96,SUM(R95+Q96)),M96)</f>
        <v>30932817.31912446</v>
      </c>
      <c r="S96" s="2">
        <f t="shared" si="17"/>
        <v>494425.14285714179</v>
      </c>
      <c r="T96" s="2">
        <f t="shared" si="18"/>
        <v>5574.8571428571595</v>
      </c>
      <c r="U96" s="2">
        <f t="shared" si="19"/>
        <v>500000</v>
      </c>
      <c r="V96" s="2">
        <f t="shared" si="5"/>
        <v>949069.03030303027</v>
      </c>
      <c r="W96" s="2">
        <f t="shared" si="20"/>
        <v>13465.242424242431</v>
      </c>
      <c r="X96" s="2">
        <f t="shared" si="6"/>
        <v>486534.75757575757</v>
      </c>
      <c r="Y96" s="2">
        <f t="shared" si="29"/>
        <v>29983748.288821436</v>
      </c>
      <c r="Z96" s="2" t="str">
        <f t="shared" si="8"/>
        <v>HERE</v>
      </c>
      <c r="AA96" s="2">
        <f>IF(Z96="HERE",Y96,AA95+Graph!$G$1*1000)</f>
        <v>29983748.288821436</v>
      </c>
      <c r="AB96" s="2">
        <f t="shared" si="21"/>
        <v>486534.7575757578</v>
      </c>
      <c r="AC96" s="2">
        <f t="shared" si="30"/>
        <v>949069.03030303027</v>
      </c>
      <c r="AD96" s="3">
        <f t="shared" si="10"/>
        <v>29983748.288821436</v>
      </c>
      <c r="AE96" s="2">
        <f>IF(AE94&gt;=52800000,52800000,IF(AB75=Graph!G$1*1000,AE95+Graph!G$1*1000,AC96))</f>
        <v>949069.03030303027</v>
      </c>
      <c r="AF96" s="3">
        <f t="shared" si="11"/>
        <v>949069.03030303027</v>
      </c>
      <c r="AG96" s="3">
        <f t="shared" si="27"/>
        <v>17823181.488727167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30</v>
      </c>
      <c r="C97" s="7"/>
      <c r="D97" s="2" t="e">
        <f t="shared" si="12"/>
        <v>#N/A</v>
      </c>
      <c r="E97" s="2" t="e">
        <f t="shared" si="22"/>
        <v>#N/A</v>
      </c>
      <c r="F97" s="2">
        <v>633807.4948156476</v>
      </c>
      <c r="G97" s="2">
        <f t="shared" si="26"/>
        <v>494425.14285714284</v>
      </c>
      <c r="H97" s="2">
        <f t="shared" si="31"/>
        <v>30717667.349078245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637284.9498848021</v>
      </c>
      <c r="Q97" s="2">
        <f t="shared" si="25"/>
        <v>500000</v>
      </c>
      <c r="R97" s="2">
        <f t="shared" si="32"/>
        <v>31432817.31912446</v>
      </c>
      <c r="S97" s="2">
        <f t="shared" si="17"/>
        <v>494425.14285714179</v>
      </c>
      <c r="T97" s="2">
        <f t="shared" si="18"/>
        <v>5574.8571428571595</v>
      </c>
      <c r="U97" s="2">
        <f t="shared" si="19"/>
        <v>500000</v>
      </c>
      <c r="V97" s="2">
        <f t="shared" si="5"/>
        <v>962534.27272727271</v>
      </c>
      <c r="W97" s="2">
        <f t="shared" si="20"/>
        <v>13465.242424242431</v>
      </c>
      <c r="X97" s="2">
        <f t="shared" si="6"/>
        <v>486534.75757575757</v>
      </c>
      <c r="Y97" s="2">
        <f t="shared" si="29"/>
        <v>30470283.046397194</v>
      </c>
      <c r="Z97" s="2" t="str">
        <f t="shared" si="8"/>
        <v>HERE</v>
      </c>
      <c r="AA97" s="2">
        <f>IF(Z97="HERE",Y97,AA96+Graph!$G$1*1000)</f>
        <v>30470283.046397194</v>
      </c>
      <c r="AB97" s="2">
        <f t="shared" si="21"/>
        <v>486534.7575757578</v>
      </c>
      <c r="AC97" s="2">
        <f t="shared" si="30"/>
        <v>962534.27272727271</v>
      </c>
      <c r="AD97" s="3">
        <f t="shared" si="10"/>
        <v>30470283.046397194</v>
      </c>
      <c r="AE97" s="2">
        <f>IF(AE95&gt;=52800000,52800000,IF(AB76=Graph!G$1*1000,AE96+Graph!G$1*1000,AC97))</f>
        <v>962534.27272727271</v>
      </c>
      <c r="AF97" s="3">
        <f t="shared" si="11"/>
        <v>962534.27272727271</v>
      </c>
      <c r="AG97" s="3">
        <f t="shared" si="27"/>
        <v>18261736.032666564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31</v>
      </c>
      <c r="C98" s="7"/>
      <c r="D98" s="2" t="e">
        <f t="shared" si="12"/>
        <v>#N/A</v>
      </c>
      <c r="E98" s="2" t="e">
        <f t="shared" si="22"/>
        <v>#N/A</v>
      </c>
      <c r="F98" s="2">
        <v>639385.05552995205</v>
      </c>
      <c r="G98" s="2">
        <f t="shared" si="26"/>
        <v>494425.14285714284</v>
      </c>
      <c r="H98" s="2">
        <f t="shared" si="31"/>
        <v>31212092.491935387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642863.88640552759</v>
      </c>
      <c r="Q98" s="2">
        <f t="shared" si="25"/>
        <v>500000</v>
      </c>
      <c r="R98" s="2">
        <f t="shared" si="32"/>
        <v>31932817.31912446</v>
      </c>
      <c r="S98" s="2">
        <f t="shared" si="17"/>
        <v>494425.14285714179</v>
      </c>
      <c r="T98" s="2">
        <f t="shared" si="18"/>
        <v>5574.8571428571595</v>
      </c>
      <c r="U98" s="2">
        <f t="shared" si="19"/>
        <v>500000</v>
      </c>
      <c r="V98" s="2">
        <f t="shared" si="5"/>
        <v>975999.51515151514</v>
      </c>
      <c r="W98" s="2">
        <f t="shared" si="20"/>
        <v>13465.242424242431</v>
      </c>
      <c r="X98" s="2">
        <f t="shared" si="6"/>
        <v>486534.75757575757</v>
      </c>
      <c r="Y98" s="2">
        <f t="shared" si="29"/>
        <v>30956817.803972952</v>
      </c>
      <c r="Z98" s="2" t="str">
        <f t="shared" si="8"/>
        <v>HERE</v>
      </c>
      <c r="AA98" s="2">
        <f>IF(Z98="HERE",Y98,AA97+Graph!$G$1*1000)</f>
        <v>30956817.803972952</v>
      </c>
      <c r="AB98" s="2">
        <f t="shared" si="21"/>
        <v>486534.7575757578</v>
      </c>
      <c r="AC98" s="2">
        <f t="shared" si="30"/>
        <v>975999.51515151514</v>
      </c>
      <c r="AD98" s="3">
        <f t="shared" si="10"/>
        <v>30956817.803972952</v>
      </c>
      <c r="AE98" s="2">
        <f>IF(AE96&gt;=52800000,52800000,IF(AB77=Graph!G$1*1000,AE97+Graph!G$1*1000,AC98))</f>
        <v>975999.51515151514</v>
      </c>
      <c r="AF98" s="3">
        <f t="shared" si="11"/>
        <v>975999.51515151514</v>
      </c>
      <c r="AG98" s="3">
        <f t="shared" si="27"/>
        <v>18700290.576605957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32</v>
      </c>
      <c r="C99" s="7"/>
      <c r="D99" s="2" t="e">
        <f t="shared" si="12"/>
        <v>#N/A</v>
      </c>
      <c r="E99" s="2" t="e">
        <f t="shared" si="22"/>
        <v>#N/A</v>
      </c>
      <c r="F99" s="2">
        <v>644962.61624422669</v>
      </c>
      <c r="G99" s="2">
        <f t="shared" si="26"/>
        <v>494425.14285714284</v>
      </c>
      <c r="H99" s="2">
        <f t="shared" si="31"/>
        <v>31706517.634792529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648442.82292628288</v>
      </c>
      <c r="Q99" s="2">
        <f t="shared" si="25"/>
        <v>500000</v>
      </c>
      <c r="R99" s="2">
        <f t="shared" si="32"/>
        <v>32432817.31912446</v>
      </c>
      <c r="S99" s="2">
        <f t="shared" si="17"/>
        <v>494425.14285714179</v>
      </c>
      <c r="T99" s="2">
        <f t="shared" si="18"/>
        <v>5574.8571428571595</v>
      </c>
      <c r="U99" s="2">
        <f t="shared" si="19"/>
        <v>500000</v>
      </c>
      <c r="V99" s="2">
        <f t="shared" si="5"/>
        <v>989464.75757575757</v>
      </c>
      <c r="W99" s="2">
        <f t="shared" si="20"/>
        <v>13465.242424242431</v>
      </c>
      <c r="X99" s="2">
        <f t="shared" si="6"/>
        <v>486534.75757575757</v>
      </c>
      <c r="Y99" s="2">
        <f t="shared" si="29"/>
        <v>31443352.56154871</v>
      </c>
      <c r="Z99" s="2" t="str">
        <f t="shared" si="8"/>
        <v>HERE</v>
      </c>
      <c r="AA99" s="2">
        <f>IF(Z99="HERE",Y99,AA98+Graph!$G$1*1000)</f>
        <v>31443352.56154871</v>
      </c>
      <c r="AB99" s="2">
        <f t="shared" si="21"/>
        <v>486534.7575757578</v>
      </c>
      <c r="AC99" s="2">
        <f t="shared" si="30"/>
        <v>989464.75757575757</v>
      </c>
      <c r="AD99" s="3">
        <f t="shared" si="10"/>
        <v>31443352.56154871</v>
      </c>
      <c r="AE99" s="2">
        <f>IF(AE97&gt;=52800000,52800000,IF(AB78=Graph!G$1*1000,AE98+Graph!G$1*1000,AC99))</f>
        <v>989464.75757575757</v>
      </c>
      <c r="AF99" s="3">
        <f t="shared" si="11"/>
        <v>989464.75757575757</v>
      </c>
      <c r="AG99" s="3">
        <f t="shared" si="27"/>
        <v>19138845.12054535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33</v>
      </c>
      <c r="C100" s="14"/>
      <c r="D100" s="13" t="e">
        <f t="shared" si="12"/>
        <v>#N/A</v>
      </c>
      <c r="E100" s="13" t="e">
        <f t="shared" si="22"/>
        <v>#N/A</v>
      </c>
      <c r="F100" s="13">
        <v>650540.17695850134</v>
      </c>
      <c r="G100" s="13">
        <f t="shared" si="26"/>
        <v>494425.14285714284</v>
      </c>
      <c r="H100" s="13">
        <f t="shared" si="31"/>
        <v>32200942.777649671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654021.75944700837</v>
      </c>
      <c r="Q100" s="2">
        <f t="shared" si="25"/>
        <v>500000</v>
      </c>
      <c r="R100" s="13">
        <f t="shared" si="32"/>
        <v>32932817.31912446</v>
      </c>
      <c r="S100" s="13">
        <f t="shared" si="17"/>
        <v>494425.14285714179</v>
      </c>
      <c r="T100" s="13">
        <f t="shared" si="18"/>
        <v>5574.8571428571595</v>
      </c>
      <c r="U100" s="13">
        <f t="shared" si="19"/>
        <v>500000</v>
      </c>
      <c r="V100" s="13">
        <f t="shared" si="5"/>
        <v>1002930</v>
      </c>
      <c r="W100" s="13">
        <f t="shared" si="20"/>
        <v>13465.242424242431</v>
      </c>
      <c r="X100" s="13">
        <f t="shared" si="6"/>
        <v>486534.75757575757</v>
      </c>
      <c r="Y100" s="2">
        <f t="shared" si="29"/>
        <v>31929887.319124468</v>
      </c>
      <c r="Z100" s="2" t="str">
        <f t="shared" si="8"/>
        <v>HERE</v>
      </c>
      <c r="AA100" s="2">
        <f>IF(Z100="HERE",Y100,AA99+Graph!$G$1*1000)</f>
        <v>31929887.319124468</v>
      </c>
      <c r="AB100" s="2">
        <f t="shared" si="21"/>
        <v>486534.7575757578</v>
      </c>
      <c r="AC100" s="2">
        <f t="shared" si="30"/>
        <v>1002930</v>
      </c>
      <c r="AD100" s="3">
        <f t="shared" si="10"/>
        <v>31929887.319124468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19577399.664484747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34</v>
      </c>
      <c r="C101" s="7"/>
      <c r="D101" s="2" t="e">
        <f t="shared" si="12"/>
        <v>#N/A</v>
      </c>
      <c r="E101" s="2" t="e">
        <f t="shared" si="22"/>
        <v>#N/A</v>
      </c>
      <c r="F101" s="2">
        <v>656117.73767280579</v>
      </c>
      <c r="G101" s="2">
        <f t="shared" si="26"/>
        <v>494425.14285714284</v>
      </c>
      <c r="H101" s="2">
        <f t="shared" si="31"/>
        <v>32695367.920506813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659600.69596776366</v>
      </c>
      <c r="Q101" s="2">
        <f t="shared" si="25"/>
        <v>500000</v>
      </c>
      <c r="R101" s="2">
        <f t="shared" si="32"/>
        <v>33432817.31912446</v>
      </c>
      <c r="S101" s="2">
        <f t="shared" si="17"/>
        <v>494425.14285714179</v>
      </c>
      <c r="T101" s="2">
        <f t="shared" si="18"/>
        <v>5574.8571428571595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32376449.604838755</v>
      </c>
      <c r="Z101" s="2" t="str">
        <f t="shared" si="8"/>
        <v>HERE</v>
      </c>
      <c r="AA101" s="2">
        <f>IF(Z101="HERE",Y101,AA100+Graph!$G$1*1000)</f>
        <v>32376449.604838755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32376449.604838755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20015954.20842414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35</v>
      </c>
      <c r="C102" s="7"/>
      <c r="D102" s="2" t="e">
        <f t="shared" si="12"/>
        <v>#N/A</v>
      </c>
      <c r="E102" s="2" t="e">
        <f t="shared" si="22"/>
        <v>#N/A</v>
      </c>
      <c r="F102" s="2">
        <v>661695.29838708043</v>
      </c>
      <c r="G102" s="2">
        <f t="shared" si="26"/>
        <v>494425.14285714284</v>
      </c>
      <c r="H102" s="2">
        <f t="shared" si="31"/>
        <v>33189793.063363954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665179.63248848915</v>
      </c>
      <c r="Q102" s="2">
        <f t="shared" ref="Q102:Q165" si="34">IF(P102&gt;500000,500000,P102)</f>
        <v>500000</v>
      </c>
      <c r="R102" s="2">
        <f t="shared" si="32"/>
        <v>33932817.31912446</v>
      </c>
      <c r="S102" s="2">
        <f t="shared" si="17"/>
        <v>494425.14285714179</v>
      </c>
      <c r="T102" s="2">
        <f t="shared" si="18"/>
        <v>5574.8571428571595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32823011.890553042</v>
      </c>
      <c r="Z102" s="2" t="str">
        <f t="shared" si="8"/>
        <v>HERE</v>
      </c>
      <c r="AA102" s="2">
        <f>IF(Z102="HERE",Y102,AA101+Graph!$G$1*1000)</f>
        <v>32823011.890553042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32823011.890553042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20454508.752363533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36</v>
      </c>
      <c r="C103" s="7"/>
      <c r="D103" s="2" t="e">
        <f t="shared" si="12"/>
        <v>#N/A</v>
      </c>
      <c r="E103" s="2" t="e">
        <f t="shared" si="22"/>
        <v>#N/A</v>
      </c>
      <c r="F103" s="2">
        <v>667272.85910135508</v>
      </c>
      <c r="G103" s="2">
        <f t="shared" si="26"/>
        <v>494425.14285714284</v>
      </c>
      <c r="H103" s="2">
        <f t="shared" si="31"/>
        <v>33684218.206221096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670758.56900921464</v>
      </c>
      <c r="Q103" s="2">
        <f t="shared" si="34"/>
        <v>500000</v>
      </c>
      <c r="R103" s="2">
        <f t="shared" si="32"/>
        <v>34432817.31912446</v>
      </c>
      <c r="S103" s="2">
        <f t="shared" si="17"/>
        <v>494425.14285714179</v>
      </c>
      <c r="T103" s="2">
        <f t="shared" si="18"/>
        <v>5574.8571428571595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33269574.17626733</v>
      </c>
      <c r="Z103" s="2" t="str">
        <f t="shared" si="8"/>
        <v>HERE</v>
      </c>
      <c r="AA103" s="2">
        <f>IF(Z103="HERE",Y103,AA102+Graph!$G$1*1000)</f>
        <v>33269574.17626733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33269574.17626733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20893063.296302926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37</v>
      </c>
      <c r="C104" s="7"/>
      <c r="D104" s="2" t="e">
        <f t="shared" si="12"/>
        <v>#N/A</v>
      </c>
      <c r="E104" s="2" t="e">
        <f t="shared" si="22"/>
        <v>#N/A</v>
      </c>
      <c r="F104" s="2">
        <v>672850.41981565952</v>
      </c>
      <c r="G104" s="2">
        <f t="shared" si="26"/>
        <v>494425.14285714284</v>
      </c>
      <c r="H104" s="2">
        <f t="shared" si="31"/>
        <v>34178643.349078238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676337.50552996993</v>
      </c>
      <c r="Q104" s="2">
        <f t="shared" si="34"/>
        <v>500000</v>
      </c>
      <c r="R104" s="2">
        <f t="shared" si="32"/>
        <v>34932817.31912446</v>
      </c>
      <c r="S104" s="2">
        <f t="shared" si="17"/>
        <v>494425.14285714179</v>
      </c>
      <c r="T104" s="2">
        <f t="shared" si="18"/>
        <v>5574.8571428571595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33716136.461981617</v>
      </c>
      <c r="Z104" s="2" t="str">
        <f t="shared" si="8"/>
        <v>HERE</v>
      </c>
      <c r="AA104" s="2">
        <f>IF(Z104="HERE",Y104,AA103+Graph!$G$1*1000)</f>
        <v>33716136.461981617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33716136.461981617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21331617.840242319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38</v>
      </c>
      <c r="C105" s="7"/>
      <c r="D105" s="2" t="e">
        <f t="shared" si="12"/>
        <v>#N/A</v>
      </c>
      <c r="E105" s="2" t="e">
        <f t="shared" si="22"/>
        <v>#N/A</v>
      </c>
      <c r="F105" s="2">
        <v>678427.98052993417</v>
      </c>
      <c r="G105" s="2">
        <f t="shared" si="26"/>
        <v>494425.14285714284</v>
      </c>
      <c r="H105" s="2">
        <f t="shared" si="31"/>
        <v>34673068.49193538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681916.44205069542</v>
      </c>
      <c r="Q105" s="2">
        <f t="shared" si="34"/>
        <v>500000</v>
      </c>
      <c r="R105" s="2">
        <f t="shared" si="32"/>
        <v>35432817.31912446</v>
      </c>
      <c r="S105" s="2">
        <f t="shared" si="17"/>
        <v>494425.14285714179</v>
      </c>
      <c r="T105" s="2">
        <f t="shared" si="18"/>
        <v>5574.8571428571595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34162698.7476959</v>
      </c>
      <c r="Z105" s="2" t="str">
        <f t="shared" si="8"/>
        <v>HERE</v>
      </c>
      <c r="AA105" s="2">
        <f>IF(Z105="HERE",Y105,AA104+Graph!$G$1*1000)</f>
        <v>34162698.7476959</v>
      </c>
      <c r="AB105" s="2">
        <f t="shared" si="21"/>
        <v>446562.28571428359</v>
      </c>
      <c r="AC105" s="2">
        <f t="shared" si="30"/>
        <v>1270118.5714285714</v>
      </c>
      <c r="AD105" s="3">
        <f t="shared" si="10"/>
        <v>34162698.7476959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21770172.384181716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39</v>
      </c>
      <c r="C106" s="7"/>
      <c r="D106" s="2" t="e">
        <f t="shared" si="12"/>
        <v>#N/A</v>
      </c>
      <c r="E106" s="2" t="e">
        <f t="shared" si="22"/>
        <v>#N/A</v>
      </c>
      <c r="F106" s="2">
        <v>684005.54124423862</v>
      </c>
      <c r="G106" s="2">
        <f t="shared" si="26"/>
        <v>494425.14285714284</v>
      </c>
      <c r="H106" s="2">
        <f t="shared" si="31"/>
        <v>35167493.634792522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687495.37857145071</v>
      </c>
      <c r="Q106" s="2">
        <f t="shared" si="34"/>
        <v>500000</v>
      </c>
      <c r="R106" s="2">
        <f t="shared" si="32"/>
        <v>35932817.31912446</v>
      </c>
      <c r="S106" s="2">
        <f t="shared" si="17"/>
        <v>494425.14285714179</v>
      </c>
      <c r="T106" s="2">
        <f t="shared" si="18"/>
        <v>5574.8571428571595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34609261.033410184</v>
      </c>
      <c r="Z106" s="2" t="str">
        <f t="shared" si="8"/>
        <v>HERE</v>
      </c>
      <c r="AA106" s="2">
        <f>IF(Z106="HERE",Y106,AA105+Graph!$G$1*1000)</f>
        <v>34609261.033410184</v>
      </c>
      <c r="AB106" s="2">
        <f t="shared" si="21"/>
        <v>446562.28571428359</v>
      </c>
      <c r="AC106" s="2">
        <f t="shared" si="30"/>
        <v>1323556.2857142857</v>
      </c>
      <c r="AD106" s="3">
        <f t="shared" si="10"/>
        <v>34609261.033410184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22208726.928121109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40</v>
      </c>
      <c r="C107" s="7"/>
      <c r="D107" s="2" t="e">
        <f t="shared" si="12"/>
        <v>#N/A</v>
      </c>
      <c r="E107" s="2" t="e">
        <f t="shared" si="22"/>
        <v>#N/A</v>
      </c>
      <c r="F107" s="2">
        <v>689583.10195851326</v>
      </c>
      <c r="G107" s="2">
        <f t="shared" si="26"/>
        <v>494425.14285714284</v>
      </c>
      <c r="H107" s="2">
        <f t="shared" si="31"/>
        <v>35661918.777649663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693074.3150921762</v>
      </c>
      <c r="Q107" s="2">
        <f t="shared" si="34"/>
        <v>500000</v>
      </c>
      <c r="R107" s="2">
        <f t="shared" si="32"/>
        <v>36432817.31912446</v>
      </c>
      <c r="S107" s="2">
        <f t="shared" si="17"/>
        <v>494425.14285714179</v>
      </c>
      <c r="T107" s="2">
        <f t="shared" si="18"/>
        <v>5574.8571428571595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35055823.319124468</v>
      </c>
      <c r="Z107" s="2" t="str">
        <f t="shared" si="8"/>
        <v>HERE</v>
      </c>
      <c r="AA107" s="2">
        <f>IF(Z107="HERE",Y107,AA106+Graph!$G$1*1000)</f>
        <v>35055823.319124468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35055823.319124468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22647281.472060505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41</v>
      </c>
      <c r="C108" s="7"/>
      <c r="D108" s="2" t="e">
        <f t="shared" si="12"/>
        <v>#N/A</v>
      </c>
      <c r="E108" s="2" t="e">
        <f t="shared" si="22"/>
        <v>#N/A</v>
      </c>
      <c r="F108" s="2">
        <v>695160.6626727879</v>
      </c>
      <c r="G108" s="2">
        <f t="shared" si="26"/>
        <v>494425.14285714284</v>
      </c>
      <c r="H108" s="2">
        <f t="shared" si="31"/>
        <v>36156343.920506805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698653.25161290169</v>
      </c>
      <c r="Q108" s="2">
        <f t="shared" si="34"/>
        <v>500000</v>
      </c>
      <c r="R108" s="2">
        <f t="shared" si="32"/>
        <v>36932817.31912446</v>
      </c>
      <c r="S108" s="2">
        <f t="shared" si="17"/>
        <v>494425.14285714179</v>
      </c>
      <c r="T108" s="2">
        <f t="shared" si="18"/>
        <v>5574.8571428571595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35423991.569124468</v>
      </c>
      <c r="Z108" s="2" t="str">
        <f t="shared" si="8"/>
        <v>HERE</v>
      </c>
      <c r="AA108" s="2">
        <f>IF(Z108="HERE",Y108,AA107+Graph!$G$1*1000)</f>
        <v>35423991.569124468</v>
      </c>
      <c r="AB108" s="2">
        <f t="shared" si="21"/>
        <v>368168.25</v>
      </c>
      <c r="AC108" s="2">
        <f t="shared" si="30"/>
        <v>1508825.75</v>
      </c>
      <c r="AD108" s="3">
        <f t="shared" si="10"/>
        <v>35423991.569124468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23085836.015999898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42</v>
      </c>
      <c r="C109" s="7"/>
      <c r="D109" s="2" t="e">
        <f t="shared" si="12"/>
        <v>#N/A</v>
      </c>
      <c r="E109" s="2" t="e">
        <f t="shared" si="22"/>
        <v>#N/A</v>
      </c>
      <c r="F109" s="2">
        <v>700738.22338709235</v>
      </c>
      <c r="G109" s="2">
        <f t="shared" si="26"/>
        <v>494425.14285714284</v>
      </c>
      <c r="H109" s="2">
        <f t="shared" si="31"/>
        <v>36650769.063363947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704232.18813365698</v>
      </c>
      <c r="Q109" s="2">
        <f t="shared" si="34"/>
        <v>500000</v>
      </c>
      <c r="R109" s="2">
        <f t="shared" si="32"/>
        <v>37432817.31912446</v>
      </c>
      <c r="S109" s="2">
        <f t="shared" si="17"/>
        <v>494425.14285714179</v>
      </c>
      <c r="T109" s="2">
        <f t="shared" si="18"/>
        <v>5574.8571428571595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35792159.819124468</v>
      </c>
      <c r="Z109" s="2" t="str">
        <f t="shared" si="8"/>
        <v>HERE</v>
      </c>
      <c r="AA109" s="2">
        <f>IF(Z109="HERE",Y109,AA108+Graph!$G$1*1000)</f>
        <v>35792159.819124468</v>
      </c>
      <c r="AB109" s="2">
        <f t="shared" si="21"/>
        <v>368168.25</v>
      </c>
      <c r="AC109" s="2">
        <f t="shared" si="30"/>
        <v>1640657.5</v>
      </c>
      <c r="AD109" s="3">
        <f t="shared" si="10"/>
        <v>35792159.819124468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23524390.559939291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43</v>
      </c>
      <c r="C110" s="7"/>
      <c r="D110" s="2" t="e">
        <f t="shared" si="12"/>
        <v>#N/A</v>
      </c>
      <c r="E110" s="2" t="e">
        <f t="shared" si="22"/>
        <v>#N/A</v>
      </c>
      <c r="F110" s="2">
        <v>706315.784101367</v>
      </c>
      <c r="G110" s="2">
        <f t="shared" si="26"/>
        <v>494425.14285714284</v>
      </c>
      <c r="H110" s="2">
        <f t="shared" si="31"/>
        <v>37145194.206221089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709811.12465438247</v>
      </c>
      <c r="Q110" s="2">
        <f t="shared" si="34"/>
        <v>500000</v>
      </c>
      <c r="R110" s="2">
        <f t="shared" si="32"/>
        <v>37932817.31912446</v>
      </c>
      <c r="S110" s="2">
        <f t="shared" si="17"/>
        <v>494425.14285714179</v>
      </c>
      <c r="T110" s="2">
        <f t="shared" si="18"/>
        <v>5574.8571428571595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36160328.069124468</v>
      </c>
      <c r="Z110" s="2" t="str">
        <f t="shared" si="8"/>
        <v>HERE</v>
      </c>
      <c r="AA110" s="2">
        <f>IF(Z110="HERE",Y110,AA109+Graph!$G$1*1000)</f>
        <v>36160328.069124468</v>
      </c>
      <c r="AB110" s="2">
        <f t="shared" si="21"/>
        <v>368168.25</v>
      </c>
      <c r="AC110" s="2">
        <f t="shared" si="30"/>
        <v>1772489.25</v>
      </c>
      <c r="AD110" s="3">
        <f t="shared" si="10"/>
        <v>36160328.069124468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23962945.103878688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44</v>
      </c>
      <c r="C111" s="7"/>
      <c r="D111" s="2" t="e">
        <f t="shared" si="12"/>
        <v>#N/A</v>
      </c>
      <c r="E111" s="2" t="e">
        <f t="shared" si="22"/>
        <v>#N/A</v>
      </c>
      <c r="F111" s="2">
        <v>711893.34481564164</v>
      </c>
      <c r="G111" s="2">
        <f t="shared" si="26"/>
        <v>494425.14285714284</v>
      </c>
      <c r="H111" s="2">
        <f t="shared" si="31"/>
        <v>37639619.349078231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715390.06117513776</v>
      </c>
      <c r="Q111" s="2">
        <f t="shared" si="34"/>
        <v>500000</v>
      </c>
      <c r="R111" s="2">
        <f t="shared" si="32"/>
        <v>38432817.31912446</v>
      </c>
      <c r="S111" s="2">
        <f t="shared" si="17"/>
        <v>494425.14285714179</v>
      </c>
      <c r="T111" s="2">
        <f t="shared" si="18"/>
        <v>5574.8571428571595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36528496.319124468</v>
      </c>
      <c r="Z111" s="2" t="str">
        <f t="shared" si="8"/>
        <v>HERE</v>
      </c>
      <c r="AA111" s="2">
        <f>IF(Z111="HERE",Y111,AA110+Graph!$G$1*1000)</f>
        <v>36528496.319124468</v>
      </c>
      <c r="AB111" s="2">
        <f t="shared" si="21"/>
        <v>368168.25</v>
      </c>
      <c r="AC111" s="2">
        <f t="shared" si="30"/>
        <v>1904321</v>
      </c>
      <c r="AD111" s="3">
        <f t="shared" si="10"/>
        <v>36528496.319124468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24401499.647818081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45</v>
      </c>
      <c r="C112" s="7"/>
      <c r="D112" s="2" t="e">
        <f t="shared" si="12"/>
        <v>#N/A</v>
      </c>
      <c r="E112" s="2" t="e">
        <f t="shared" si="22"/>
        <v>#N/A</v>
      </c>
      <c r="F112" s="2">
        <v>717470.90552994609</v>
      </c>
      <c r="G112" s="2">
        <f t="shared" si="26"/>
        <v>494425.14285714284</v>
      </c>
      <c r="H112" s="2">
        <f t="shared" si="31"/>
        <v>38134044.491935372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720968.99769586325</v>
      </c>
      <c r="Q112" s="2">
        <f t="shared" si="34"/>
        <v>500000</v>
      </c>
      <c r="R112" s="2">
        <f t="shared" si="32"/>
        <v>38932817.31912446</v>
      </c>
      <c r="S112" s="2">
        <f t="shared" si="17"/>
        <v>494425.14285714179</v>
      </c>
      <c r="T112" s="2">
        <f t="shared" si="18"/>
        <v>5574.8571428571595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36896664.569124468</v>
      </c>
      <c r="Z112" s="2" t="str">
        <f t="shared" si="8"/>
        <v>HERE</v>
      </c>
      <c r="AA112" s="2">
        <f>IF(Z112="HERE",Y112,AA111+Graph!$G$1*1000)</f>
        <v>36896664.569124468</v>
      </c>
      <c r="AB112" s="2">
        <f t="shared" si="21"/>
        <v>368168.25</v>
      </c>
      <c r="AC112" s="2">
        <f t="shared" si="30"/>
        <v>2036152.75</v>
      </c>
      <c r="AD112" s="3">
        <f t="shared" si="10"/>
        <v>36896664.569124468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24840054.191757474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46</v>
      </c>
      <c r="C113" s="7"/>
      <c r="D113" s="2" t="e">
        <f t="shared" si="12"/>
        <v>#N/A</v>
      </c>
      <c r="E113" s="2" t="e">
        <f t="shared" si="22"/>
        <v>#N/A</v>
      </c>
      <c r="F113" s="2">
        <v>723048.46624422073</v>
      </c>
      <c r="G113" s="2">
        <f t="shared" si="26"/>
        <v>494425.14285714284</v>
      </c>
      <c r="H113" s="2">
        <f t="shared" si="31"/>
        <v>38628469.634792514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726547.93421658874</v>
      </c>
      <c r="Q113" s="2">
        <f t="shared" si="34"/>
        <v>500000</v>
      </c>
      <c r="R113" s="2">
        <f t="shared" si="32"/>
        <v>39432817.31912446</v>
      </c>
      <c r="S113" s="2">
        <f t="shared" si="17"/>
        <v>494425.14285714179</v>
      </c>
      <c r="T113" s="2">
        <f t="shared" si="18"/>
        <v>5574.8571428571595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37264832.819124468</v>
      </c>
      <c r="Z113" s="2" t="str">
        <f t="shared" si="8"/>
        <v>HERE</v>
      </c>
      <c r="AA113" s="2">
        <f>IF(Z113="HERE",Y113,AA112+Graph!$G$1*1000)</f>
        <v>37264832.819124468</v>
      </c>
      <c r="AB113" s="2">
        <f t="shared" si="21"/>
        <v>368168.25</v>
      </c>
      <c r="AC113" s="2">
        <f t="shared" si="30"/>
        <v>2167984.5</v>
      </c>
      <c r="AD113" s="3">
        <f t="shared" si="10"/>
        <v>37264832.819124468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25278608.735696867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47</v>
      </c>
      <c r="C114" s="7"/>
      <c r="D114" s="2" t="e">
        <f t="shared" si="12"/>
        <v>#N/A</v>
      </c>
      <c r="E114" s="2" t="e">
        <f t="shared" si="22"/>
        <v>#N/A</v>
      </c>
      <c r="F114" s="2">
        <v>728626.02695852518</v>
      </c>
      <c r="G114" s="2">
        <f t="shared" si="26"/>
        <v>494425.14285714284</v>
      </c>
      <c r="H114" s="2">
        <f t="shared" si="31"/>
        <v>39122894.777649656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732126.87073734403</v>
      </c>
      <c r="Q114" s="2">
        <f t="shared" si="34"/>
        <v>500000</v>
      </c>
      <c r="R114" s="2">
        <f t="shared" si="32"/>
        <v>39932817.31912446</v>
      </c>
      <c r="S114" s="2">
        <f t="shared" si="17"/>
        <v>494425.14285714179</v>
      </c>
      <c r="T114" s="2">
        <f t="shared" si="18"/>
        <v>5574.8571428571595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37633001.069124468</v>
      </c>
      <c r="Z114" s="2" t="str">
        <f t="shared" si="8"/>
        <v>HERE</v>
      </c>
      <c r="AA114" s="2">
        <f>IF(Z114="HERE",Y114,AA113+Graph!$G$1*1000)</f>
        <v>37633001.069124468</v>
      </c>
      <c r="AB114" s="2">
        <f t="shared" si="21"/>
        <v>368168.25</v>
      </c>
      <c r="AC114" s="2">
        <f t="shared" si="30"/>
        <v>2299816.25</v>
      </c>
      <c r="AD114" s="3">
        <f t="shared" si="10"/>
        <v>37633001.069124468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25717163.27963626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48</v>
      </c>
      <c r="C115" s="7"/>
      <c r="D115" s="2" t="e">
        <f t="shared" si="12"/>
        <v>#N/A</v>
      </c>
      <c r="E115" s="2" t="e">
        <f t="shared" si="22"/>
        <v>#N/A</v>
      </c>
      <c r="F115" s="2">
        <v>734203.58767279983</v>
      </c>
      <c r="G115" s="2">
        <f t="shared" si="26"/>
        <v>494425.14285714284</v>
      </c>
      <c r="H115" s="2">
        <f t="shared" si="31"/>
        <v>39617319.920506798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737705.80725806952</v>
      </c>
      <c r="Q115" s="2">
        <f t="shared" si="34"/>
        <v>500000</v>
      </c>
      <c r="R115" s="2">
        <f t="shared" si="32"/>
        <v>40432817.31912446</v>
      </c>
      <c r="S115" s="2">
        <f t="shared" si="17"/>
        <v>494425.14285714179</v>
      </c>
      <c r="T115" s="2">
        <f t="shared" si="18"/>
        <v>5574.8571428571595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38001169.319124468</v>
      </c>
      <c r="Z115" s="2" t="str">
        <f t="shared" si="8"/>
        <v>HERE</v>
      </c>
      <c r="AA115" s="2">
        <f>IF(Z115="HERE",Y115,AA114+Graph!$G$1*1000)</f>
        <v>38001169.319124468</v>
      </c>
      <c r="AB115" s="2">
        <f t="shared" si="21"/>
        <v>368168.25</v>
      </c>
      <c r="AC115" s="2">
        <f t="shared" si="30"/>
        <v>2431648</v>
      </c>
      <c r="AD115" s="3">
        <f t="shared" si="10"/>
        <v>38001169.319124468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26155717.823575657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49</v>
      </c>
      <c r="C116" s="7"/>
      <c r="D116" s="2" t="e">
        <f t="shared" si="12"/>
        <v>#N/A</v>
      </c>
      <c r="E116" s="2" t="e">
        <f t="shared" si="22"/>
        <v>#N/A</v>
      </c>
      <c r="F116" s="2">
        <v>739781.14838707447</v>
      </c>
      <c r="G116" s="2">
        <f t="shared" si="26"/>
        <v>494425.14285714284</v>
      </c>
      <c r="H116" s="2">
        <f t="shared" si="31"/>
        <v>40111745.06336394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743284.74377882481</v>
      </c>
      <c r="Q116" s="2">
        <f t="shared" si="34"/>
        <v>500000</v>
      </c>
      <c r="R116" s="2">
        <f t="shared" si="32"/>
        <v>40932817.31912446</v>
      </c>
      <c r="S116" s="2">
        <f t="shared" si="17"/>
        <v>494425.14285714179</v>
      </c>
      <c r="T116" s="2">
        <f t="shared" si="18"/>
        <v>5574.8571428571595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38293508.319124468</v>
      </c>
      <c r="Z116" s="2" t="str">
        <f t="shared" si="8"/>
        <v>HERE</v>
      </c>
      <c r="AA116" s="2">
        <f>IF(Z116="HERE",Y116,AA115+Graph!$G$1*1000)</f>
        <v>38293508.319124468</v>
      </c>
      <c r="AB116" s="2">
        <f t="shared" si="21"/>
        <v>292339</v>
      </c>
      <c r="AC116" s="2">
        <f t="shared" si="30"/>
        <v>2639309</v>
      </c>
      <c r="AD116" s="3">
        <f t="shared" si="10"/>
        <v>38293508.319124468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26594272.36751505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50</v>
      </c>
      <c r="C117" s="7"/>
      <c r="D117" s="2" t="e">
        <f t="shared" si="12"/>
        <v>#N/A</v>
      </c>
      <c r="E117" s="2" t="e">
        <f t="shared" si="22"/>
        <v>#N/A</v>
      </c>
      <c r="F117" s="2">
        <v>745358.70910137892</v>
      </c>
      <c r="G117" s="2">
        <f t="shared" si="26"/>
        <v>494425.14285714284</v>
      </c>
      <c r="H117" s="2">
        <f t="shared" si="31"/>
        <v>40606170.206221081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748863.68029955029</v>
      </c>
      <c r="Q117" s="2">
        <f t="shared" si="34"/>
        <v>500000</v>
      </c>
      <c r="R117" s="2">
        <f t="shared" si="32"/>
        <v>41432817.31912446</v>
      </c>
      <c r="S117" s="2">
        <f t="shared" si="17"/>
        <v>494425.14285714179</v>
      </c>
      <c r="T117" s="2">
        <f t="shared" si="18"/>
        <v>5574.8571428571595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38514565.319124468</v>
      </c>
      <c r="Z117" s="2" t="str">
        <f t="shared" si="8"/>
        <v>HERE</v>
      </c>
      <c r="AA117" s="2">
        <f>IF(Z117="HERE",Y117,AA116+Graph!$G$1*1000)</f>
        <v>38514565.319124468</v>
      </c>
      <c r="AB117" s="2">
        <f t="shared" si="21"/>
        <v>221057</v>
      </c>
      <c r="AC117" s="2">
        <f t="shared" si="30"/>
        <v>2918252</v>
      </c>
      <c r="AD117" s="3">
        <f t="shared" si="10"/>
        <v>38514565.319124468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27032826.911454447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51</v>
      </c>
      <c r="C118" s="7"/>
      <c r="D118" s="2" t="e">
        <f t="shared" si="12"/>
        <v>#N/A</v>
      </c>
      <c r="E118" s="2" t="e">
        <f t="shared" si="22"/>
        <v>#N/A</v>
      </c>
      <c r="F118" s="2">
        <v>750936.26981565356</v>
      </c>
      <c r="G118" s="2">
        <f t="shared" si="26"/>
        <v>494425.14285714284</v>
      </c>
      <c r="H118" s="2">
        <f t="shared" si="31"/>
        <v>41100595.349078223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754442.61682027578</v>
      </c>
      <c r="Q118" s="2">
        <f t="shared" si="34"/>
        <v>500000</v>
      </c>
      <c r="R118" s="2">
        <f t="shared" si="32"/>
        <v>41932817.31912446</v>
      </c>
      <c r="S118" s="2">
        <f t="shared" si="17"/>
        <v>494425.14285714179</v>
      </c>
      <c r="T118" s="2">
        <f t="shared" si="18"/>
        <v>5574.8571428571595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38697871.319124468</v>
      </c>
      <c r="Z118" s="2" t="str">
        <f t="shared" si="8"/>
        <v>HERE</v>
      </c>
      <c r="AA118" s="2">
        <f>IF(Z118="HERE",Y118,AA117+Graph!$G$1*1000)</f>
        <v>38697871.319124468</v>
      </c>
      <c r="AB118" s="2">
        <f t="shared" si="21"/>
        <v>183306</v>
      </c>
      <c r="AC118" s="2">
        <f t="shared" si="30"/>
        <v>3234946</v>
      </c>
      <c r="AD118" s="3">
        <f t="shared" si="10"/>
        <v>38697871.319124468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27471381.45539384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52</v>
      </c>
      <c r="C119" s="7"/>
      <c r="D119" s="2" t="e">
        <f t="shared" si="12"/>
        <v>#N/A</v>
      </c>
      <c r="E119" s="2" t="e">
        <f t="shared" si="22"/>
        <v>#N/A</v>
      </c>
      <c r="F119" s="2">
        <v>756513.83052992821</v>
      </c>
      <c r="G119" s="2">
        <f t="shared" si="26"/>
        <v>494425.14285714284</v>
      </c>
      <c r="H119" s="2">
        <f t="shared" si="31"/>
        <v>41595020.491935365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760021.55334103107</v>
      </c>
      <c r="Q119" s="2">
        <f t="shared" si="34"/>
        <v>500000</v>
      </c>
      <c r="R119" s="2">
        <f t="shared" si="32"/>
        <v>42432817.31912446</v>
      </c>
      <c r="S119" s="2">
        <f t="shared" si="17"/>
        <v>494425.14285714179</v>
      </c>
      <c r="T119" s="2">
        <f t="shared" si="18"/>
        <v>5574.8571428571595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38873638.319124468</v>
      </c>
      <c r="Z119" s="2" t="str">
        <f t="shared" si="8"/>
        <v>HERE</v>
      </c>
      <c r="AA119" s="2">
        <f>IF(Z119="HERE",Y119,AA118+Graph!$G$1*1000)</f>
        <v>38873638.319124468</v>
      </c>
      <c r="AB119" s="2">
        <f t="shared" si="21"/>
        <v>175767</v>
      </c>
      <c r="AC119" s="2">
        <f t="shared" si="30"/>
        <v>3559179</v>
      </c>
      <c r="AD119" s="3">
        <f t="shared" si="10"/>
        <v>38873638.319124468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27909935.999333233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53</v>
      </c>
      <c r="C120" s="7"/>
      <c r="D120" s="2" t="e">
        <f t="shared" si="12"/>
        <v>#N/A</v>
      </c>
      <c r="E120" s="2" t="e">
        <f t="shared" si="22"/>
        <v>#N/A</v>
      </c>
      <c r="F120" s="2">
        <v>762091.39124423265</v>
      </c>
      <c r="G120" s="2">
        <f t="shared" si="26"/>
        <v>494425.14285714284</v>
      </c>
      <c r="H120" s="2">
        <f t="shared" si="31"/>
        <v>42089445.634792507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765600.48986175656</v>
      </c>
      <c r="Q120" s="2">
        <f t="shared" si="34"/>
        <v>500000</v>
      </c>
      <c r="R120" s="2">
        <f t="shared" si="32"/>
        <v>42932817.31912446</v>
      </c>
      <c r="S120" s="2">
        <f t="shared" si="17"/>
        <v>494425.14285714179</v>
      </c>
      <c r="T120" s="2">
        <f t="shared" si="18"/>
        <v>5574.8571428571595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39095723.319124468</v>
      </c>
      <c r="Z120" s="2" t="str">
        <f t="shared" si="8"/>
        <v>HERE</v>
      </c>
      <c r="AA120" s="2">
        <f>IF(Z120="HERE",Y120,AA119+Graph!$G$1*1000)</f>
        <v>39095723.319124468</v>
      </c>
      <c r="AB120" s="2">
        <f t="shared" si="21"/>
        <v>222085</v>
      </c>
      <c r="AC120" s="2">
        <f t="shared" si="30"/>
        <v>3837094</v>
      </c>
      <c r="AD120" s="3">
        <f t="shared" si="10"/>
        <v>39095723.319124468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28348490.543272629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54</v>
      </c>
      <c r="C121" s="7"/>
      <c r="D121" s="2" t="e">
        <f t="shared" si="12"/>
        <v>#N/A</v>
      </c>
      <c r="E121" s="2" t="e">
        <f t="shared" si="22"/>
        <v>#N/A</v>
      </c>
      <c r="F121" s="2">
        <v>767668.9519585073</v>
      </c>
      <c r="G121" s="2">
        <f t="shared" si="26"/>
        <v>494425.14285714284</v>
      </c>
      <c r="H121" s="2">
        <f t="shared" si="31"/>
        <v>42583870.777649648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771179.42638251185</v>
      </c>
      <c r="Q121" s="2">
        <f t="shared" si="34"/>
        <v>500000</v>
      </c>
      <c r="R121" s="2">
        <f t="shared" si="32"/>
        <v>43432817.31912446</v>
      </c>
      <c r="S121" s="2">
        <f t="shared" si="17"/>
        <v>494425.14285714179</v>
      </c>
      <c r="T121" s="2">
        <f t="shared" si="18"/>
        <v>5574.8571428571595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39370316.319124468</v>
      </c>
      <c r="Z121" s="2" t="str">
        <f t="shared" si="8"/>
        <v>HERE</v>
      </c>
      <c r="AA121" s="2">
        <f>IF(Z121="HERE",Y121,AA120+Graph!$G$1*1000)</f>
        <v>39370316.319124468</v>
      </c>
      <c r="AB121" s="2">
        <f t="shared" si="21"/>
        <v>274593</v>
      </c>
      <c r="AC121" s="2">
        <f t="shared" si="30"/>
        <v>4062501</v>
      </c>
      <c r="AD121" s="3">
        <f t="shared" si="10"/>
        <v>39370316.319124468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28787045.087212022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55</v>
      </c>
      <c r="C122" s="7"/>
      <c r="D122" s="2" t="e">
        <f t="shared" si="12"/>
        <v>#N/A</v>
      </c>
      <c r="E122" s="2" t="e">
        <f t="shared" si="22"/>
        <v>#N/A</v>
      </c>
      <c r="F122" s="2">
        <v>773246.51267281175</v>
      </c>
      <c r="G122" s="2">
        <f t="shared" si="26"/>
        <v>494425.14285714284</v>
      </c>
      <c r="H122" s="2">
        <f t="shared" si="31"/>
        <v>43078295.92050679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776758.36290323734</v>
      </c>
      <c r="Q122" s="2">
        <f t="shared" si="34"/>
        <v>500000</v>
      </c>
      <c r="R122" s="2">
        <f t="shared" si="32"/>
        <v>43932817.31912446</v>
      </c>
      <c r="S122" s="2">
        <f t="shared" si="17"/>
        <v>494425.14285714179</v>
      </c>
      <c r="T122" s="2">
        <f t="shared" si="18"/>
        <v>5574.8571428571595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39666240.319124468</v>
      </c>
      <c r="Z122" s="2" t="str">
        <f t="shared" si="8"/>
        <v>HERE</v>
      </c>
      <c r="AA122" s="2">
        <f>IF(Z122="HERE",Y122,AA121+Graph!$G$1*1000)</f>
        <v>39666240.319124468</v>
      </c>
      <c r="AB122" s="2">
        <f t="shared" si="21"/>
        <v>295924</v>
      </c>
      <c r="AC122" s="2">
        <f t="shared" si="30"/>
        <v>4266577</v>
      </c>
      <c r="AD122" s="3">
        <f t="shared" si="10"/>
        <v>39666240.319124468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29191623.030069165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56</v>
      </c>
      <c r="C123" s="7"/>
      <c r="D123" s="2" t="e">
        <f t="shared" si="12"/>
        <v>#N/A</v>
      </c>
      <c r="E123" s="2" t="e">
        <f t="shared" si="22"/>
        <v>#N/A</v>
      </c>
      <c r="F123" s="2">
        <v>778824.07338708639</v>
      </c>
      <c r="G123" s="2">
        <f t="shared" si="26"/>
        <v>494425.14285714284</v>
      </c>
      <c r="H123" s="2">
        <f t="shared" si="31"/>
        <v>43572721.063363932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782337.29942396283</v>
      </c>
      <c r="Q123" s="2">
        <f t="shared" si="34"/>
        <v>500000</v>
      </c>
      <c r="R123" s="2">
        <f t="shared" si="32"/>
        <v>44432817.31912446</v>
      </c>
      <c r="S123" s="2">
        <f t="shared" si="17"/>
        <v>494425.14285714179</v>
      </c>
      <c r="T123" s="2">
        <f t="shared" si="18"/>
        <v>5574.8571428571595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39823077.319124468</v>
      </c>
      <c r="Z123" s="2" t="str">
        <f t="shared" si="8"/>
        <v>HERE</v>
      </c>
      <c r="AA123" s="2">
        <f>IF(Z123="HERE",Y123,AA122+Graph!$G$1*1000)</f>
        <v>39823077.319124468</v>
      </c>
      <c r="AB123" s="2">
        <f t="shared" si="21"/>
        <v>156837</v>
      </c>
      <c r="AC123" s="2">
        <f t="shared" si="30"/>
        <v>4609740</v>
      </c>
      <c r="AD123" s="3">
        <f t="shared" si="10"/>
        <v>39823077.319124468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29596200.972926307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57</v>
      </c>
      <c r="C124" s="7"/>
      <c r="D124" s="2" t="e">
        <f t="shared" si="12"/>
        <v>#N/A</v>
      </c>
      <c r="E124" s="2" t="e">
        <f t="shared" si="22"/>
        <v>#N/A</v>
      </c>
      <c r="F124" s="2">
        <v>784401.63410136104</v>
      </c>
      <c r="G124" s="2">
        <f t="shared" si="26"/>
        <v>494425.14285714284</v>
      </c>
      <c r="H124" s="2">
        <f t="shared" si="31"/>
        <v>44067146.206221074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787916.23594471812</v>
      </c>
      <c r="Q124" s="2">
        <f t="shared" si="34"/>
        <v>500000</v>
      </c>
      <c r="R124" s="2">
        <f t="shared" si="32"/>
        <v>44932817.31912446</v>
      </c>
      <c r="S124" s="2">
        <f t="shared" si="17"/>
        <v>494425.14285714179</v>
      </c>
      <c r="T124" s="2">
        <f t="shared" si="18"/>
        <v>5574.8571428571595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39959569.319124468</v>
      </c>
      <c r="Z124" s="2" t="str">
        <f t="shared" si="8"/>
        <v>HERE</v>
      </c>
      <c r="AA124" s="2">
        <f>IF(Z124="HERE",Y124,AA123+Graph!$G$1*1000)</f>
        <v>39959569.319124468</v>
      </c>
      <c r="AB124" s="2">
        <f t="shared" si="21"/>
        <v>136492</v>
      </c>
      <c r="AC124" s="2">
        <f t="shared" si="30"/>
        <v>4973248</v>
      </c>
      <c r="AD124" s="3">
        <f t="shared" si="10"/>
        <v>39959569.319124468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30000778.915783457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58</v>
      </c>
      <c r="C125" s="7"/>
      <c r="D125" s="2" t="e">
        <f t="shared" si="12"/>
        <v>#N/A</v>
      </c>
      <c r="E125" s="2" t="e">
        <f t="shared" si="22"/>
        <v>#N/A</v>
      </c>
      <c r="F125" s="2">
        <v>789979.19481566548</v>
      </c>
      <c r="G125" s="2">
        <f t="shared" si="26"/>
        <v>494425.14285714284</v>
      </c>
      <c r="H125" s="2">
        <f t="shared" si="31"/>
        <v>44561571.349078216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793495.17246544361</v>
      </c>
      <c r="Q125" s="2">
        <f t="shared" si="34"/>
        <v>500000</v>
      </c>
      <c r="R125" s="2">
        <f t="shared" si="32"/>
        <v>45432817.31912446</v>
      </c>
      <c r="S125" s="2">
        <f t="shared" si="17"/>
        <v>494425.14285714179</v>
      </c>
      <c r="T125" s="2">
        <f t="shared" si="18"/>
        <v>5574.8571428571595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40049714.319124468</v>
      </c>
      <c r="Z125" s="2" t="str">
        <f t="shared" si="8"/>
        <v>HERE</v>
      </c>
      <c r="AA125" s="2">
        <f>IF(Z125="HERE",Y125,AA124+Graph!$G$1*1000)</f>
        <v>40049714.319124468</v>
      </c>
      <c r="AB125" s="2">
        <f t="shared" si="21"/>
        <v>90145</v>
      </c>
      <c r="AC125" s="2">
        <f t="shared" si="30"/>
        <v>5383103</v>
      </c>
      <c r="AD125" s="3">
        <f t="shared" si="10"/>
        <v>40049714.319124468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30405356.8586406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59</v>
      </c>
      <c r="C126" s="7"/>
      <c r="D126" s="2" t="e">
        <f t="shared" si="12"/>
        <v>#N/A</v>
      </c>
      <c r="E126" s="2" t="e">
        <f t="shared" si="22"/>
        <v>#N/A</v>
      </c>
      <c r="F126" s="2">
        <v>795556.75552994013</v>
      </c>
      <c r="G126" s="2">
        <f t="shared" si="26"/>
        <v>494425.14285714284</v>
      </c>
      <c r="H126" s="2">
        <f t="shared" si="31"/>
        <v>45055996.491935357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799074.1089861691</v>
      </c>
      <c r="Q126" s="2">
        <f t="shared" si="34"/>
        <v>500000</v>
      </c>
      <c r="R126" s="2">
        <f t="shared" si="32"/>
        <v>45932817.31912446</v>
      </c>
      <c r="S126" s="2">
        <f t="shared" si="17"/>
        <v>494425.14285714179</v>
      </c>
      <c r="T126" s="2">
        <f t="shared" si="18"/>
        <v>5574.8571428571595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40071466.319124468</v>
      </c>
      <c r="Z126" s="2" t="str">
        <f t="shared" si="8"/>
        <v>HERE</v>
      </c>
      <c r="AA126" s="2">
        <f>IF(Z126="HERE",Y126,AA125+Graph!$G$1*1000)</f>
        <v>40071466.319124468</v>
      </c>
      <c r="AB126" s="2">
        <f t="shared" si="21"/>
        <v>21752</v>
      </c>
      <c r="AC126" s="2">
        <f t="shared" si="30"/>
        <v>5861351</v>
      </c>
      <c r="AD126" s="3">
        <f t="shared" si="10"/>
        <v>40071466.319124468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30809934.801497739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60</v>
      </c>
      <c r="C127" s="7"/>
      <c r="D127" s="2" t="e">
        <f t="shared" si="12"/>
        <v>#N/A</v>
      </c>
      <c r="E127" s="2" t="e">
        <f t="shared" si="22"/>
        <v>#N/A</v>
      </c>
      <c r="F127" s="2">
        <v>801134.31624421477</v>
      </c>
      <c r="G127" s="2">
        <f t="shared" si="26"/>
        <v>494425.14285714284</v>
      </c>
      <c r="H127" s="2">
        <f t="shared" si="31"/>
        <v>45550421.634792499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804653.04550692439</v>
      </c>
      <c r="Q127" s="2">
        <f t="shared" si="34"/>
        <v>500000</v>
      </c>
      <c r="R127" s="2">
        <f t="shared" si="32"/>
        <v>46432817.31912446</v>
      </c>
      <c r="S127" s="2">
        <f t="shared" si="17"/>
        <v>494425.14285714179</v>
      </c>
      <c r="T127" s="2">
        <f t="shared" si="18"/>
        <v>5574.8571428571595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40079496.319124468</v>
      </c>
      <c r="Z127" s="2" t="str">
        <f t="shared" si="8"/>
        <v>HERE</v>
      </c>
      <c r="AA127" s="2">
        <f>IF(Z127="HERE",Y127,AA126+Graph!$G$1*1000)</f>
        <v>40079496.319124468</v>
      </c>
      <c r="AB127" s="2">
        <f t="shared" si="21"/>
        <v>8030</v>
      </c>
      <c r="AC127" s="2">
        <f t="shared" si="30"/>
        <v>6353321</v>
      </c>
      <c r="AD127" s="3">
        <f t="shared" si="10"/>
        <v>40079496.319124468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31214512.744354881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61</v>
      </c>
      <c r="C128" s="7"/>
      <c r="D128" s="2" t="e">
        <f t="shared" si="12"/>
        <v>#N/A</v>
      </c>
      <c r="E128" s="2" t="e">
        <f t="shared" si="22"/>
        <v>#N/A</v>
      </c>
      <c r="F128" s="2">
        <v>806711.87695851922</v>
      </c>
      <c r="G128" s="2">
        <f t="shared" si="26"/>
        <v>494425.14285714284</v>
      </c>
      <c r="H128" s="2">
        <f t="shared" si="31"/>
        <v>46044846.777649641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810231.98202764988</v>
      </c>
      <c r="Q128" s="2">
        <f t="shared" si="34"/>
        <v>500000</v>
      </c>
      <c r="R128" s="2">
        <f t="shared" si="32"/>
        <v>46932817.31912446</v>
      </c>
      <c r="S128" s="2">
        <f t="shared" si="17"/>
        <v>494425.14285714179</v>
      </c>
      <c r="T128" s="2">
        <f t="shared" si="18"/>
        <v>5574.8571428571595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40359247.319124468</v>
      </c>
      <c r="Z128" s="2" t="str">
        <f t="shared" si="8"/>
        <v>HERE</v>
      </c>
      <c r="AA128" s="2">
        <f>IF(Z128="HERE",Y128,AA127+Graph!$G$1*1000)</f>
        <v>40359247.319124468</v>
      </c>
      <c r="AB128" s="2">
        <f t="shared" si="21"/>
        <v>279751</v>
      </c>
      <c r="AC128" s="2">
        <f t="shared" si="30"/>
        <v>6573570</v>
      </c>
      <c r="AD128" s="3">
        <f t="shared" si="10"/>
        <v>40359247.319124468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31619090.68721202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62</v>
      </c>
      <c r="C129" s="7"/>
      <c r="D129" s="2" t="e">
        <f t="shared" si="12"/>
        <v>#N/A</v>
      </c>
      <c r="E129" s="2" t="e">
        <f t="shared" si="22"/>
        <v>#N/A</v>
      </c>
      <c r="F129" s="2">
        <v>812289.43767279387</v>
      </c>
      <c r="G129" s="2">
        <f t="shared" si="26"/>
        <v>494425.14285714284</v>
      </c>
      <c r="H129" s="2">
        <f t="shared" si="31"/>
        <v>46539271.920506783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815810.91854840517</v>
      </c>
      <c r="Q129" s="2">
        <f t="shared" si="34"/>
        <v>500000</v>
      </c>
      <c r="R129" s="2">
        <f t="shared" si="32"/>
        <v>47432817.31912446</v>
      </c>
      <c r="S129" s="2">
        <f t="shared" si="17"/>
        <v>494425.14285714179</v>
      </c>
      <c r="T129" s="2">
        <f t="shared" si="18"/>
        <v>5574.8571428571595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40579445.319124468</v>
      </c>
      <c r="Z129" s="2" t="str">
        <f t="shared" si="8"/>
        <v>HERE</v>
      </c>
      <c r="AA129" s="2">
        <f>IF(Z129="HERE",Y129,AA128+Graph!$G$1*1000)</f>
        <v>40579445.319124468</v>
      </c>
      <c r="AB129" s="2">
        <f t="shared" si="21"/>
        <v>220198</v>
      </c>
      <c r="AC129" s="2">
        <f t="shared" si="30"/>
        <v>6853372</v>
      </c>
      <c r="AD129" s="3">
        <f t="shared" si="10"/>
        <v>40579445.319124468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31957033.699712023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63</v>
      </c>
      <c r="C130" s="7"/>
      <c r="D130" s="2" t="e">
        <f t="shared" si="12"/>
        <v>#N/A</v>
      </c>
      <c r="E130" s="2" t="e">
        <f t="shared" si="22"/>
        <v>#N/A</v>
      </c>
      <c r="F130" s="2">
        <v>817866.99838706851</v>
      </c>
      <c r="G130" s="2">
        <f t="shared" si="26"/>
        <v>494425.14285714284</v>
      </c>
      <c r="H130" s="2">
        <f t="shared" si="31"/>
        <v>47033697.063363925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821389.85506913066</v>
      </c>
      <c r="Q130" s="2">
        <f t="shared" si="34"/>
        <v>500000</v>
      </c>
      <c r="R130" s="2">
        <f t="shared" si="32"/>
        <v>47932817.31912446</v>
      </c>
      <c r="S130" s="2">
        <f t="shared" si="17"/>
        <v>494425.14285714179</v>
      </c>
      <c r="T130" s="2">
        <f t="shared" si="18"/>
        <v>5574.8571428571595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40768430.319124468</v>
      </c>
      <c r="Z130" s="2" t="str">
        <f t="shared" si="8"/>
        <v>HERE</v>
      </c>
      <c r="AA130" s="2">
        <f>IF(Z130="HERE",Y130,AA129+Graph!$G$1*1000)</f>
        <v>40768430.319124468</v>
      </c>
      <c r="AB130" s="2">
        <f t="shared" si="21"/>
        <v>188985</v>
      </c>
      <c r="AC130" s="2">
        <f t="shared" si="30"/>
        <v>7164387</v>
      </c>
      <c r="AD130" s="3">
        <f t="shared" si="10"/>
        <v>40768430.319124468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32294976.712212022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64</v>
      </c>
      <c r="C131" s="7"/>
      <c r="D131" s="2" t="e">
        <f t="shared" si="12"/>
        <v>#N/A</v>
      </c>
      <c r="E131" s="2" t="e">
        <f t="shared" si="22"/>
        <v>#N/A</v>
      </c>
      <c r="F131" s="2">
        <v>823444.55910137296</v>
      </c>
      <c r="G131" s="2">
        <f t="shared" si="26"/>
        <v>494425.14285714284</v>
      </c>
      <c r="H131" s="2">
        <f t="shared" si="31"/>
        <v>47528122.206221066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826968.79158985615</v>
      </c>
      <c r="Q131" s="2">
        <f t="shared" si="34"/>
        <v>500000</v>
      </c>
      <c r="R131" s="2">
        <f t="shared" si="32"/>
        <v>48432817.31912446</v>
      </c>
      <c r="S131" s="2">
        <f t="shared" si="17"/>
        <v>494425.14285714179</v>
      </c>
      <c r="T131" s="2">
        <f t="shared" si="18"/>
        <v>5574.8571428571595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40985618.319124468</v>
      </c>
      <c r="Z131" s="2" t="str">
        <f t="shared" si="8"/>
        <v>HERE</v>
      </c>
      <c r="AA131" s="2">
        <f>IF(Z131="HERE",Y131,AA130+Graph!$G$1*1000)</f>
        <v>40985618.319124468</v>
      </c>
      <c r="AB131" s="2">
        <f t="shared" si="21"/>
        <v>217188</v>
      </c>
      <c r="AC131" s="2">
        <f t="shared" si="30"/>
        <v>7447199</v>
      </c>
      <c r="AD131" s="3">
        <f t="shared" si="10"/>
        <v>40985618.319124468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32632919.724712022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65</v>
      </c>
      <c r="C132" s="7"/>
      <c r="D132" s="2" t="e">
        <f t="shared" si="12"/>
        <v>#N/A</v>
      </c>
      <c r="E132" s="2" t="e">
        <f t="shared" si="22"/>
        <v>#N/A</v>
      </c>
      <c r="F132" s="2">
        <v>829022.1198156476</v>
      </c>
      <c r="G132" s="2">
        <f t="shared" si="26"/>
        <v>494425.14285714284</v>
      </c>
      <c r="H132" s="2">
        <f t="shared" si="31"/>
        <v>48022547.349078208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832547.72811061144</v>
      </c>
      <c r="Q132" s="2">
        <f t="shared" si="34"/>
        <v>500000</v>
      </c>
      <c r="R132" s="2">
        <f t="shared" si="32"/>
        <v>48932817.31912446</v>
      </c>
      <c r="S132" s="2">
        <f t="shared" si="17"/>
        <v>494425.14285714179</v>
      </c>
      <c r="T132" s="2">
        <f t="shared" si="18"/>
        <v>5574.8571428571595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41041633.319124468</v>
      </c>
      <c r="Z132" s="2" t="str">
        <f t="shared" si="8"/>
        <v>HERE</v>
      </c>
      <c r="AA132" s="2">
        <f>IF(Z132="HERE",Y132,AA131+Graph!$G$1*1000)</f>
        <v>41041633.319124468</v>
      </c>
      <c r="AB132" s="2">
        <f t="shared" si="21"/>
        <v>56015</v>
      </c>
      <c r="AC132" s="2">
        <f t="shared" si="30"/>
        <v>7891184</v>
      </c>
      <c r="AD132" s="3">
        <f t="shared" si="10"/>
        <v>41041633.319124468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32970862.737212021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66</v>
      </c>
      <c r="C133" s="7"/>
      <c r="D133" s="2" t="e">
        <f t="shared" si="12"/>
        <v>#N/A</v>
      </c>
      <c r="E133" s="2" t="e">
        <f t="shared" si="22"/>
        <v>#N/A</v>
      </c>
      <c r="F133" s="2">
        <v>834599.68052995205</v>
      </c>
      <c r="G133" s="2">
        <f t="shared" si="26"/>
        <v>494425.14285714284</v>
      </c>
      <c r="H133" s="2">
        <f t="shared" si="31"/>
        <v>48516972.49193535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838126.66463133693</v>
      </c>
      <c r="Q133" s="2">
        <f t="shared" si="34"/>
        <v>500000</v>
      </c>
      <c r="R133" s="2">
        <f t="shared" si="32"/>
        <v>49432817.31912446</v>
      </c>
      <c r="S133" s="2">
        <f t="shared" si="17"/>
        <v>494425.14285714179</v>
      </c>
      <c r="T133" s="2">
        <f t="shared" si="18"/>
        <v>5574.8571428571595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41053877.319124468</v>
      </c>
      <c r="Z133" s="2" t="str">
        <f t="shared" si="8"/>
        <v>HERE</v>
      </c>
      <c r="AA133" s="2">
        <f>IF(Z133="HERE",Y133,AA132+Graph!$G$1*1000)</f>
        <v>41053877.319124468</v>
      </c>
      <c r="AB133" s="2">
        <f t="shared" si="21"/>
        <v>12244</v>
      </c>
      <c r="AC133" s="2">
        <f t="shared" si="30"/>
        <v>8378940</v>
      </c>
      <c r="AD133" s="3">
        <f t="shared" si="10"/>
        <v>41053877.319124468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33308805.74971202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67</v>
      </c>
      <c r="C134" s="7"/>
      <c r="D134" s="2" t="e">
        <f t="shared" si="12"/>
        <v>#N/A</v>
      </c>
      <c r="E134" s="2" t="e">
        <f t="shared" si="22"/>
        <v>#N/A</v>
      </c>
      <c r="F134" s="2">
        <v>840177.24124422669</v>
      </c>
      <c r="G134" s="2">
        <f t="shared" si="26"/>
        <v>494425.14285714284</v>
      </c>
      <c r="H134" s="2">
        <f t="shared" si="31"/>
        <v>49011397.634792492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843705.60115209222</v>
      </c>
      <c r="Q134" s="2">
        <f t="shared" si="34"/>
        <v>500000</v>
      </c>
      <c r="R134" s="2">
        <f t="shared" si="32"/>
        <v>49932817.31912446</v>
      </c>
      <c r="S134" s="2">
        <f t="shared" si="17"/>
        <v>494425.14285714179</v>
      </c>
      <c r="T134" s="2">
        <f t="shared" si="18"/>
        <v>5574.8571428571595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40955488.319124468</v>
      </c>
      <c r="Z134" s="2" t="str">
        <f t="shared" si="8"/>
        <v>HERE</v>
      </c>
      <c r="AA134" s="2">
        <f>IF(Z134="HERE",Y134,AA133+Graph!$G$1*1000)</f>
        <v>40955488.319124468</v>
      </c>
      <c r="AB134" s="2">
        <f t="shared" si="21"/>
        <v>-98389</v>
      </c>
      <c r="AC134" s="2">
        <f t="shared" si="30"/>
        <v>8977329</v>
      </c>
      <c r="AD134" s="3">
        <f t="shared" si="10"/>
        <v>40955488.319124468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33646748.762212023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68</v>
      </c>
      <c r="C135" s="7"/>
      <c r="D135" s="2" t="e">
        <f t="shared" si="12"/>
        <v>#N/A</v>
      </c>
      <c r="E135" s="2" t="e">
        <f t="shared" si="22"/>
        <v>#N/A</v>
      </c>
      <c r="F135" s="2">
        <v>845754.80195850134</v>
      </c>
      <c r="G135" s="2">
        <f t="shared" si="26"/>
        <v>494425.14285714284</v>
      </c>
      <c r="H135" s="2">
        <f t="shared" si="31"/>
        <v>49505822.777649634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849284.53767281771</v>
      </c>
      <c r="Q135" s="2">
        <f t="shared" si="34"/>
        <v>500000</v>
      </c>
      <c r="R135" s="2">
        <f t="shared" si="32"/>
        <v>50432817.31912446</v>
      </c>
      <c r="S135" s="2">
        <f t="shared" si="17"/>
        <v>494425.14285714179</v>
      </c>
      <c r="T135" s="2">
        <f t="shared" si="18"/>
        <v>5574.8571428571595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41136450.319124468</v>
      </c>
      <c r="Z135" s="2" t="str">
        <f t="shared" si="8"/>
        <v>HERE</v>
      </c>
      <c r="AA135" s="2">
        <f>IF(Z135="HERE",Y135,AA134+Graph!$G$1*1000)</f>
        <v>41136450.319124468</v>
      </c>
      <c r="AB135" s="2">
        <f t="shared" si="21"/>
        <v>180962</v>
      </c>
      <c r="AC135" s="2">
        <f t="shared" si="30"/>
        <v>9296367</v>
      </c>
      <c r="AD135" s="3">
        <f t="shared" si="10"/>
        <v>41136450.319124468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33984691.774712019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69</v>
      </c>
      <c r="C136" s="7"/>
      <c r="D136" s="2" t="e">
        <f t="shared" si="12"/>
        <v>#N/A</v>
      </c>
      <c r="E136" s="2" t="e">
        <f t="shared" si="22"/>
        <v>#N/A</v>
      </c>
      <c r="F136" s="2">
        <v>851332.36267280579</v>
      </c>
      <c r="G136" s="2">
        <f t="shared" si="26"/>
        <v>494425.14285714284</v>
      </c>
      <c r="H136" s="2">
        <f t="shared" si="31"/>
        <v>50000247.920506775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854863.4741935432</v>
      </c>
      <c r="Q136" s="2">
        <f t="shared" si="34"/>
        <v>500000</v>
      </c>
      <c r="R136" s="2">
        <f t="shared" si="32"/>
        <v>50932817.31912446</v>
      </c>
      <c r="S136" s="2">
        <f t="shared" si="17"/>
        <v>494425.14285714179</v>
      </c>
      <c r="T136" s="2">
        <f t="shared" si="18"/>
        <v>5574.8571428571595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41286102.319124468</v>
      </c>
      <c r="Z136" s="2" t="str">
        <f t="shared" si="8"/>
        <v>HERE</v>
      </c>
      <c r="AA136" s="2">
        <f>IF(Z136="HERE",Y136,AA135+Graph!$G$1*1000)</f>
        <v>41286102.319124468</v>
      </c>
      <c r="AB136" s="2">
        <f t="shared" si="21"/>
        <v>149652</v>
      </c>
      <c r="AC136" s="2">
        <f t="shared" si="30"/>
        <v>9646715</v>
      </c>
      <c r="AD136" s="3">
        <f t="shared" si="10"/>
        <v>41286102.319124468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34322634.787212022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70</v>
      </c>
      <c r="C137" s="7"/>
      <c r="D137" s="2" t="e">
        <f t="shared" si="12"/>
        <v>#N/A</v>
      </c>
      <c r="E137" s="2" t="e">
        <f t="shared" si="22"/>
        <v>#N/A</v>
      </c>
      <c r="F137" s="2">
        <v>856909.92338708043</v>
      </c>
      <c r="G137" s="2">
        <f t="shared" si="26"/>
        <v>494425.14285714284</v>
      </c>
      <c r="H137" s="2">
        <f t="shared" si="31"/>
        <v>50494673.063363917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860442.41071429849</v>
      </c>
      <c r="Q137" s="2">
        <f t="shared" si="34"/>
        <v>500000</v>
      </c>
      <c r="R137" s="2">
        <f t="shared" si="32"/>
        <v>51432817.31912446</v>
      </c>
      <c r="S137" s="2">
        <f t="shared" si="17"/>
        <v>494425.14285714179</v>
      </c>
      <c r="T137" s="2">
        <f t="shared" si="18"/>
        <v>5574.8571428571595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41411346.319124468</v>
      </c>
      <c r="Z137" s="2" t="str">
        <f t="shared" si="8"/>
        <v>HERE</v>
      </c>
      <c r="AA137" s="2">
        <f>IF(Z137="HERE",Y137,AA136+Graph!$G$1*1000)</f>
        <v>41411346.319124468</v>
      </c>
      <c r="AB137" s="2">
        <f t="shared" si="21"/>
        <v>125244</v>
      </c>
      <c r="AC137" s="2">
        <f t="shared" si="30"/>
        <v>10021471</v>
      </c>
      <c r="AD137" s="3">
        <f t="shared" si="10"/>
        <v>41411346.319124468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34596122.937212028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71</v>
      </c>
      <c r="C138" s="7"/>
      <c r="D138" s="2" t="e">
        <f t="shared" si="12"/>
        <v>#N/A</v>
      </c>
      <c r="E138" s="2" t="e">
        <f t="shared" si="22"/>
        <v>#N/A</v>
      </c>
      <c r="F138" s="2">
        <v>862487.48410135508</v>
      </c>
      <c r="G138" s="2">
        <f t="shared" si="26"/>
        <v>494425.14285714284</v>
      </c>
      <c r="H138" s="2">
        <f t="shared" si="31"/>
        <v>50989098.206221059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866021.34723502398</v>
      </c>
      <c r="Q138" s="2">
        <f t="shared" si="34"/>
        <v>500000</v>
      </c>
      <c r="R138" s="2">
        <f t="shared" si="32"/>
        <v>51932817.31912446</v>
      </c>
      <c r="S138" s="2">
        <f t="shared" si="17"/>
        <v>494425.14285714179</v>
      </c>
      <c r="T138" s="2">
        <f t="shared" si="18"/>
        <v>5574.8571428571595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41442330.319124468</v>
      </c>
      <c r="Z138" s="2" t="str">
        <f t="shared" si="8"/>
        <v>HERE</v>
      </c>
      <c r="AA138" s="2">
        <f>IF(Z138="HERE",Y138,AA137+Graph!$G$1*1000)</f>
        <v>41442330.319124468</v>
      </c>
      <c r="AB138" s="2">
        <f t="shared" si="21"/>
        <v>30984</v>
      </c>
      <c r="AC138" s="2">
        <f t="shared" si="30"/>
        <v>10490487</v>
      </c>
      <c r="AD138" s="3">
        <f t="shared" si="10"/>
        <v>41442330.319124468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34809021.387212023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72</v>
      </c>
      <c r="C139" s="7"/>
      <c r="D139" s="2" t="e">
        <f t="shared" si="12"/>
        <v>#N/A</v>
      </c>
      <c r="E139" s="2" t="e">
        <f t="shared" si="22"/>
        <v>#N/A</v>
      </c>
      <c r="F139" s="2">
        <v>868065.04481565952</v>
      </c>
      <c r="G139" s="2">
        <f t="shared" si="26"/>
        <v>494425.14285714284</v>
      </c>
      <c r="H139" s="2">
        <f t="shared" si="31"/>
        <v>51483523.349078201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871600.28375577927</v>
      </c>
      <c r="Q139" s="2">
        <f t="shared" si="34"/>
        <v>500000</v>
      </c>
      <c r="R139" s="2">
        <f t="shared" si="32"/>
        <v>52432817.31912446</v>
      </c>
      <c r="S139" s="2">
        <f t="shared" si="17"/>
        <v>494425.14285714179</v>
      </c>
      <c r="T139" s="2">
        <f t="shared" si="18"/>
        <v>5574.8571428571595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41461770.319124468</v>
      </c>
      <c r="Z139" s="2" t="str">
        <f t="shared" si="8"/>
        <v>HERE</v>
      </c>
      <c r="AA139" s="2">
        <f>IF(Z139="HERE",Y139,AA138+Graph!$G$1*1000)</f>
        <v>41461770.319124468</v>
      </c>
      <c r="AB139" s="2">
        <f t="shared" si="21"/>
        <v>19440</v>
      </c>
      <c r="AC139" s="2">
        <f t="shared" si="30"/>
        <v>10971047</v>
      </c>
      <c r="AD139" s="3">
        <f t="shared" si="10"/>
        <v>41461770.319124468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34989831.487212017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73</v>
      </c>
      <c r="C140" s="7"/>
      <c r="D140" s="2" t="e">
        <f t="shared" si="12"/>
        <v>#N/A</v>
      </c>
      <c r="E140" s="2" t="e">
        <f t="shared" si="22"/>
        <v>#N/A</v>
      </c>
      <c r="F140" s="2">
        <v>873642.60552993417</v>
      </c>
      <c r="G140" s="2">
        <f t="shared" si="26"/>
        <v>494425.14285714284</v>
      </c>
      <c r="H140" s="2">
        <f t="shared" si="31"/>
        <v>51977948.491935343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877179.22027650476</v>
      </c>
      <c r="Q140" s="2">
        <f t="shared" si="34"/>
        <v>500000</v>
      </c>
      <c r="R140" s="2">
        <f t="shared" si="32"/>
        <v>52932817.31912446</v>
      </c>
      <c r="S140" s="2">
        <f t="shared" si="17"/>
        <v>494425.14285714179</v>
      </c>
      <c r="T140" s="2">
        <f t="shared" si="18"/>
        <v>5574.8571428571595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41467607.319124468</v>
      </c>
      <c r="Z140" s="2" t="str">
        <f t="shared" si="8"/>
        <v>HERE</v>
      </c>
      <c r="AA140" s="2">
        <f>IF(Z140="HERE",Y140,AA139+Graph!$G$1*1000)</f>
        <v>41467607.319124468</v>
      </c>
      <c r="AB140" s="2">
        <f t="shared" si="21"/>
        <v>5837</v>
      </c>
      <c r="AC140" s="2">
        <f t="shared" si="30"/>
        <v>11465210</v>
      </c>
      <c r="AD140" s="3">
        <f t="shared" si="10"/>
        <v>41467607.319124468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35164233.437212028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74</v>
      </c>
      <c r="C141" s="7"/>
      <c r="D141" s="2" t="e">
        <f t="shared" si="12"/>
        <v>#N/A</v>
      </c>
      <c r="E141" s="2" t="e">
        <f t="shared" si="22"/>
        <v>#N/A</v>
      </c>
      <c r="F141" s="2">
        <v>879220.16624423862</v>
      </c>
      <c r="G141" s="2">
        <f t="shared" si="26"/>
        <v>494425.14285714284</v>
      </c>
      <c r="H141" s="2">
        <f t="shared" si="31"/>
        <v>52472373.634792484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882758.15679723024</v>
      </c>
      <c r="Q141" s="2">
        <f t="shared" si="34"/>
        <v>500000</v>
      </c>
      <c r="R141" s="2">
        <f t="shared" si="32"/>
        <v>53432817.31912446</v>
      </c>
      <c r="S141" s="2">
        <f t="shared" si="17"/>
        <v>494425.14285714179</v>
      </c>
      <c r="T141" s="2">
        <f t="shared" si="18"/>
        <v>5574.8571428571595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41418529.319124468</v>
      </c>
      <c r="Z141" s="2" t="str">
        <f t="shared" si="8"/>
        <v>HERE</v>
      </c>
      <c r="AA141" s="2">
        <f>IF(Z141="HERE",Y141,AA140+Graph!$G$1*1000)</f>
        <v>41418529.319124468</v>
      </c>
      <c r="AB141" s="2">
        <f t="shared" si="21"/>
        <v>-49078</v>
      </c>
      <c r="AC141" s="2">
        <f t="shared" si="30"/>
        <v>12014288</v>
      </c>
      <c r="AD141" s="3">
        <f t="shared" si="10"/>
        <v>41418529.319124468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35378005.687212028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75</v>
      </c>
      <c r="C142" s="7"/>
      <c r="D142" s="2" t="e">
        <f t="shared" si="12"/>
        <v>#N/A</v>
      </c>
      <c r="E142" s="2" t="e">
        <f t="shared" si="22"/>
        <v>#N/A</v>
      </c>
      <c r="F142" s="2">
        <v>884797.72695851326</v>
      </c>
      <c r="G142" s="2">
        <f t="shared" si="26"/>
        <v>494425.14285714284</v>
      </c>
      <c r="H142" s="2">
        <f t="shared" si="31"/>
        <v>52966798.777649626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888337.09331798553</v>
      </c>
      <c r="Q142" s="2">
        <f t="shared" si="34"/>
        <v>500000</v>
      </c>
      <c r="R142" s="2">
        <f t="shared" si="32"/>
        <v>53932817.31912446</v>
      </c>
      <c r="S142" s="2">
        <f t="shared" si="17"/>
        <v>494425.14285714179</v>
      </c>
      <c r="T142" s="2">
        <f t="shared" si="18"/>
        <v>5574.8571428571595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41638811.319124468</v>
      </c>
      <c r="Z142" s="2" t="str">
        <f t="shared" si="8"/>
        <v>HERE</v>
      </c>
      <c r="AA142" s="2">
        <f>IF(Z142="HERE",Y142,AA141+Graph!$G$1*1000)</f>
        <v>41638811.319124468</v>
      </c>
      <c r="AB142" s="2">
        <f t="shared" si="21"/>
        <v>220282</v>
      </c>
      <c r="AC142" s="2">
        <f t="shared" si="30"/>
        <v>12294006</v>
      </c>
      <c r="AD142" s="3">
        <f t="shared" si="10"/>
        <v>41638811.319124468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35636409.737212017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76</v>
      </c>
      <c r="C143" s="7"/>
      <c r="D143" s="2" t="e">
        <f t="shared" si="12"/>
        <v>#N/A</v>
      </c>
      <c r="E143" s="2" t="e">
        <f t="shared" si="22"/>
        <v>#N/A</v>
      </c>
      <c r="F143" s="2">
        <v>890375.2876727879</v>
      </c>
      <c r="G143" s="2">
        <f t="shared" si="26"/>
        <v>494425.14285714284</v>
      </c>
      <c r="H143" s="2">
        <f t="shared" si="31"/>
        <v>53461223.920506768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893916.02983871102</v>
      </c>
      <c r="Q143" s="2">
        <f t="shared" si="34"/>
        <v>500000</v>
      </c>
      <c r="R143" s="2">
        <f t="shared" si="32"/>
        <v>54432817.31912446</v>
      </c>
      <c r="S143" s="2">
        <f t="shared" si="17"/>
        <v>494425.14285714179</v>
      </c>
      <c r="T143" s="2">
        <f t="shared" si="18"/>
        <v>5574.8571428571595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41786331.319124468</v>
      </c>
      <c r="Z143" s="2" t="str">
        <f t="shared" si="8"/>
        <v>HERE</v>
      </c>
      <c r="AA143" s="2">
        <f>IF(Z143="HERE",Y143,AA142+Graph!$G$1*1000)</f>
        <v>41786331.319124468</v>
      </c>
      <c r="AB143" s="2">
        <f t="shared" si="21"/>
        <v>147520</v>
      </c>
      <c r="AC143" s="2">
        <f t="shared" si="30"/>
        <v>12646486</v>
      </c>
      <c r="AD143" s="3">
        <f t="shared" si="10"/>
        <v>41786331.319124468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35912945.137212023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77</v>
      </c>
      <c r="C144" s="7"/>
      <c r="D144" s="2" t="e">
        <f t="shared" si="12"/>
        <v>#N/A</v>
      </c>
      <c r="E144" s="2" t="e">
        <f t="shared" si="22"/>
        <v>#N/A</v>
      </c>
      <c r="F144" s="2">
        <v>895952.84838709235</v>
      </c>
      <c r="G144" s="2">
        <f t="shared" si="26"/>
        <v>494425.14285714284</v>
      </c>
      <c r="H144" s="2">
        <f t="shared" si="31"/>
        <v>53955649.06336391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899494.96635946631</v>
      </c>
      <c r="Q144" s="2">
        <f t="shared" si="34"/>
        <v>500000</v>
      </c>
      <c r="R144" s="2">
        <f t="shared" si="32"/>
        <v>54932817.31912446</v>
      </c>
      <c r="S144" s="2">
        <f t="shared" si="17"/>
        <v>494425.14285714179</v>
      </c>
      <c r="T144" s="2">
        <f t="shared" si="18"/>
        <v>5574.8571428571595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41874519.319124468</v>
      </c>
      <c r="Z144" s="2" t="str">
        <f t="shared" si="8"/>
        <v>HERE</v>
      </c>
      <c r="AA144" s="2">
        <f>IF(Z144="HERE",Y144,AA143+Graph!$G$1*1000)</f>
        <v>41874519.319124468</v>
      </c>
      <c r="AB144" s="2">
        <f t="shared" si="21"/>
        <v>88188</v>
      </c>
      <c r="AC144" s="2">
        <f t="shared" si="30"/>
        <v>13058298</v>
      </c>
      <c r="AD144" s="3">
        <f t="shared" si="10"/>
        <v>41874519.319124468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36071256.587212019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78</v>
      </c>
      <c r="C145" s="7"/>
      <c r="D145" s="2" t="e">
        <f t="shared" si="12"/>
        <v>#N/A</v>
      </c>
      <c r="E145" s="2" t="e">
        <f t="shared" si="22"/>
        <v>#N/A</v>
      </c>
      <c r="F145" s="2">
        <v>901530.409101367</v>
      </c>
      <c r="G145" s="2">
        <f t="shared" si="26"/>
        <v>494425.14285714284</v>
      </c>
      <c r="H145" s="2">
        <f t="shared" si="31"/>
        <v>54450074.206221052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905073.9028801918</v>
      </c>
      <c r="Q145" s="2">
        <f t="shared" si="34"/>
        <v>500000</v>
      </c>
      <c r="R145" s="2">
        <f t="shared" si="32"/>
        <v>55432817.31912446</v>
      </c>
      <c r="S145" s="2">
        <f t="shared" si="17"/>
        <v>494425.14285714179</v>
      </c>
      <c r="T145" s="2">
        <f t="shared" si="18"/>
        <v>5574.8571428571595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41923709.319124468</v>
      </c>
      <c r="Z145" s="2" t="str">
        <f t="shared" si="8"/>
        <v>HERE</v>
      </c>
      <c r="AA145" s="2">
        <f>IF(Z145="HERE",Y145,AA144+Graph!$G$1*1000)</f>
        <v>41923709.319124468</v>
      </c>
      <c r="AB145" s="2">
        <f t="shared" si="21"/>
        <v>49190</v>
      </c>
      <c r="AC145" s="2">
        <f t="shared" si="30"/>
        <v>13509108</v>
      </c>
      <c r="AD145" s="3">
        <f t="shared" si="10"/>
        <v>41923709.319124468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36212274.787212022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79</v>
      </c>
      <c r="C146" s="7"/>
      <c r="D146" s="2" t="e">
        <f t="shared" si="12"/>
        <v>#N/A</v>
      </c>
      <c r="E146" s="2" t="e">
        <f t="shared" si="22"/>
        <v>#N/A</v>
      </c>
      <c r="F146" s="2">
        <v>907107.96981564164</v>
      </c>
      <c r="G146" s="2">
        <f t="shared" si="26"/>
        <v>494425.14285714284</v>
      </c>
      <c r="H146" s="2">
        <f t="shared" si="31"/>
        <v>54944499.349078193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910652.83940091729</v>
      </c>
      <c r="Q146" s="2">
        <f t="shared" si="34"/>
        <v>500000</v>
      </c>
      <c r="R146" s="2">
        <f t="shared" si="32"/>
        <v>55932817.31912446</v>
      </c>
      <c r="S146" s="2">
        <f t="shared" si="17"/>
        <v>494425.14285714179</v>
      </c>
      <c r="T146" s="2">
        <f t="shared" si="18"/>
        <v>5574.8571428571595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41920593.319124468</v>
      </c>
      <c r="Z146" s="2" t="str">
        <f t="shared" si="8"/>
        <v>HERE</v>
      </c>
      <c r="AA146" s="2">
        <f>IF(Z146="HERE",Y146,AA145+Graph!$G$1*1000)</f>
        <v>41920593.319124468</v>
      </c>
      <c r="AB146" s="2">
        <f t="shared" si="21"/>
        <v>-3116</v>
      </c>
      <c r="AC146" s="2">
        <f t="shared" si="30"/>
        <v>14012224</v>
      </c>
      <c r="AD146" s="3">
        <f t="shared" si="10"/>
        <v>41920593.319124468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36313898.037212022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80</v>
      </c>
      <c r="C147" s="7"/>
      <c r="D147" s="2" t="e">
        <f t="shared" si="12"/>
        <v>#N/A</v>
      </c>
      <c r="E147" s="2" t="e">
        <f t="shared" si="22"/>
        <v>#N/A</v>
      </c>
      <c r="F147" s="2">
        <v>912685.53052994609</v>
      </c>
      <c r="G147" s="2">
        <f t="shared" si="26"/>
        <v>494425.14285714284</v>
      </c>
      <c r="H147" s="2">
        <f t="shared" si="31"/>
        <v>55438924.491935335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916231.77592167258</v>
      </c>
      <c r="Q147" s="2">
        <f t="shared" si="34"/>
        <v>500000</v>
      </c>
      <c r="R147" s="2">
        <f t="shared" si="32"/>
        <v>56432817.31912446</v>
      </c>
      <c r="S147" s="2">
        <f t="shared" si="17"/>
        <v>494425.14285714179</v>
      </c>
      <c r="T147" s="2">
        <f t="shared" si="18"/>
        <v>5574.8571428571595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41875990.319124468</v>
      </c>
      <c r="Z147" s="2" t="str">
        <f t="shared" si="8"/>
        <v>HERE</v>
      </c>
      <c r="AA147" s="2">
        <f>IF(Z147="HERE",Y147,AA146+Graph!$G$1*1000)</f>
        <v>41875990.319124468</v>
      </c>
      <c r="AB147" s="2">
        <f t="shared" si="21"/>
        <v>-44603</v>
      </c>
      <c r="AC147" s="2">
        <f t="shared" si="30"/>
        <v>14556827</v>
      </c>
      <c r="AD147" s="3">
        <f t="shared" si="10"/>
        <v>41875990.319124468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36357387.237212017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81</v>
      </c>
      <c r="C148" s="7"/>
      <c r="D148" s="2" t="e">
        <f t="shared" si="12"/>
        <v>#N/A</v>
      </c>
      <c r="E148" s="2" t="e">
        <f t="shared" si="22"/>
        <v>#N/A</v>
      </c>
      <c r="F148" s="2">
        <v>918263.09124422073</v>
      </c>
      <c r="G148" s="2">
        <f t="shared" si="26"/>
        <v>494425.14285714284</v>
      </c>
      <c r="H148" s="2">
        <f t="shared" si="31"/>
        <v>55933349.634792477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921810.71244239807</v>
      </c>
      <c r="Q148" s="2">
        <f t="shared" si="34"/>
        <v>500000</v>
      </c>
      <c r="R148" s="2">
        <f t="shared" si="32"/>
        <v>56932817.31912446</v>
      </c>
      <c r="S148" s="2">
        <f t="shared" si="17"/>
        <v>494425.14285714179</v>
      </c>
      <c r="T148" s="2">
        <f t="shared" si="18"/>
        <v>5574.8571428571595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41870628.319124468</v>
      </c>
      <c r="Z148" s="2" t="str">
        <f t="shared" si="8"/>
        <v>HERE</v>
      </c>
      <c r="AA148" s="2">
        <f>IF(Z148="HERE",Y148,AA147+Graph!$G$1*1000)</f>
        <v>41870628.319124468</v>
      </c>
      <c r="AB148" s="2">
        <f t="shared" si="21"/>
        <v>-5362</v>
      </c>
      <c r="AC148" s="2">
        <f t="shared" si="30"/>
        <v>15062189</v>
      </c>
      <c r="AD148" s="3">
        <f t="shared" si="10"/>
        <v>41870628.319124468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36389212.737212017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82</v>
      </c>
      <c r="C149" s="7"/>
      <c r="D149" s="2" t="e">
        <f t="shared" si="12"/>
        <v>#N/A</v>
      </c>
      <c r="E149" s="2" t="e">
        <f t="shared" si="22"/>
        <v>#N/A</v>
      </c>
      <c r="F149" s="2">
        <v>923840.65195852518</v>
      </c>
      <c r="G149" s="2">
        <f t="shared" si="26"/>
        <v>494425.14285714284</v>
      </c>
      <c r="H149" s="2">
        <f t="shared" si="31"/>
        <v>56427774.777649619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927389.64896315336</v>
      </c>
      <c r="Q149" s="2">
        <f t="shared" si="34"/>
        <v>500000</v>
      </c>
      <c r="R149" s="2">
        <f t="shared" si="32"/>
        <v>57432817.31912446</v>
      </c>
      <c r="S149" s="2">
        <f t="shared" si="17"/>
        <v>494425.14285714179</v>
      </c>
      <c r="T149" s="2">
        <f t="shared" si="18"/>
        <v>5574.8571428571595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42132666.319124468</v>
      </c>
      <c r="Z149" s="2" t="str">
        <f t="shared" si="8"/>
        <v>HERE</v>
      </c>
      <c r="AA149" s="2">
        <f>IF(Z149="HERE",Y149,AA148+Graph!$G$1*1000)</f>
        <v>42132666.319124468</v>
      </c>
      <c r="AB149" s="2">
        <f t="shared" si="21"/>
        <v>262038</v>
      </c>
      <c r="AC149" s="2">
        <f t="shared" si="30"/>
        <v>15300151</v>
      </c>
      <c r="AD149" s="3">
        <f t="shared" si="10"/>
        <v>42132666.319124468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36652001.087212019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83</v>
      </c>
      <c r="C150" s="7"/>
      <c r="D150" s="2" t="e">
        <f t="shared" si="12"/>
        <v>#N/A</v>
      </c>
      <c r="E150" s="2" t="e">
        <f t="shared" si="22"/>
        <v>#N/A</v>
      </c>
      <c r="F150" s="2">
        <v>929418.21267279983</v>
      </c>
      <c r="G150" s="2">
        <f t="shared" si="26"/>
        <v>494425.14285714284</v>
      </c>
      <c r="H150" s="2">
        <f t="shared" si="31"/>
        <v>56922199.92050676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932968.58548387885</v>
      </c>
      <c r="Q150" s="2">
        <f t="shared" si="34"/>
        <v>500000</v>
      </c>
      <c r="R150" s="2">
        <f t="shared" si="32"/>
        <v>57932817.31912446</v>
      </c>
      <c r="S150" s="2">
        <f t="shared" si="17"/>
        <v>494425.14285714179</v>
      </c>
      <c r="T150" s="2">
        <f t="shared" si="18"/>
        <v>5574.8571428571595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42356710.319124468</v>
      </c>
      <c r="Z150" s="2" t="str">
        <f t="shared" si="8"/>
        <v>HERE</v>
      </c>
      <c r="AA150" s="2">
        <f>IF(Z150="HERE",Y150,AA149+Graph!$G$1*1000)</f>
        <v>42356710.319124468</v>
      </c>
      <c r="AB150" s="2">
        <f t="shared" si="21"/>
        <v>224044</v>
      </c>
      <c r="AC150" s="2">
        <f t="shared" si="30"/>
        <v>15576107</v>
      </c>
      <c r="AD150" s="3">
        <f t="shared" si="10"/>
        <v>42356710.319124468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36864169.387212023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84</v>
      </c>
      <c r="C151" s="7"/>
      <c r="D151" s="2" t="e">
        <f t="shared" si="12"/>
        <v>#N/A</v>
      </c>
      <c r="E151" s="2" t="e">
        <f t="shared" si="22"/>
        <v>#N/A</v>
      </c>
      <c r="F151" s="2">
        <v>934995.77338707447</v>
      </c>
      <c r="G151" s="2">
        <f t="shared" si="26"/>
        <v>494425.14285714284</v>
      </c>
      <c r="H151" s="2">
        <f t="shared" si="31"/>
        <v>57416625.063363902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938547.52200460434</v>
      </c>
      <c r="Q151" s="2">
        <f t="shared" si="34"/>
        <v>500000</v>
      </c>
      <c r="R151" s="2">
        <f t="shared" si="32"/>
        <v>58432817.31912446</v>
      </c>
      <c r="S151" s="2">
        <f t="shared" si="17"/>
        <v>494425.14285714179</v>
      </c>
      <c r="T151" s="2">
        <f t="shared" si="18"/>
        <v>5574.8571428571595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42491845.319124468</v>
      </c>
      <c r="Z151" s="2" t="str">
        <f t="shared" si="8"/>
        <v>HERE</v>
      </c>
      <c r="AA151" s="2">
        <f>IF(Z151="HERE",Y151,AA150+Graph!$G$1*1000)</f>
        <v>42491845.319124468</v>
      </c>
      <c r="AB151" s="2">
        <f t="shared" si="21"/>
        <v>135135</v>
      </c>
      <c r="AC151" s="2">
        <f t="shared" si="30"/>
        <v>15940972</v>
      </c>
      <c r="AD151" s="3">
        <f t="shared" si="10"/>
        <v>42491845.319124468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37049806.637212023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85</v>
      </c>
      <c r="C152" s="7"/>
      <c r="D152" s="2" t="e">
        <f t="shared" si="12"/>
        <v>#N/A</v>
      </c>
      <c r="E152" s="2" t="e">
        <f t="shared" si="22"/>
        <v>#N/A</v>
      </c>
      <c r="F152" s="2">
        <v>940573.33410137892</v>
      </c>
      <c r="G152" s="2">
        <f t="shared" si="26"/>
        <v>494425.14285714284</v>
      </c>
      <c r="H152" s="2">
        <f t="shared" si="31"/>
        <v>57911050.206221044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944126.45852535963</v>
      </c>
      <c r="Q152" s="2">
        <f t="shared" si="34"/>
        <v>500000</v>
      </c>
      <c r="R152" s="2">
        <f t="shared" si="32"/>
        <v>58932817.31912446</v>
      </c>
      <c r="S152" s="2">
        <f t="shared" si="17"/>
        <v>494425.14285714179</v>
      </c>
      <c r="T152" s="2">
        <f t="shared" si="18"/>
        <v>5574.8571428571595</v>
      </c>
      <c r="U152" s="2">
        <f t="shared" si="19"/>
        <v>500000</v>
      </c>
      <c r="V152" s="2">
        <f t="shared" si="33"/>
        <v>16413030.234101355</v>
      </c>
      <c r="W152" s="2">
        <f t="shared" si="20"/>
        <v>472058.23410135508</v>
      </c>
      <c r="X152" s="2">
        <f t="shared" si="6"/>
        <v>27941.765898644924</v>
      </c>
      <c r="Y152" s="2">
        <f t="shared" si="29"/>
        <v>42519787.085023113</v>
      </c>
      <c r="Z152" s="2" t="str">
        <f t="shared" si="8"/>
        <v>HERE</v>
      </c>
      <c r="AA152" s="2">
        <f>IF(Z152="HERE",Y152,AA151+Graph!$G$1*1000)</f>
        <v>42519787.085023113</v>
      </c>
      <c r="AB152" s="2">
        <f t="shared" si="21"/>
        <v>27941.765898644924</v>
      </c>
      <c r="AC152" s="2">
        <f t="shared" si="30"/>
        <v>16413030.234101355</v>
      </c>
      <c r="AD152" s="3">
        <f t="shared" si="10"/>
        <v>42519787.085023113</v>
      </c>
      <c r="AE152" s="2">
        <f>IF(AE150&gt;=52800000,52800000,IF(AB131=Graph!G$1*1000,AE151+Graph!G$1*1000,AC152))</f>
        <v>16413030.234101355</v>
      </c>
      <c r="AF152" s="3">
        <f t="shared" si="11"/>
        <v>16413030.234101355</v>
      </c>
      <c r="AG152" s="3">
        <f t="shared" si="27"/>
        <v>37259416.437212028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86</v>
      </c>
      <c r="C153" s="7"/>
      <c r="D153" s="2" t="e">
        <f t="shared" si="12"/>
        <v>#N/A</v>
      </c>
      <c r="E153" s="2" t="e">
        <f t="shared" si="22"/>
        <v>#N/A</v>
      </c>
      <c r="F153" s="2">
        <v>946150.89481565356</v>
      </c>
      <c r="G153" s="2">
        <f t="shared" si="26"/>
        <v>494425.14285714284</v>
      </c>
      <c r="H153" s="2">
        <f t="shared" si="31"/>
        <v>58405475.349078186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949705.39504608512</v>
      </c>
      <c r="Q153" s="2">
        <f t="shared" si="34"/>
        <v>500000</v>
      </c>
      <c r="R153" s="2">
        <f t="shared" si="32"/>
        <v>59432817.31912446</v>
      </c>
      <c r="S153" s="2">
        <f t="shared" si="17"/>
        <v>494425.14285714179</v>
      </c>
      <c r="T153" s="2">
        <f t="shared" si="18"/>
        <v>5574.8571428571595</v>
      </c>
      <c r="U153" s="2">
        <f t="shared" si="19"/>
        <v>500000</v>
      </c>
      <c r="V153" s="2">
        <f t="shared" si="33"/>
        <v>16890666.028917015</v>
      </c>
      <c r="W153" s="2">
        <f t="shared" si="20"/>
        <v>477635.79481565952</v>
      </c>
      <c r="X153" s="2">
        <f t="shared" si="6"/>
        <v>22364.205184340477</v>
      </c>
      <c r="Y153" s="2">
        <f t="shared" si="29"/>
        <v>42542151.290207453</v>
      </c>
      <c r="Z153" s="2" t="str">
        <f t="shared" si="8"/>
        <v>HERE</v>
      </c>
      <c r="AA153" s="2">
        <f>IF(Z153="HERE",Y153,AA152+Graph!$G$1*1000)</f>
        <v>42542151.290207453</v>
      </c>
      <c r="AB153" s="2">
        <f t="shared" si="21"/>
        <v>22364.205184340477</v>
      </c>
      <c r="AC153" s="2">
        <f t="shared" si="30"/>
        <v>16890666.028917015</v>
      </c>
      <c r="AD153" s="3">
        <f t="shared" si="10"/>
        <v>42542151.290207453</v>
      </c>
      <c r="AE153" s="2">
        <f>IF(AE151&gt;=52800000,52800000,IF(AB132=Graph!G$1*1000,AE152+Graph!G$1*1000,AC153))</f>
        <v>16890666.028917015</v>
      </c>
      <c r="AF153" s="3">
        <f t="shared" si="11"/>
        <v>16890666.028917015</v>
      </c>
      <c r="AG153" s="3">
        <f t="shared" si="27"/>
        <v>37332029.187212028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87</v>
      </c>
      <c r="C154" s="7"/>
      <c r="D154" s="2" t="e">
        <f t="shared" si="12"/>
        <v>#N/A</v>
      </c>
      <c r="E154" s="2" t="e">
        <f t="shared" si="22"/>
        <v>#N/A</v>
      </c>
      <c r="F154" s="2">
        <v>951728.45552992821</v>
      </c>
      <c r="G154" s="2">
        <f t="shared" si="26"/>
        <v>494425.14285714284</v>
      </c>
      <c r="H154" s="2">
        <f t="shared" si="31"/>
        <v>58899900.491935328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955284.33156684041</v>
      </c>
      <c r="Q154" s="2">
        <f t="shared" si="34"/>
        <v>500000</v>
      </c>
      <c r="R154" s="2">
        <f t="shared" si="32"/>
        <v>59932817.31912446</v>
      </c>
      <c r="S154" s="2">
        <f t="shared" si="17"/>
        <v>494425.14285714179</v>
      </c>
      <c r="T154" s="2">
        <f t="shared" si="18"/>
        <v>5574.8571428571595</v>
      </c>
      <c r="U154" s="2">
        <f t="shared" si="19"/>
        <v>500000</v>
      </c>
      <c r="V154" s="2">
        <f t="shared" si="33"/>
        <v>17373879.384446949</v>
      </c>
      <c r="W154" s="2">
        <f t="shared" si="20"/>
        <v>483213.35552993417</v>
      </c>
      <c r="X154" s="2">
        <f t="shared" si="6"/>
        <v>16786.644470065832</v>
      </c>
      <c r="Y154" s="2">
        <f t="shared" si="29"/>
        <v>42558937.934677519</v>
      </c>
      <c r="Z154" s="2" t="str">
        <f t="shared" si="8"/>
        <v>HERE</v>
      </c>
      <c r="AA154" s="2">
        <f>IF(Z154="HERE",Y154,AA153+Graph!$G$1*1000)</f>
        <v>42558937.934677519</v>
      </c>
      <c r="AB154" s="2">
        <f t="shared" si="21"/>
        <v>16786.644470065832</v>
      </c>
      <c r="AC154" s="2">
        <f t="shared" si="30"/>
        <v>17373879.384446949</v>
      </c>
      <c r="AD154" s="3">
        <f t="shared" si="10"/>
        <v>42558937.934677519</v>
      </c>
      <c r="AE154" s="2">
        <f>IF(AE152&gt;=52800000,52800000,IF(AB133=Graph!G$1*1000,AE153+Graph!G$1*1000,AC154))</f>
        <v>17373879.384446949</v>
      </c>
      <c r="AF154" s="3">
        <f t="shared" si="11"/>
        <v>17373879.384446949</v>
      </c>
      <c r="AG154" s="3">
        <f t="shared" si="27"/>
        <v>37367436.587212019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88</v>
      </c>
      <c r="C155" s="7"/>
      <c r="D155" s="2" t="e">
        <f t="shared" si="12"/>
        <v>#N/A</v>
      </c>
      <c r="E155" s="2" t="e">
        <f t="shared" si="22"/>
        <v>#N/A</v>
      </c>
      <c r="F155" s="2">
        <v>957306.01624423265</v>
      </c>
      <c r="G155" s="2">
        <f t="shared" si="26"/>
        <v>494425.14285714284</v>
      </c>
      <c r="H155" s="2">
        <f t="shared" si="31"/>
        <v>59394325.634792469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960863.2680875659</v>
      </c>
      <c r="Q155" s="2">
        <f t="shared" si="34"/>
        <v>500000</v>
      </c>
      <c r="R155" s="2">
        <f t="shared" si="32"/>
        <v>60432817.31912446</v>
      </c>
      <c r="S155" s="2">
        <f t="shared" si="17"/>
        <v>494425.14285714179</v>
      </c>
      <c r="T155" s="2">
        <f t="shared" si="18"/>
        <v>5574.8571428571595</v>
      </c>
      <c r="U155" s="2">
        <f t="shared" si="19"/>
        <v>500000</v>
      </c>
      <c r="V155" s="2">
        <f t="shared" si="33"/>
        <v>17862670.300691187</v>
      </c>
      <c r="W155" s="2">
        <f t="shared" si="20"/>
        <v>488790.91624423862</v>
      </c>
      <c r="X155" s="2">
        <f t="shared" si="6"/>
        <v>11209.083755761385</v>
      </c>
      <c r="Y155" s="2">
        <f t="shared" si="29"/>
        <v>42570147.01843328</v>
      </c>
      <c r="Z155" s="2" t="str">
        <f t="shared" si="8"/>
        <v>HERE</v>
      </c>
      <c r="AA155" s="2">
        <f>IF(Z155="HERE",Y155,AA154+Graph!$G$1*1000)</f>
        <v>42570147.01843328</v>
      </c>
      <c r="AB155" s="2">
        <f t="shared" si="21"/>
        <v>11209.083755761385</v>
      </c>
      <c r="AC155" s="2">
        <f t="shared" si="30"/>
        <v>17862670.300691187</v>
      </c>
      <c r="AD155" s="3">
        <f t="shared" si="10"/>
        <v>42570147.01843328</v>
      </c>
      <c r="AE155" s="2">
        <f>IF(AE153&gt;=52800000,52800000,IF(AB134=Graph!G$1*1000,AE154+Graph!G$1*1000,AC155))</f>
        <v>17862670.300691187</v>
      </c>
      <c r="AF155" s="3">
        <f t="shared" si="11"/>
        <v>17862670.300691187</v>
      </c>
      <c r="AG155" s="3">
        <f t="shared" si="27"/>
        <v>37308805.937212028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89</v>
      </c>
      <c r="C156" s="7"/>
      <c r="D156" s="2" t="e">
        <f t="shared" si="12"/>
        <v>#N/A</v>
      </c>
      <c r="E156" s="2" t="e">
        <f t="shared" si="22"/>
        <v>#N/A</v>
      </c>
      <c r="F156" s="2">
        <v>962883.5769585073</v>
      </c>
      <c r="G156" s="2">
        <f t="shared" si="26"/>
        <v>494425.14285714284</v>
      </c>
      <c r="H156" s="2">
        <f t="shared" si="31"/>
        <v>59888750.777649611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966442.20460829139</v>
      </c>
      <c r="Q156" s="2">
        <f t="shared" si="34"/>
        <v>500000</v>
      </c>
      <c r="R156" s="2">
        <f t="shared" si="32"/>
        <v>60932817.31912446</v>
      </c>
      <c r="S156" s="2">
        <f t="shared" si="17"/>
        <v>494425.14285714179</v>
      </c>
      <c r="T156" s="2">
        <f t="shared" si="18"/>
        <v>5574.8571428570431</v>
      </c>
      <c r="U156" s="2">
        <f t="shared" si="19"/>
        <v>500000</v>
      </c>
      <c r="V156" s="2">
        <f t="shared" si="33"/>
        <v>18357038.777649701</v>
      </c>
      <c r="W156" s="2">
        <f t="shared" si="20"/>
        <v>494368.47695851326</v>
      </c>
      <c r="X156" s="2">
        <f t="shared" si="6"/>
        <v>5631.5230414867401</v>
      </c>
      <c r="Y156" s="2">
        <f t="shared" si="29"/>
        <v>42575778.541474767</v>
      </c>
      <c r="Z156" s="2" t="str">
        <f t="shared" si="8"/>
        <v>HERE</v>
      </c>
      <c r="AA156" s="2">
        <f>IF(Z156="HERE",Y156,AA155+Graph!$G$1*1000)</f>
        <v>42575778.541474767</v>
      </c>
      <c r="AB156" s="2">
        <f t="shared" si="21"/>
        <v>5631.5230414867401</v>
      </c>
      <c r="AC156" s="2">
        <f t="shared" si="30"/>
        <v>18357038.777649701</v>
      </c>
      <c r="AD156" s="3">
        <f t="shared" si="10"/>
        <v>42575778.541474767</v>
      </c>
      <c r="AE156" s="2">
        <f>IF(AE154&gt;=52800000,52800000,IF(AB135=Graph!G$1*1000,AE155+Graph!G$1*1000,AC156))</f>
        <v>18357038.777649701</v>
      </c>
      <c r="AF156" s="3">
        <f t="shared" si="11"/>
        <v>18357038.777649701</v>
      </c>
      <c r="AG156" s="3">
        <f t="shared" si="27"/>
        <v>37487623.637212023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90</v>
      </c>
      <c r="C157" s="7"/>
      <c r="D157" s="2" t="e">
        <f t="shared" si="12"/>
        <v>#N/A</v>
      </c>
      <c r="E157" s="2" t="e">
        <f t="shared" si="22"/>
        <v>#N/A</v>
      </c>
      <c r="F157" s="2">
        <v>968461.13767281175</v>
      </c>
      <c r="G157" s="2">
        <f t="shared" si="26"/>
        <v>494425.14285714284</v>
      </c>
      <c r="H157" s="2">
        <f t="shared" si="31"/>
        <v>60383175.920506753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972021.14112904668</v>
      </c>
      <c r="Q157" s="2">
        <f t="shared" si="34"/>
        <v>500000</v>
      </c>
      <c r="R157" s="2">
        <f t="shared" si="32"/>
        <v>61432817.31912446</v>
      </c>
      <c r="S157" s="2">
        <f t="shared" si="17"/>
        <v>494425.14285714179</v>
      </c>
      <c r="T157" s="2">
        <f t="shared" si="18"/>
        <v>5574.8571428570431</v>
      </c>
      <c r="U157" s="2">
        <f t="shared" si="19"/>
        <v>500000</v>
      </c>
      <c r="V157" s="2">
        <f t="shared" si="33"/>
        <v>18851463.920506842</v>
      </c>
      <c r="W157" s="2">
        <f t="shared" si="20"/>
        <v>494425.14285714179</v>
      </c>
      <c r="X157" s="2">
        <f t="shared" si="6"/>
        <v>5574.8571428582072</v>
      </c>
      <c r="Y157" s="2">
        <f t="shared" si="29"/>
        <v>42581353.398617625</v>
      </c>
      <c r="Z157" s="2" t="str">
        <f t="shared" si="8"/>
        <v>HERE</v>
      </c>
      <c r="AA157" s="2">
        <f>IF(Z157="HERE",Y157,AA156+Graph!$G$1*1000)</f>
        <v>42581353.398617625</v>
      </c>
      <c r="AB157" s="2">
        <f t="shared" si="21"/>
        <v>5574.8571428582072</v>
      </c>
      <c r="AC157" s="2">
        <f t="shared" si="30"/>
        <v>18851463.920506842</v>
      </c>
      <c r="AD157" s="3">
        <f t="shared" si="10"/>
        <v>42581353.398617625</v>
      </c>
      <c r="AE157" s="2">
        <f>IF(AE155&gt;=52800000,52800000,IF(AB136=Graph!G$1*1000,AE156+Graph!G$1*1000,AC157))</f>
        <v>18851463.920506842</v>
      </c>
      <c r="AF157" s="3">
        <f t="shared" si="11"/>
        <v>18851463.920506842</v>
      </c>
      <c r="AG157" s="3">
        <f t="shared" si="27"/>
        <v>37639827.837212019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91</v>
      </c>
      <c r="C158" s="7"/>
      <c r="D158" s="2" t="e">
        <f t="shared" si="12"/>
        <v>#N/A</v>
      </c>
      <c r="E158" s="2" t="e">
        <f t="shared" si="22"/>
        <v>#N/A</v>
      </c>
      <c r="F158" s="2">
        <v>974038.69838708639</v>
      </c>
      <c r="G158" s="2">
        <f t="shared" si="26"/>
        <v>494425.14285714284</v>
      </c>
      <c r="H158" s="2">
        <f t="shared" si="31"/>
        <v>60877601.063363895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977600.07764977217</v>
      </c>
      <c r="Q158" s="2">
        <f t="shared" si="34"/>
        <v>500000</v>
      </c>
      <c r="R158" s="2">
        <f t="shared" si="32"/>
        <v>61932817.31912446</v>
      </c>
      <c r="S158" s="2">
        <f t="shared" si="17"/>
        <v>494425.14285714179</v>
      </c>
      <c r="T158" s="2">
        <f t="shared" si="18"/>
        <v>5574.8571428570431</v>
      </c>
      <c r="U158" s="2">
        <f t="shared" si="19"/>
        <v>500000</v>
      </c>
      <c r="V158" s="2">
        <f t="shared" si="33"/>
        <v>19345889.063363984</v>
      </c>
      <c r="W158" s="2">
        <f t="shared" si="20"/>
        <v>494425.14285714179</v>
      </c>
      <c r="X158" s="2">
        <f t="shared" si="6"/>
        <v>5574.8571428582072</v>
      </c>
      <c r="Y158" s="2">
        <f t="shared" si="29"/>
        <v>42586928.255760483</v>
      </c>
      <c r="Z158" s="2" t="str">
        <f t="shared" si="8"/>
        <v>HERE</v>
      </c>
      <c r="AA158" s="2">
        <f>IF(Z158="HERE",Y158,AA157+Graph!$G$1*1000)</f>
        <v>42586928.255760483</v>
      </c>
      <c r="AB158" s="2">
        <f t="shared" si="21"/>
        <v>5574.8571428582072</v>
      </c>
      <c r="AC158" s="2">
        <f t="shared" si="30"/>
        <v>19345889.063363984</v>
      </c>
      <c r="AD158" s="3">
        <f t="shared" si="10"/>
        <v>42586928.255760483</v>
      </c>
      <c r="AE158" s="2">
        <f>IF(AE156&gt;=52800000,52800000,IF(AB137=Graph!G$1*1000,AE157+Graph!G$1*1000,AC158))</f>
        <v>19345889.063363984</v>
      </c>
      <c r="AF158" s="3">
        <f t="shared" si="11"/>
        <v>19345889.063363984</v>
      </c>
      <c r="AG158" s="3">
        <f t="shared" si="27"/>
        <v>37771285.237212017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92</v>
      </c>
      <c r="C159" s="7"/>
      <c r="D159" s="2" t="e">
        <f t="shared" si="12"/>
        <v>#N/A</v>
      </c>
      <c r="E159" s="2" t="e">
        <f t="shared" si="22"/>
        <v>#N/A</v>
      </c>
      <c r="F159" s="2">
        <v>979616.25910136104</v>
      </c>
      <c r="G159" s="2">
        <f t="shared" si="26"/>
        <v>494425.14285714284</v>
      </c>
      <c r="H159" s="2">
        <f t="shared" si="31"/>
        <v>61372026.206221037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983179.01417052746</v>
      </c>
      <c r="Q159" s="2">
        <f t="shared" si="34"/>
        <v>500000</v>
      </c>
      <c r="R159" s="2">
        <f t="shared" si="32"/>
        <v>62432817.31912446</v>
      </c>
      <c r="S159" s="2">
        <f t="shared" si="17"/>
        <v>494425.14285714179</v>
      </c>
      <c r="T159" s="2">
        <f t="shared" si="18"/>
        <v>5574.8571428570431</v>
      </c>
      <c r="U159" s="2">
        <f t="shared" si="19"/>
        <v>500000</v>
      </c>
      <c r="V159" s="2">
        <f t="shared" si="33"/>
        <v>19840314.206221126</v>
      </c>
      <c r="W159" s="2">
        <f t="shared" si="20"/>
        <v>494425.14285714179</v>
      </c>
      <c r="X159" s="2">
        <f t="shared" si="6"/>
        <v>5574.8571428582072</v>
      </c>
      <c r="Y159" s="2">
        <f t="shared" ref="Y159:Y222" si="35">IF(COUNT($C160)=0,IF(COUNT($C159)=1,C159,SUM(Y158+X159)),C159)</f>
        <v>42592503.112903342</v>
      </c>
      <c r="Z159" s="2" t="str">
        <f t="shared" si="8"/>
        <v>HERE</v>
      </c>
      <c r="AA159" s="2">
        <f>IF(Z159="HERE",Y159,AA158+Graph!$G$1*1000)</f>
        <v>42592503.112903342</v>
      </c>
      <c r="AB159" s="2">
        <f t="shared" si="21"/>
        <v>5574.8571428582072</v>
      </c>
      <c r="AC159" s="2">
        <f t="shared" ref="AC159:AC222" si="36">IF(Z160="HERE",V159,AC158)</f>
        <v>19840314.206221126</v>
      </c>
      <c r="AD159" s="3">
        <f t="shared" si="10"/>
        <v>42592503.112903342</v>
      </c>
      <c r="AE159" s="2">
        <f>IF(AE157&gt;=52800000,52800000,IF(AB138=Graph!G$1*1000,AE158+Graph!G$1*1000,AC159))</f>
        <v>19840314.206221126</v>
      </c>
      <c r="AF159" s="3">
        <f t="shared" si="11"/>
        <v>19840314.206221126</v>
      </c>
      <c r="AG159" s="3">
        <f t="shared" si="27"/>
        <v>37822621.637212023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93</v>
      </c>
      <c r="C160" s="7"/>
      <c r="D160" s="2" t="e">
        <f t="shared" si="12"/>
        <v>#N/A</v>
      </c>
      <c r="E160" s="2" t="e">
        <f t="shared" si="22"/>
        <v>#N/A</v>
      </c>
      <c r="F160" s="2">
        <v>985193.81981566548</v>
      </c>
      <c r="G160" s="2">
        <f t="shared" si="26"/>
        <v>494425.14285714284</v>
      </c>
      <c r="H160" s="2">
        <f t="shared" ref="H160:H223" si="37">IF(COUNT($C161)=0,IF(COUNT($C160)=1,C160,SUM(H159+G160)),C160)</f>
        <v>61866451.349078178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988757.95069125295</v>
      </c>
      <c r="Q160" s="2">
        <f t="shared" si="34"/>
        <v>500000</v>
      </c>
      <c r="R160" s="2">
        <f t="shared" ref="R160:R223" si="38">IF(COUNT($C161)=0,IF(COUNT($C160)=1,M160,SUM(R159+Q160)),M160)</f>
        <v>62932817.31912446</v>
      </c>
      <c r="S160" s="2">
        <f t="shared" si="17"/>
        <v>494425.14285714179</v>
      </c>
      <c r="T160" s="2">
        <f t="shared" si="18"/>
        <v>5574.8571428570431</v>
      </c>
      <c r="U160" s="2">
        <f t="shared" si="19"/>
        <v>500000</v>
      </c>
      <c r="V160" s="2">
        <f t="shared" si="33"/>
        <v>20334739.349078268</v>
      </c>
      <c r="W160" s="2">
        <f t="shared" si="20"/>
        <v>494425.14285714179</v>
      </c>
      <c r="X160" s="2">
        <f t="shared" si="6"/>
        <v>5574.8571428582072</v>
      </c>
      <c r="Y160" s="2">
        <f t="shared" si="35"/>
        <v>42598077.9700462</v>
      </c>
      <c r="Z160" s="2" t="str">
        <f t="shared" si="8"/>
        <v>HERE</v>
      </c>
      <c r="AA160" s="2">
        <f>IF(Z160="HERE",Y160,AA159+Graph!$G$1*1000)</f>
        <v>42598077.9700462</v>
      </c>
      <c r="AB160" s="2">
        <f t="shared" si="21"/>
        <v>5574.8571428582072</v>
      </c>
      <c r="AC160" s="2">
        <f t="shared" si="36"/>
        <v>20334739.349078268</v>
      </c>
      <c r="AD160" s="3">
        <f t="shared" si="10"/>
        <v>42598077.9700462</v>
      </c>
      <c r="AE160" s="2">
        <f>IF(AE158&gt;=52800000,52800000,IF(AB139=Graph!G$1*1000,AE159+Graph!G$1*1000,AC160))</f>
        <v>20334739.349078268</v>
      </c>
      <c r="AF160" s="3">
        <f t="shared" si="11"/>
        <v>20334739.349078268</v>
      </c>
      <c r="AG160" s="3">
        <f t="shared" si="27"/>
        <v>37864145.637212023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94</v>
      </c>
      <c r="C161" s="7"/>
      <c r="D161" s="2" t="e">
        <f t="shared" si="12"/>
        <v>#N/A</v>
      </c>
      <c r="E161" s="2" t="e">
        <f t="shared" si="22"/>
        <v>#N/A</v>
      </c>
      <c r="F161" s="2">
        <v>990771.38052994013</v>
      </c>
      <c r="G161" s="2">
        <f t="shared" si="26"/>
        <v>494425.14285714284</v>
      </c>
      <c r="H161" s="2">
        <f t="shared" si="37"/>
        <v>62360876.49193532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994336.88721197844</v>
      </c>
      <c r="Q161" s="2">
        <f t="shared" si="34"/>
        <v>500000</v>
      </c>
      <c r="R161" s="2">
        <f t="shared" si="38"/>
        <v>63432817.31912446</v>
      </c>
      <c r="S161" s="2">
        <f t="shared" si="17"/>
        <v>494425.14285714179</v>
      </c>
      <c r="T161" s="2">
        <f t="shared" si="18"/>
        <v>5574.8571428570431</v>
      </c>
      <c r="U161" s="2">
        <f t="shared" si="19"/>
        <v>500000</v>
      </c>
      <c r="V161" s="2">
        <f t="shared" si="33"/>
        <v>20829164.49193541</v>
      </c>
      <c r="W161" s="2">
        <f t="shared" si="20"/>
        <v>494425.14285714179</v>
      </c>
      <c r="X161" s="2">
        <f t="shared" si="6"/>
        <v>5574.8571428582072</v>
      </c>
      <c r="Y161" s="2">
        <f t="shared" si="35"/>
        <v>42603652.827189058</v>
      </c>
      <c r="Z161" s="2" t="str">
        <f t="shared" si="8"/>
        <v>HERE</v>
      </c>
      <c r="AA161" s="2">
        <f>IF(Z161="HERE",Y161,AA160+Graph!$G$1*1000)</f>
        <v>42603652.827189058</v>
      </c>
      <c r="AB161" s="2">
        <f t="shared" si="21"/>
        <v>5574.8571428582072</v>
      </c>
      <c r="AC161" s="2">
        <f t="shared" si="36"/>
        <v>20829164.49193541</v>
      </c>
      <c r="AD161" s="3">
        <f t="shared" si="10"/>
        <v>42603652.827189058</v>
      </c>
      <c r="AE161" s="2">
        <f>IF(AE159&gt;=52800000,52800000,IF(AB140=Graph!G$1*1000,AE160+Graph!G$1*1000,AC161))</f>
        <v>20829164.49193541</v>
      </c>
      <c r="AF161" s="3">
        <f t="shared" si="11"/>
        <v>20829164.49193541</v>
      </c>
      <c r="AG161" s="3">
        <f t="shared" si="27"/>
        <v>37894107.087212019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95</v>
      </c>
      <c r="C162" s="7"/>
      <c r="D162" s="2" t="e">
        <f t="shared" si="12"/>
        <v>#N/A</v>
      </c>
      <c r="E162" s="2" t="e">
        <f t="shared" si="22"/>
        <v>#N/A</v>
      </c>
      <c r="F162" s="2">
        <v>996348.94124421477</v>
      </c>
      <c r="G162" s="2">
        <f t="shared" si="26"/>
        <v>494425.14285714284</v>
      </c>
      <c r="H162" s="2">
        <f t="shared" si="37"/>
        <v>62855301.634792462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999915.82373273373</v>
      </c>
      <c r="Q162" s="2">
        <f t="shared" si="34"/>
        <v>500000</v>
      </c>
      <c r="R162" s="2">
        <f t="shared" si="38"/>
        <v>63932817.31912446</v>
      </c>
      <c r="S162" s="2">
        <f t="shared" si="17"/>
        <v>494425.14285714179</v>
      </c>
      <c r="T162" s="2">
        <f t="shared" si="18"/>
        <v>5574.8571428570431</v>
      </c>
      <c r="U162" s="2">
        <f t="shared" si="19"/>
        <v>500000</v>
      </c>
      <c r="V162" s="2">
        <f t="shared" si="33"/>
        <v>21323589.634792551</v>
      </c>
      <c r="W162" s="2">
        <f t="shared" si="20"/>
        <v>494425.14285714179</v>
      </c>
      <c r="X162" s="2">
        <f t="shared" si="6"/>
        <v>5574.8571428582072</v>
      </c>
      <c r="Y162" s="2">
        <f t="shared" si="35"/>
        <v>42609227.684331916</v>
      </c>
      <c r="Z162" s="2" t="str">
        <f t="shared" si="8"/>
        <v>HERE</v>
      </c>
      <c r="AA162" s="2">
        <f>IF(Z162="HERE",Y162,AA161+Graph!$G$1*1000)</f>
        <v>42609227.684331916</v>
      </c>
      <c r="AB162" s="2">
        <f t="shared" si="21"/>
        <v>5574.8571428582072</v>
      </c>
      <c r="AC162" s="2">
        <f t="shared" si="36"/>
        <v>21323589.634792551</v>
      </c>
      <c r="AD162" s="3">
        <f t="shared" si="10"/>
        <v>42609227.684331916</v>
      </c>
      <c r="AE162" s="2">
        <f>IF(AE160&gt;=52800000,52800000,IF(AB141=Graph!G$1*1000,AE161+Graph!G$1*1000,AC162))</f>
        <v>21323589.634792551</v>
      </c>
      <c r="AF162" s="3">
        <f t="shared" si="11"/>
        <v>21323589.634792551</v>
      </c>
      <c r="AG162" s="3">
        <f t="shared" si="27"/>
        <v>37877390.787212022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96</v>
      </c>
      <c r="C163" s="7"/>
      <c r="D163" s="2" t="e">
        <f t="shared" si="12"/>
        <v>#N/A</v>
      </c>
      <c r="E163" s="2" t="e">
        <f t="shared" si="22"/>
        <v>#N/A</v>
      </c>
      <c r="F163" s="2">
        <v>1001926.5019585192</v>
      </c>
      <c r="G163" s="2">
        <f t="shared" si="26"/>
        <v>494425.14285714284</v>
      </c>
      <c r="H163" s="2">
        <f t="shared" si="37"/>
        <v>63349726.777649604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1005494.7602534592</v>
      </c>
      <c r="Q163" s="2">
        <f t="shared" si="34"/>
        <v>500000</v>
      </c>
      <c r="R163" s="2">
        <f t="shared" si="38"/>
        <v>64432817.31912446</v>
      </c>
      <c r="S163" s="2">
        <f t="shared" si="17"/>
        <v>494425.14285714179</v>
      </c>
      <c r="T163" s="2">
        <f t="shared" si="18"/>
        <v>5574.8571428570431</v>
      </c>
      <c r="U163" s="2">
        <f t="shared" si="19"/>
        <v>500000</v>
      </c>
      <c r="V163" s="2">
        <f t="shared" si="33"/>
        <v>21818014.777649693</v>
      </c>
      <c r="W163" s="2">
        <f t="shared" si="20"/>
        <v>494425.14285714179</v>
      </c>
      <c r="X163" s="2">
        <f t="shared" si="6"/>
        <v>5574.8571428582072</v>
      </c>
      <c r="Y163" s="2">
        <f t="shared" si="35"/>
        <v>42614802.541474774</v>
      </c>
      <c r="Z163" s="2" t="str">
        <f t="shared" si="8"/>
        <v>HERE</v>
      </c>
      <c r="AA163" s="2">
        <f>IF(Z163="HERE",Y163,AA162+Graph!$G$1*1000)</f>
        <v>42614802.541474774</v>
      </c>
      <c r="AB163" s="2">
        <f t="shared" si="21"/>
        <v>5574.8571428582072</v>
      </c>
      <c r="AC163" s="2">
        <f t="shared" si="36"/>
        <v>21818014.777649693</v>
      </c>
      <c r="AD163" s="3">
        <f t="shared" si="10"/>
        <v>42614802.541474774</v>
      </c>
      <c r="AE163" s="2">
        <f>IF(AE161&gt;=52800000,52800000,IF(AB142=Graph!G$1*1000,AE162+Graph!G$1*1000,AC163))</f>
        <v>21818014.777649693</v>
      </c>
      <c r="AF163" s="3">
        <f t="shared" si="11"/>
        <v>21818014.777649693</v>
      </c>
      <c r="AG163" s="3">
        <f t="shared" si="27"/>
        <v>38089630.487212017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97</v>
      </c>
      <c r="C164" s="7"/>
      <c r="D164" s="2" t="e">
        <f t="shared" si="12"/>
        <v>#N/A</v>
      </c>
      <c r="E164" s="2" t="e">
        <f t="shared" si="22"/>
        <v>#N/A</v>
      </c>
      <c r="F164" s="2">
        <v>1007504.0626727939</v>
      </c>
      <c r="G164" s="2">
        <f t="shared" si="26"/>
        <v>494425.14285714284</v>
      </c>
      <c r="H164" s="2">
        <f t="shared" si="37"/>
        <v>63844151.920506746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1011073.6967742145</v>
      </c>
      <c r="Q164" s="2">
        <f t="shared" si="34"/>
        <v>500000</v>
      </c>
      <c r="R164" s="2">
        <f t="shared" si="38"/>
        <v>64932817.31912446</v>
      </c>
      <c r="S164" s="2">
        <f t="shared" si="17"/>
        <v>494425.14285714179</v>
      </c>
      <c r="T164" s="2">
        <f t="shared" si="18"/>
        <v>5574.8571428570431</v>
      </c>
      <c r="U164" s="2">
        <f t="shared" si="19"/>
        <v>500000</v>
      </c>
      <c r="V164" s="2">
        <f t="shared" si="33"/>
        <v>22312439.920506835</v>
      </c>
      <c r="W164" s="2">
        <f t="shared" si="20"/>
        <v>494425.14285714179</v>
      </c>
      <c r="X164" s="2">
        <f t="shared" si="6"/>
        <v>5574.8571428582072</v>
      </c>
      <c r="Y164" s="2">
        <f t="shared" si="35"/>
        <v>42620377.398617633</v>
      </c>
      <c r="Z164" s="2" t="str">
        <f t="shared" si="8"/>
        <v>HERE</v>
      </c>
      <c r="AA164" s="2">
        <f>IF(Z164="HERE",Y164,AA163+Graph!$G$1*1000)</f>
        <v>42620377.398617633</v>
      </c>
      <c r="AB164" s="2">
        <f t="shared" si="21"/>
        <v>5574.8571428582072</v>
      </c>
      <c r="AC164" s="2">
        <f t="shared" si="36"/>
        <v>22312439.920506835</v>
      </c>
      <c r="AD164" s="3">
        <f t="shared" si="10"/>
        <v>42620377.398617633</v>
      </c>
      <c r="AE164" s="2">
        <f>IF(AE162&gt;=52800000,52800000,IF(AB143=Graph!G$1*1000,AE163+Graph!G$1*1000,AC164))</f>
        <v>22312439.920506835</v>
      </c>
      <c r="AF164" s="3">
        <f t="shared" si="11"/>
        <v>22312439.920506835</v>
      </c>
      <c r="AG164" s="3">
        <f t="shared" si="27"/>
        <v>38240022.487212017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98</v>
      </c>
      <c r="C165" s="7"/>
      <c r="D165" s="2" t="e">
        <f t="shared" si="12"/>
        <v>#N/A</v>
      </c>
      <c r="E165" s="2" t="e">
        <f t="shared" si="22"/>
        <v>#N/A</v>
      </c>
      <c r="F165" s="2">
        <v>1013081.6233870685</v>
      </c>
      <c r="G165" s="2">
        <f t="shared" si="26"/>
        <v>494425.14285714284</v>
      </c>
      <c r="H165" s="2">
        <f t="shared" si="37"/>
        <v>64338577.063363887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1016652.63329494</v>
      </c>
      <c r="Q165" s="2">
        <f t="shared" si="34"/>
        <v>500000</v>
      </c>
      <c r="R165" s="2">
        <f t="shared" si="38"/>
        <v>65432817.31912446</v>
      </c>
      <c r="S165" s="2">
        <f t="shared" si="17"/>
        <v>494425.14285714179</v>
      </c>
      <c r="T165" s="2">
        <f t="shared" si="18"/>
        <v>5574.8571428570431</v>
      </c>
      <c r="U165" s="2">
        <f t="shared" si="19"/>
        <v>500000</v>
      </c>
      <c r="V165" s="2">
        <f t="shared" si="33"/>
        <v>22806865.063363977</v>
      </c>
      <c r="W165" s="2">
        <f t="shared" si="20"/>
        <v>494425.14285714179</v>
      </c>
      <c r="X165" s="2">
        <f t="shared" si="6"/>
        <v>5574.8571428582072</v>
      </c>
      <c r="Y165" s="2">
        <f t="shared" si="35"/>
        <v>42625952.255760491</v>
      </c>
      <c r="Z165" s="2" t="str">
        <f t="shared" si="8"/>
        <v>HERE</v>
      </c>
      <c r="AA165" s="2">
        <f>IF(Z165="HERE",Y165,AA164+Graph!$G$1*1000)</f>
        <v>42625952.255760491</v>
      </c>
      <c r="AB165" s="2">
        <f t="shared" si="21"/>
        <v>5574.8571428582072</v>
      </c>
      <c r="AC165" s="2">
        <f t="shared" si="36"/>
        <v>22806865.063363977</v>
      </c>
      <c r="AD165" s="3">
        <f t="shared" si="10"/>
        <v>42625952.255760491</v>
      </c>
      <c r="AE165" s="2">
        <f>IF(AE163&gt;=52800000,52800000,IF(AB144=Graph!G$1*1000,AE164+Graph!G$1*1000,AC165))</f>
        <v>22806865.063363977</v>
      </c>
      <c r="AF165" s="3">
        <f t="shared" si="11"/>
        <v>22806865.063363977</v>
      </c>
      <c r="AG165" s="3">
        <f t="shared" si="27"/>
        <v>38339982.287212022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99</v>
      </c>
      <c r="C166" s="7"/>
      <c r="D166" s="2" t="e">
        <f t="shared" si="12"/>
        <v>#N/A</v>
      </c>
      <c r="E166" s="2" t="e">
        <f t="shared" si="22"/>
        <v>#N/A</v>
      </c>
      <c r="F166" s="2">
        <v>1018659.184101373</v>
      </c>
      <c r="G166" s="2">
        <f t="shared" si="26"/>
        <v>494425.14285714284</v>
      </c>
      <c r="H166" s="2">
        <f t="shared" si="37"/>
        <v>64833002.206221029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1022231.5698156655</v>
      </c>
      <c r="Q166" s="2">
        <f t="shared" ref="Q166:Q229" si="39">IF(P166&gt;500000,500000,P166)</f>
        <v>500000</v>
      </c>
      <c r="R166" s="2">
        <f t="shared" si="38"/>
        <v>65932817.31912446</v>
      </c>
      <c r="S166" s="2">
        <f t="shared" si="17"/>
        <v>494425.14285714179</v>
      </c>
      <c r="T166" s="2">
        <f t="shared" si="18"/>
        <v>5574.8571428570431</v>
      </c>
      <c r="U166" s="2">
        <f t="shared" si="19"/>
        <v>500000</v>
      </c>
      <c r="V166" s="2">
        <f t="shared" si="33"/>
        <v>23301290.206221119</v>
      </c>
      <c r="W166" s="2">
        <f t="shared" si="20"/>
        <v>494425.14285714179</v>
      </c>
      <c r="X166" s="2">
        <f t="shared" si="6"/>
        <v>5574.8571428582072</v>
      </c>
      <c r="Y166" s="2">
        <f t="shared" si="35"/>
        <v>42631527.112903349</v>
      </c>
      <c r="Z166" s="2" t="str">
        <f t="shared" si="8"/>
        <v>HERE</v>
      </c>
      <c r="AA166" s="2">
        <f>IF(Z166="HERE",Y166,AA165+Graph!$G$1*1000)</f>
        <v>42631527.112903349</v>
      </c>
      <c r="AB166" s="2">
        <f t="shared" si="21"/>
        <v>5574.8571428582072</v>
      </c>
      <c r="AC166" s="2">
        <f t="shared" si="36"/>
        <v>23301290.206221119</v>
      </c>
      <c r="AD166" s="3">
        <f t="shared" si="10"/>
        <v>42631527.112903349</v>
      </c>
      <c r="AE166" s="2">
        <f>IF(AE164&gt;=52800000,52800000,IF(AB145=Graph!G$1*1000,AE165+Graph!G$1*1000,AC166))</f>
        <v>23301290.206221119</v>
      </c>
      <c r="AF166" s="3">
        <f t="shared" si="11"/>
        <v>23301290.206221119</v>
      </c>
      <c r="AG166" s="3">
        <f t="shared" si="27"/>
        <v>38406793.787212022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100</v>
      </c>
      <c r="C167" s="7"/>
      <c r="D167" s="2" t="e">
        <f t="shared" si="12"/>
        <v>#N/A</v>
      </c>
      <c r="E167" s="2" t="e">
        <f t="shared" si="22"/>
        <v>#N/A</v>
      </c>
      <c r="F167" s="2">
        <v>1024236.7448156476</v>
      </c>
      <c r="G167" s="2">
        <f t="shared" si="26"/>
        <v>494425.14285714284</v>
      </c>
      <c r="H167" s="2">
        <f t="shared" si="37"/>
        <v>65327427.349078171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1027810.5063364208</v>
      </c>
      <c r="Q167" s="2">
        <f t="shared" si="39"/>
        <v>500000</v>
      </c>
      <c r="R167" s="2">
        <f t="shared" si="38"/>
        <v>66432817.31912446</v>
      </c>
      <c r="S167" s="2">
        <f t="shared" si="17"/>
        <v>494425.14285714179</v>
      </c>
      <c r="T167" s="2">
        <f t="shared" si="18"/>
        <v>5574.8571428570431</v>
      </c>
      <c r="U167" s="2">
        <f t="shared" si="19"/>
        <v>500000</v>
      </c>
      <c r="V167" s="2">
        <f t="shared" si="33"/>
        <v>23795715.34907826</v>
      </c>
      <c r="W167" s="2">
        <f t="shared" si="20"/>
        <v>494425.14285714179</v>
      </c>
      <c r="X167" s="2">
        <f t="shared" si="6"/>
        <v>5574.8571428582072</v>
      </c>
      <c r="Y167" s="2">
        <f t="shared" si="35"/>
        <v>42637101.970046207</v>
      </c>
      <c r="Z167" s="2" t="str">
        <f t="shared" si="8"/>
        <v>HERE</v>
      </c>
      <c r="AA167" s="2">
        <f>IF(Z167="HERE",Y167,AA166+Graph!$G$1*1000)</f>
        <v>42637101.970046207</v>
      </c>
      <c r="AB167" s="2">
        <f t="shared" si="21"/>
        <v>5574.8571428582072</v>
      </c>
      <c r="AC167" s="2">
        <f t="shared" si="36"/>
        <v>23795715.34907826</v>
      </c>
      <c r="AD167" s="3">
        <f t="shared" si="10"/>
        <v>42637101.970046207</v>
      </c>
      <c r="AE167" s="2">
        <f>IF(AE165&gt;=52800000,52800000,IF(AB146=Graph!G$1*1000,AE166+Graph!G$1*1000,AC167))</f>
        <v>23795715.34907826</v>
      </c>
      <c r="AF167" s="3">
        <f t="shared" si="11"/>
        <v>23795715.34907826</v>
      </c>
      <c r="AG167" s="3">
        <f t="shared" si="27"/>
        <v>38429145.187212028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101</v>
      </c>
      <c r="C168" s="7"/>
      <c r="D168" s="2" t="e">
        <f t="shared" si="12"/>
        <v>#N/A</v>
      </c>
      <c r="E168" s="2" t="e">
        <f t="shared" si="22"/>
        <v>#N/A</v>
      </c>
      <c r="F168" s="2">
        <v>1029814.305529952</v>
      </c>
      <c r="G168" s="2">
        <f t="shared" si="26"/>
        <v>494425.14285714284</v>
      </c>
      <c r="H168" s="2">
        <f t="shared" si="37"/>
        <v>65821852.491935313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1033389.4428571463</v>
      </c>
      <c r="Q168" s="2">
        <f t="shared" si="39"/>
        <v>500000</v>
      </c>
      <c r="R168" s="2">
        <f t="shared" si="38"/>
        <v>66932817.31912446</v>
      </c>
      <c r="S168" s="2">
        <f t="shared" si="17"/>
        <v>494425.14285714179</v>
      </c>
      <c r="T168" s="2">
        <f t="shared" si="18"/>
        <v>5574.8571428570431</v>
      </c>
      <c r="U168" s="2">
        <f t="shared" si="19"/>
        <v>500000</v>
      </c>
      <c r="V168" s="2">
        <f t="shared" si="33"/>
        <v>24290140.491935402</v>
      </c>
      <c r="W168" s="2">
        <f t="shared" si="20"/>
        <v>494425.14285714179</v>
      </c>
      <c r="X168" s="2">
        <f t="shared" si="6"/>
        <v>5574.8571428582072</v>
      </c>
      <c r="Y168" s="2">
        <f t="shared" si="35"/>
        <v>42642676.827189066</v>
      </c>
      <c r="Z168" s="2" t="str">
        <f t="shared" si="8"/>
        <v>HERE</v>
      </c>
      <c r="AA168" s="2">
        <f>IF(Z168="HERE",Y168,AA167+Graph!$G$1*1000)</f>
        <v>42642676.827189066</v>
      </c>
      <c r="AB168" s="2">
        <f t="shared" si="21"/>
        <v>5574.8571428582072</v>
      </c>
      <c r="AC168" s="2">
        <f t="shared" si="36"/>
        <v>24290140.491935402</v>
      </c>
      <c r="AD168" s="3">
        <f t="shared" si="10"/>
        <v>42642676.827189066</v>
      </c>
      <c r="AE168" s="2">
        <f>IF(AE166&gt;=52800000,52800000,IF(AB147=Graph!G$1*1000,AE167+Graph!G$1*1000,AC168))</f>
        <v>24290140.491935402</v>
      </c>
      <c r="AF168" s="3">
        <f t="shared" si="11"/>
        <v>24290140.491935402</v>
      </c>
      <c r="AG168" s="3">
        <f t="shared" si="27"/>
        <v>38416232.637212023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102</v>
      </c>
      <c r="C169" s="7"/>
      <c r="D169" s="2" t="e">
        <f t="shared" si="12"/>
        <v>#N/A</v>
      </c>
      <c r="E169" s="2" t="e">
        <f t="shared" si="22"/>
        <v>#N/A</v>
      </c>
      <c r="F169" s="2">
        <v>1035391.8662442267</v>
      </c>
      <c r="G169" s="2">
        <f t="shared" si="26"/>
        <v>494425.14285714284</v>
      </c>
      <c r="H169" s="2">
        <f t="shared" si="37"/>
        <v>66316277.634792455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1038968.3793779016</v>
      </c>
      <c r="Q169" s="2">
        <f t="shared" si="39"/>
        <v>500000</v>
      </c>
      <c r="R169" s="2">
        <f t="shared" si="38"/>
        <v>67432817.31912446</v>
      </c>
      <c r="S169" s="2">
        <f t="shared" si="17"/>
        <v>494425.14285714179</v>
      </c>
      <c r="T169" s="2">
        <f t="shared" si="18"/>
        <v>5574.8571428570431</v>
      </c>
      <c r="U169" s="2">
        <f t="shared" si="19"/>
        <v>500000</v>
      </c>
      <c r="V169" s="2">
        <f t="shared" si="33"/>
        <v>24784565.634792544</v>
      </c>
      <c r="W169" s="2">
        <f t="shared" si="20"/>
        <v>494425.14285714179</v>
      </c>
      <c r="X169" s="2">
        <f t="shared" si="6"/>
        <v>5574.8571428582072</v>
      </c>
      <c r="Y169" s="2">
        <f t="shared" si="35"/>
        <v>42648251.684331924</v>
      </c>
      <c r="Z169" s="2" t="str">
        <f t="shared" si="8"/>
        <v>HERE</v>
      </c>
      <c r="AA169" s="2">
        <f>IF(Z169="HERE",Y169,AA168+Graph!$G$1*1000)</f>
        <v>42648251.684331924</v>
      </c>
      <c r="AB169" s="2">
        <f t="shared" si="21"/>
        <v>5574.8571428582072</v>
      </c>
      <c r="AC169" s="2">
        <f t="shared" si="36"/>
        <v>24784565.634792544</v>
      </c>
      <c r="AD169" s="3">
        <f t="shared" si="10"/>
        <v>42648251.684331924</v>
      </c>
      <c r="AE169" s="2">
        <f>IF(AE167&gt;=52800000,52800000,IF(AB148=Graph!G$1*1000,AE168+Graph!G$1*1000,AC169))</f>
        <v>24784565.634792544</v>
      </c>
      <c r="AF169" s="3">
        <f t="shared" si="11"/>
        <v>24784565.634792544</v>
      </c>
      <c r="AG169" s="3">
        <f t="shared" si="27"/>
        <v>38436674.937212028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103</v>
      </c>
      <c r="C170" s="7"/>
      <c r="D170" s="2" t="e">
        <f t="shared" si="12"/>
        <v>#N/A</v>
      </c>
      <c r="E170" s="2" t="e">
        <f t="shared" si="22"/>
        <v>#N/A</v>
      </c>
      <c r="F170" s="2">
        <v>1040969.4269585013</v>
      </c>
      <c r="G170" s="2">
        <f t="shared" si="26"/>
        <v>494425.14285714284</v>
      </c>
      <c r="H170" s="2">
        <f t="shared" si="37"/>
        <v>66810702.777649596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1044547.315898627</v>
      </c>
      <c r="Q170" s="2">
        <f t="shared" si="39"/>
        <v>500000</v>
      </c>
      <c r="R170" s="2">
        <f t="shared" si="38"/>
        <v>67932817.31912446</v>
      </c>
      <c r="S170" s="2">
        <f t="shared" si="17"/>
        <v>494425.14285714179</v>
      </c>
      <c r="T170" s="2">
        <f t="shared" si="18"/>
        <v>5574.8571428570431</v>
      </c>
      <c r="U170" s="2">
        <f t="shared" si="19"/>
        <v>500000</v>
      </c>
      <c r="V170" s="2">
        <f t="shared" si="33"/>
        <v>25278990.777649686</v>
      </c>
      <c r="W170" s="2">
        <f t="shared" si="20"/>
        <v>494425.14285714179</v>
      </c>
      <c r="X170" s="2">
        <f t="shared" si="6"/>
        <v>5574.8571428582072</v>
      </c>
      <c r="Y170" s="2">
        <f t="shared" si="35"/>
        <v>42653826.541474782</v>
      </c>
      <c r="Z170" s="2" t="str">
        <f t="shared" si="8"/>
        <v>HERE</v>
      </c>
      <c r="AA170" s="2">
        <f>IF(Z170="HERE",Y170,AA169+Graph!$G$1*1000)</f>
        <v>42653826.541474782</v>
      </c>
      <c r="AB170" s="2">
        <f t="shared" si="21"/>
        <v>5574.8571428582072</v>
      </c>
      <c r="AC170" s="2">
        <f t="shared" si="36"/>
        <v>25278990.777649686</v>
      </c>
      <c r="AD170" s="3">
        <f t="shared" si="10"/>
        <v>42653826.541474782</v>
      </c>
      <c r="AE170" s="2">
        <f>IF(AE168&gt;=52800000,52800000,IF(AB149=Graph!G$1*1000,AE169+Graph!G$1*1000,AC170))</f>
        <v>25278990.777649686</v>
      </c>
      <c r="AF170" s="3">
        <f t="shared" si="11"/>
        <v>25278990.777649686</v>
      </c>
      <c r="AG170" s="3">
        <f t="shared" si="27"/>
        <v>38684407.237212017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104</v>
      </c>
      <c r="C171" s="7"/>
      <c r="D171" s="2" t="e">
        <f t="shared" si="12"/>
        <v>#N/A</v>
      </c>
      <c r="E171" s="2" t="e">
        <f t="shared" si="22"/>
        <v>#N/A</v>
      </c>
      <c r="F171" s="2">
        <v>1046546.9876728058</v>
      </c>
      <c r="G171" s="2">
        <f t="shared" si="26"/>
        <v>494425.14285714284</v>
      </c>
      <c r="H171" s="2">
        <f t="shared" si="37"/>
        <v>67305127.920506746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1050126.2524193525</v>
      </c>
      <c r="Q171" s="2">
        <f t="shared" si="39"/>
        <v>500000</v>
      </c>
      <c r="R171" s="2">
        <f t="shared" si="38"/>
        <v>68432817.31912446</v>
      </c>
      <c r="S171" s="2">
        <f t="shared" si="17"/>
        <v>494425.14285714924</v>
      </c>
      <c r="T171" s="2">
        <f t="shared" si="18"/>
        <v>5574.8571428570431</v>
      </c>
      <c r="U171" s="2">
        <f t="shared" si="19"/>
        <v>500000</v>
      </c>
      <c r="V171" s="2">
        <f t="shared" si="33"/>
        <v>25773415.920506828</v>
      </c>
      <c r="W171" s="2">
        <f t="shared" si="20"/>
        <v>494425.14285714179</v>
      </c>
      <c r="X171" s="2">
        <f t="shared" si="6"/>
        <v>5574.8571428582072</v>
      </c>
      <c r="Y171" s="2">
        <f t="shared" si="35"/>
        <v>42659401.39861764</v>
      </c>
      <c r="Z171" s="2" t="str">
        <f t="shared" si="8"/>
        <v>HERE</v>
      </c>
      <c r="AA171" s="2">
        <f>IF(Z171="HERE",Y171,AA170+Graph!$G$1*1000)</f>
        <v>42659401.39861764</v>
      </c>
      <c r="AB171" s="2">
        <f t="shared" si="21"/>
        <v>5574.8571428582072</v>
      </c>
      <c r="AC171" s="2">
        <f t="shared" si="36"/>
        <v>25773415.920506828</v>
      </c>
      <c r="AD171" s="3">
        <f t="shared" si="10"/>
        <v>42659401.39861764</v>
      </c>
      <c r="AE171" s="2">
        <f>IF(AE169&gt;=52800000,52800000,IF(AB150=Graph!G$1*1000,AE170+Graph!G$1*1000,AC171))</f>
        <v>25773415.920506828</v>
      </c>
      <c r="AF171" s="3">
        <f t="shared" si="11"/>
        <v>25773415.920506828</v>
      </c>
      <c r="AG171" s="3">
        <f t="shared" si="27"/>
        <v>38899844.637212023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105</v>
      </c>
      <c r="C172" s="7"/>
      <c r="D172" s="2" t="e">
        <f t="shared" si="12"/>
        <v>#N/A</v>
      </c>
      <c r="E172" s="2" t="e">
        <f t="shared" si="22"/>
        <v>#N/A</v>
      </c>
      <c r="F172" s="2">
        <v>1052124.5483870804</v>
      </c>
      <c r="G172" s="2">
        <f t="shared" si="26"/>
        <v>494425.14285714284</v>
      </c>
      <c r="H172" s="2">
        <f t="shared" si="37"/>
        <v>67799553.063363895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1055705.1889401078</v>
      </c>
      <c r="Q172" s="2">
        <f t="shared" si="39"/>
        <v>500000</v>
      </c>
      <c r="R172" s="2">
        <f t="shared" si="38"/>
        <v>68932817.31912446</v>
      </c>
      <c r="S172" s="2">
        <f t="shared" si="17"/>
        <v>494425.14285714924</v>
      </c>
      <c r="T172" s="2">
        <f t="shared" si="18"/>
        <v>5574.8571428570431</v>
      </c>
      <c r="U172" s="2">
        <f t="shared" si="19"/>
        <v>500000</v>
      </c>
      <c r="V172" s="2">
        <f t="shared" si="33"/>
        <v>26267841.063363969</v>
      </c>
      <c r="W172" s="2">
        <f t="shared" si="20"/>
        <v>494425.14285714179</v>
      </c>
      <c r="X172" s="2">
        <f t="shared" si="6"/>
        <v>5574.8571428582072</v>
      </c>
      <c r="Y172" s="2">
        <f t="shared" si="35"/>
        <v>42664976.255760498</v>
      </c>
      <c r="Z172" s="2" t="str">
        <f t="shared" si="8"/>
        <v>HERE</v>
      </c>
      <c r="AA172" s="2">
        <f>IF(Z172="HERE",Y172,AA171+Graph!$G$1*1000)</f>
        <v>42664976.255760498</v>
      </c>
      <c r="AB172" s="2">
        <f t="shared" si="21"/>
        <v>5574.8571428582072</v>
      </c>
      <c r="AC172" s="2">
        <f t="shared" si="36"/>
        <v>26267841.063363969</v>
      </c>
      <c r="AD172" s="3">
        <f t="shared" si="10"/>
        <v>42664976.255760498</v>
      </c>
      <c r="AE172" s="2">
        <f>IF(AE170&gt;=52800000,52800000,IF(AB151=Graph!G$1*1000,AE171+Graph!G$1*1000,AC172))</f>
        <v>26267841.063363969</v>
      </c>
      <c r="AF172" s="3">
        <f t="shared" si="11"/>
        <v>26267841.063363969</v>
      </c>
      <c r="AG172" s="3">
        <f t="shared" si="27"/>
        <v>39039709.387212023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106</v>
      </c>
      <c r="C173" s="7"/>
      <c r="D173" s="2" t="e">
        <f t="shared" si="12"/>
        <v>#N/A</v>
      </c>
      <c r="E173" s="2" t="e">
        <f t="shared" si="22"/>
        <v>#N/A</v>
      </c>
      <c r="F173" s="2">
        <v>1057702.1091013551</v>
      </c>
      <c r="G173" s="2">
        <f t="shared" si="26"/>
        <v>494425.14285714284</v>
      </c>
      <c r="H173" s="2">
        <f t="shared" si="37"/>
        <v>68293978.206221044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1061284.1254608333</v>
      </c>
      <c r="Q173" s="2">
        <f t="shared" si="39"/>
        <v>500000</v>
      </c>
      <c r="R173" s="2">
        <f t="shared" si="38"/>
        <v>69432817.31912446</v>
      </c>
      <c r="S173" s="2">
        <f t="shared" si="17"/>
        <v>494425.14285714924</v>
      </c>
      <c r="T173" s="2">
        <f t="shared" si="18"/>
        <v>5574.8571428570431</v>
      </c>
      <c r="U173" s="2">
        <f t="shared" si="19"/>
        <v>500000</v>
      </c>
      <c r="V173" s="2">
        <f t="shared" si="33"/>
        <v>26762266.206221111</v>
      </c>
      <c r="W173" s="2">
        <f t="shared" si="20"/>
        <v>494425.14285714179</v>
      </c>
      <c r="X173" s="2">
        <f t="shared" si="6"/>
        <v>5574.8571428582072</v>
      </c>
      <c r="Y173" s="2">
        <f t="shared" si="35"/>
        <v>42670551.112903357</v>
      </c>
      <c r="Z173" s="2" t="str">
        <f t="shared" si="8"/>
        <v>HERE</v>
      </c>
      <c r="AA173" s="2">
        <f>IF(Z173="HERE",Y173,AA172+Graph!$G$1*1000)</f>
        <v>42670551.112903357</v>
      </c>
      <c r="AB173" s="2">
        <f t="shared" si="21"/>
        <v>5574.8571428582072</v>
      </c>
      <c r="AC173" s="2">
        <f t="shared" si="36"/>
        <v>26762266.206221111</v>
      </c>
      <c r="AD173" s="3">
        <f t="shared" si="10"/>
        <v>42670551.112903357</v>
      </c>
      <c r="AE173" s="2">
        <f>IF(AE171&gt;=52800000,52800000,IF(AB152=Graph!G$1*1000,AE172+Graph!G$1*1000,AC173))</f>
        <v>26762266.206221111</v>
      </c>
      <c r="AF173" s="3">
        <f t="shared" si="11"/>
        <v>26762266.206221111</v>
      </c>
      <c r="AG173" s="3">
        <f t="shared" si="27"/>
        <v>39088459.888225876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107</v>
      </c>
      <c r="C174" s="7"/>
      <c r="D174" s="2" t="e">
        <f t="shared" si="12"/>
        <v>#N/A</v>
      </c>
      <c r="E174" s="2" t="e">
        <f t="shared" si="22"/>
        <v>#N/A</v>
      </c>
      <c r="F174" s="2">
        <v>1063279.6698156595</v>
      </c>
      <c r="G174" s="2">
        <f t="shared" si="26"/>
        <v>494425.14285714284</v>
      </c>
      <c r="H174" s="2">
        <f t="shared" si="37"/>
        <v>68788403.349078193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1066863.0619815886</v>
      </c>
      <c r="Q174" s="2">
        <f t="shared" si="39"/>
        <v>500000</v>
      </c>
      <c r="R174" s="2">
        <f t="shared" si="38"/>
        <v>69932817.31912446</v>
      </c>
      <c r="S174" s="2">
        <f t="shared" si="17"/>
        <v>494425.14285714924</v>
      </c>
      <c r="T174" s="2">
        <f t="shared" si="18"/>
        <v>5574.8571428570431</v>
      </c>
      <c r="U174" s="2">
        <f t="shared" si="19"/>
        <v>500000</v>
      </c>
      <c r="V174" s="2">
        <f t="shared" si="33"/>
        <v>27256691.349078253</v>
      </c>
      <c r="W174" s="2">
        <f t="shared" si="20"/>
        <v>494425.14285714179</v>
      </c>
      <c r="X174" s="2">
        <f t="shared" si="6"/>
        <v>5574.8571428582072</v>
      </c>
      <c r="Y174" s="2">
        <f t="shared" si="35"/>
        <v>42676125.970046215</v>
      </c>
      <c r="Z174" s="2" t="str">
        <f t="shared" si="8"/>
        <v>HERE</v>
      </c>
      <c r="AA174" s="2">
        <f>IF(Z174="HERE",Y174,AA173+Graph!$G$1*1000)</f>
        <v>42676125.970046215</v>
      </c>
      <c r="AB174" s="2">
        <f t="shared" si="21"/>
        <v>5574.8571428582072</v>
      </c>
      <c r="AC174" s="2">
        <f t="shared" si="36"/>
        <v>27256691.349078253</v>
      </c>
      <c r="AD174" s="3">
        <f t="shared" si="10"/>
        <v>42676125.970046215</v>
      </c>
      <c r="AE174" s="2">
        <f>IF(AE172&gt;=52800000,52800000,IF(AB153=Graph!G$1*1000,AE173+Graph!G$1*1000,AC174))</f>
        <v>27256691.349078253</v>
      </c>
      <c r="AF174" s="3">
        <f t="shared" si="11"/>
        <v>27256691.349078253</v>
      </c>
      <c r="AG174" s="3">
        <f t="shared" si="27"/>
        <v>39132469.462632559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108</v>
      </c>
      <c r="C175" s="7"/>
      <c r="D175" s="2" t="e">
        <f t="shared" si="12"/>
        <v>#N/A</v>
      </c>
      <c r="E175" s="2" t="e">
        <f t="shared" si="22"/>
        <v>#N/A</v>
      </c>
      <c r="F175" s="2">
        <v>1068857.2305299342</v>
      </c>
      <c r="G175" s="2">
        <f t="shared" si="26"/>
        <v>494425.14285714284</v>
      </c>
      <c r="H175" s="2">
        <f t="shared" si="37"/>
        <v>69282828.491935343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1072441.9985023141</v>
      </c>
      <c r="Q175" s="2">
        <f t="shared" si="39"/>
        <v>500000</v>
      </c>
      <c r="R175" s="2">
        <f t="shared" si="38"/>
        <v>70432817.31912446</v>
      </c>
      <c r="S175" s="2">
        <f t="shared" si="17"/>
        <v>494425.14285714924</v>
      </c>
      <c r="T175" s="2">
        <f t="shared" si="18"/>
        <v>5574.8571428570431</v>
      </c>
      <c r="U175" s="2">
        <f t="shared" si="19"/>
        <v>500000</v>
      </c>
      <c r="V175" s="2">
        <f t="shared" si="33"/>
        <v>27751116.491935395</v>
      </c>
      <c r="W175" s="2">
        <f t="shared" si="20"/>
        <v>494425.14285714179</v>
      </c>
      <c r="X175" s="2">
        <f t="shared" si="6"/>
        <v>5574.8571428582072</v>
      </c>
      <c r="Y175" s="2">
        <f t="shared" si="35"/>
        <v>42681700.827189073</v>
      </c>
      <c r="Z175" s="2" t="str">
        <f t="shared" si="8"/>
        <v>HERE</v>
      </c>
      <c r="AA175" s="2">
        <f>IF(Z175="HERE",Y175,AA174+Graph!$G$1*1000)</f>
        <v>42681700.827189073</v>
      </c>
      <c r="AB175" s="2">
        <f t="shared" si="21"/>
        <v>5574.8571428582072</v>
      </c>
      <c r="AC175" s="2">
        <f t="shared" si="36"/>
        <v>27751116.491935395</v>
      </c>
      <c r="AD175" s="3">
        <f t="shared" si="10"/>
        <v>42681700.827189073</v>
      </c>
      <c r="AE175" s="2">
        <f>IF(AE173&gt;=52800000,52800000,IF(AB154=Graph!G$1*1000,AE174+Graph!G$1*1000,AC175))</f>
        <v>27751116.491935395</v>
      </c>
      <c r="AF175" s="3">
        <f t="shared" si="11"/>
        <v>27751116.491935395</v>
      </c>
      <c r="AG175" s="3">
        <f t="shared" si="27"/>
        <v>39171738.110432111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109</v>
      </c>
      <c r="C176" s="7"/>
      <c r="D176" s="2" t="e">
        <f t="shared" si="12"/>
        <v>#N/A</v>
      </c>
      <c r="E176" s="2" t="e">
        <f t="shared" si="22"/>
        <v>#N/A</v>
      </c>
      <c r="F176" s="2">
        <v>1074434.7912442386</v>
      </c>
      <c r="G176" s="2">
        <f t="shared" si="26"/>
        <v>494425.14285714284</v>
      </c>
      <c r="H176" s="2">
        <f t="shared" si="37"/>
        <v>69777253.634792492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1078020.9350230396</v>
      </c>
      <c r="Q176" s="2">
        <f t="shared" si="39"/>
        <v>500000</v>
      </c>
      <c r="R176" s="2">
        <f t="shared" si="38"/>
        <v>70932817.31912446</v>
      </c>
      <c r="S176" s="2">
        <f t="shared" si="17"/>
        <v>494425.14285714924</v>
      </c>
      <c r="T176" s="2">
        <f t="shared" si="18"/>
        <v>5574.8571428570431</v>
      </c>
      <c r="U176" s="2">
        <f t="shared" si="19"/>
        <v>500000</v>
      </c>
      <c r="V176" s="2">
        <f t="shared" si="33"/>
        <v>28245541.634792536</v>
      </c>
      <c r="W176" s="2">
        <f t="shared" si="20"/>
        <v>494425.14285714179</v>
      </c>
      <c r="X176" s="2">
        <f t="shared" si="6"/>
        <v>5574.8571428582072</v>
      </c>
      <c r="Y176" s="2">
        <f t="shared" si="35"/>
        <v>42687275.684331931</v>
      </c>
      <c r="Z176" s="2" t="str">
        <f t="shared" si="8"/>
        <v>HERE</v>
      </c>
      <c r="AA176" s="2">
        <f>IF(Z176="HERE",Y176,AA175+Graph!$G$1*1000)</f>
        <v>42687275.684331931</v>
      </c>
      <c r="AB176" s="2">
        <f t="shared" si="21"/>
        <v>5574.8571428582072</v>
      </c>
      <c r="AC176" s="2">
        <f t="shared" si="36"/>
        <v>28245541.634792536</v>
      </c>
      <c r="AD176" s="3">
        <f t="shared" si="10"/>
        <v>42687275.684331931</v>
      </c>
      <c r="AE176" s="2">
        <f>IF(AE174&gt;=52800000,52800000,IF(AB155=Graph!G$1*1000,AE175+Graph!G$1*1000,AC176))</f>
        <v>28245541.634792536</v>
      </c>
      <c r="AF176" s="3">
        <f t="shared" si="11"/>
        <v>28245541.634792536</v>
      </c>
      <c r="AG176" s="3">
        <f t="shared" si="27"/>
        <v>39206265.831624508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110</v>
      </c>
      <c r="C177" s="7"/>
      <c r="D177" s="2" t="e">
        <f t="shared" si="12"/>
        <v>#N/A</v>
      </c>
      <c r="E177" s="2" t="e">
        <f t="shared" si="22"/>
        <v>#N/A</v>
      </c>
      <c r="F177" s="2">
        <v>1080012.3519585133</v>
      </c>
      <c r="G177" s="2">
        <f t="shared" si="26"/>
        <v>494425.14285714284</v>
      </c>
      <c r="H177" s="2">
        <f t="shared" si="37"/>
        <v>70271678.777649641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1083599.8715437949</v>
      </c>
      <c r="Q177" s="2">
        <f t="shared" si="39"/>
        <v>500000</v>
      </c>
      <c r="R177" s="2">
        <f t="shared" si="38"/>
        <v>71432817.31912446</v>
      </c>
      <c r="S177" s="2">
        <f t="shared" si="17"/>
        <v>494425.14285714924</v>
      </c>
      <c r="T177" s="2">
        <f t="shared" si="18"/>
        <v>5574.8571428570431</v>
      </c>
      <c r="U177" s="2">
        <f t="shared" si="19"/>
        <v>500000</v>
      </c>
      <c r="V177" s="2">
        <f t="shared" si="33"/>
        <v>28739966.777649678</v>
      </c>
      <c r="W177" s="2">
        <f t="shared" si="20"/>
        <v>494425.14285714179</v>
      </c>
      <c r="X177" s="2">
        <f t="shared" si="6"/>
        <v>5574.8571428582072</v>
      </c>
      <c r="Y177" s="2">
        <f t="shared" si="35"/>
        <v>42692850.541474789</v>
      </c>
      <c r="Z177" s="2" t="str">
        <f t="shared" si="8"/>
        <v>HERE</v>
      </c>
      <c r="AA177" s="2">
        <f>IF(Z177="HERE",Y177,AA176+Graph!$G$1*1000)</f>
        <v>42692850.541474789</v>
      </c>
      <c r="AB177" s="2">
        <f t="shared" si="21"/>
        <v>5574.8571428582072</v>
      </c>
      <c r="AC177" s="2">
        <f t="shared" si="36"/>
        <v>28739966.777649678</v>
      </c>
      <c r="AD177" s="3">
        <f t="shared" si="10"/>
        <v>42692850.541474789</v>
      </c>
      <c r="AE177" s="2">
        <f>IF(AE175&gt;=52800000,52800000,IF(AB156=Graph!G$1*1000,AE176+Graph!G$1*1000,AC177))</f>
        <v>28739966.777649678</v>
      </c>
      <c r="AF177" s="3">
        <f t="shared" si="11"/>
        <v>28739966.777649678</v>
      </c>
      <c r="AG177" s="3">
        <f t="shared" si="27"/>
        <v>39236052.626209773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111</v>
      </c>
      <c r="C178" s="7"/>
      <c r="D178" s="2" t="e">
        <f t="shared" si="12"/>
        <v>#N/A</v>
      </c>
      <c r="E178" s="2" t="e">
        <f t="shared" si="22"/>
        <v>#N/A</v>
      </c>
      <c r="F178" s="2">
        <v>1085589.9126727879</v>
      </c>
      <c r="G178" s="2">
        <f t="shared" si="26"/>
        <v>494425.14285714284</v>
      </c>
      <c r="H178" s="2">
        <f t="shared" si="37"/>
        <v>70766103.92050679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1089178.8080645204</v>
      </c>
      <c r="Q178" s="2">
        <f t="shared" si="39"/>
        <v>500000</v>
      </c>
      <c r="R178" s="2">
        <f t="shared" si="38"/>
        <v>71932817.31912446</v>
      </c>
      <c r="S178" s="2">
        <f t="shared" si="17"/>
        <v>494425.14285714924</v>
      </c>
      <c r="T178" s="2">
        <f t="shared" si="18"/>
        <v>5574.8571428570431</v>
      </c>
      <c r="U178" s="2">
        <f t="shared" si="19"/>
        <v>500000</v>
      </c>
      <c r="V178" s="2">
        <f t="shared" si="33"/>
        <v>29234391.92050682</v>
      </c>
      <c r="W178" s="2">
        <f t="shared" si="20"/>
        <v>494425.14285714179</v>
      </c>
      <c r="X178" s="2">
        <f t="shared" si="6"/>
        <v>5574.8571428582072</v>
      </c>
      <c r="Y178" s="2">
        <f t="shared" si="35"/>
        <v>42698425.398617648</v>
      </c>
      <c r="Z178" s="2" t="str">
        <f t="shared" si="8"/>
        <v>HERE</v>
      </c>
      <c r="AA178" s="2">
        <f>IF(Z178="HERE",Y178,AA177+Graph!$G$1*1000)</f>
        <v>42698425.398617648</v>
      </c>
      <c r="AB178" s="2">
        <f t="shared" si="21"/>
        <v>5574.8571428582072</v>
      </c>
      <c r="AC178" s="2">
        <f t="shared" si="36"/>
        <v>29234391.92050682</v>
      </c>
      <c r="AD178" s="3">
        <f t="shared" si="10"/>
        <v>42698425.398617648</v>
      </c>
      <c r="AE178" s="2">
        <f>IF(AE176&gt;=52800000,52800000,IF(AB157=Graph!G$1*1000,AE177+Graph!G$1*1000,AC178))</f>
        <v>29234391.92050682</v>
      </c>
      <c r="AF178" s="3">
        <f t="shared" si="11"/>
        <v>29234391.92050682</v>
      </c>
      <c r="AG178" s="3">
        <f t="shared" si="27"/>
        <v>39265791.254781209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112</v>
      </c>
      <c r="C179" s="7"/>
      <c r="D179" s="2" t="e">
        <f t="shared" si="12"/>
        <v>#N/A</v>
      </c>
      <c r="E179" s="2" t="e">
        <f t="shared" si="22"/>
        <v>#N/A</v>
      </c>
      <c r="F179" s="2">
        <v>1091167.4733870924</v>
      </c>
      <c r="G179" s="2">
        <f t="shared" si="26"/>
        <v>494425.14285714284</v>
      </c>
      <c r="H179" s="2">
        <f t="shared" si="37"/>
        <v>71260529.06336394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1094757.7445852757</v>
      </c>
      <c r="Q179" s="2">
        <f t="shared" si="39"/>
        <v>500000</v>
      </c>
      <c r="R179" s="2">
        <f t="shared" si="38"/>
        <v>72432817.31912446</v>
      </c>
      <c r="S179" s="2">
        <f t="shared" si="17"/>
        <v>494425.14285714924</v>
      </c>
      <c r="T179" s="2">
        <f t="shared" si="18"/>
        <v>5574.8571428570431</v>
      </c>
      <c r="U179" s="2">
        <f t="shared" si="19"/>
        <v>500000</v>
      </c>
      <c r="V179" s="2">
        <f t="shared" si="33"/>
        <v>29728817.063363962</v>
      </c>
      <c r="W179" s="2">
        <f t="shared" si="20"/>
        <v>494425.14285714179</v>
      </c>
      <c r="X179" s="2">
        <f t="shared" si="6"/>
        <v>5574.8571428582072</v>
      </c>
      <c r="Y179" s="2">
        <f t="shared" si="35"/>
        <v>42704000.255760506</v>
      </c>
      <c r="Z179" s="2" t="str">
        <f t="shared" si="8"/>
        <v>HERE</v>
      </c>
      <c r="AA179" s="2">
        <f>IF(Z179="HERE",Y179,AA178+Graph!$G$1*1000)</f>
        <v>42704000.255760506</v>
      </c>
      <c r="AB179" s="2">
        <f t="shared" si="21"/>
        <v>5574.8571428582072</v>
      </c>
      <c r="AC179" s="2">
        <f t="shared" si="36"/>
        <v>29728817.063363962</v>
      </c>
      <c r="AD179" s="3">
        <f t="shared" si="10"/>
        <v>42704000.255760506</v>
      </c>
      <c r="AE179" s="2">
        <f>IF(AE177&gt;=52800000,52800000,IF(AB158=Graph!G$1*1000,AE178+Graph!G$1*1000,AC179))</f>
        <v>29728817.063363962</v>
      </c>
      <c r="AF179" s="3">
        <f t="shared" si="11"/>
        <v>29728817.063363962</v>
      </c>
      <c r="AG179" s="3">
        <f t="shared" si="27"/>
        <v>39295529.883352637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113</v>
      </c>
      <c r="C180" s="7"/>
      <c r="D180" s="2" t="e">
        <f t="shared" si="12"/>
        <v>#N/A</v>
      </c>
      <c r="E180" s="2" t="e">
        <f t="shared" si="22"/>
        <v>#N/A</v>
      </c>
      <c r="F180" s="2">
        <v>1096745.034101367</v>
      </c>
      <c r="G180" s="2">
        <f t="shared" si="26"/>
        <v>494425.14285714284</v>
      </c>
      <c r="H180" s="2">
        <f t="shared" si="37"/>
        <v>71754954.206221089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1100336.6811060011</v>
      </c>
      <c r="Q180" s="2">
        <f t="shared" si="39"/>
        <v>500000</v>
      </c>
      <c r="R180" s="2">
        <f t="shared" si="38"/>
        <v>72932817.31912446</v>
      </c>
      <c r="S180" s="2">
        <f t="shared" si="17"/>
        <v>494425.14285714924</v>
      </c>
      <c r="T180" s="2">
        <f t="shared" si="18"/>
        <v>5574.8571428570431</v>
      </c>
      <c r="U180" s="2">
        <f t="shared" si="19"/>
        <v>500000</v>
      </c>
      <c r="V180" s="2">
        <f t="shared" si="33"/>
        <v>30223242.206221104</v>
      </c>
      <c r="W180" s="2">
        <f t="shared" si="20"/>
        <v>494425.14285714179</v>
      </c>
      <c r="X180" s="2">
        <f t="shared" si="6"/>
        <v>5574.8571428582072</v>
      </c>
      <c r="Y180" s="2">
        <f t="shared" si="35"/>
        <v>42709575.112903364</v>
      </c>
      <c r="Z180" s="2" t="str">
        <f t="shared" si="8"/>
        <v>HERE</v>
      </c>
      <c r="AA180" s="2">
        <f>IF(Z180="HERE",Y180,AA179+Graph!$G$1*1000)</f>
        <v>42709575.112903364</v>
      </c>
      <c r="AB180" s="2">
        <f t="shared" si="21"/>
        <v>5574.8571428582072</v>
      </c>
      <c r="AC180" s="2">
        <f t="shared" si="36"/>
        <v>30223242.206221104</v>
      </c>
      <c r="AD180" s="3">
        <f t="shared" si="10"/>
        <v>42709575.112903364</v>
      </c>
      <c r="AE180" s="2">
        <f>IF(AE178&gt;=52800000,52800000,IF(AB159=Graph!G$1*1000,AE179+Graph!G$1*1000,AC180))</f>
        <v>30223242.206221104</v>
      </c>
      <c r="AF180" s="3">
        <f t="shared" si="11"/>
        <v>30223242.206221104</v>
      </c>
      <c r="AG180" s="3">
        <f t="shared" si="27"/>
        <v>39325268.511924066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114</v>
      </c>
      <c r="C181" s="7"/>
      <c r="D181" s="2" t="e">
        <f t="shared" si="12"/>
        <v>#N/A</v>
      </c>
      <c r="E181" s="2" t="e">
        <f t="shared" si="22"/>
        <v>#N/A</v>
      </c>
      <c r="F181" s="2">
        <v>1102322.5948156416</v>
      </c>
      <c r="G181" s="2">
        <f t="shared" si="26"/>
        <v>494425.14285714284</v>
      </c>
      <c r="H181" s="2">
        <f t="shared" si="37"/>
        <v>72249379.349078238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1105915.6176267266</v>
      </c>
      <c r="Q181" s="2">
        <f t="shared" si="39"/>
        <v>500000</v>
      </c>
      <c r="R181" s="2">
        <f t="shared" si="38"/>
        <v>73432817.31912446</v>
      </c>
      <c r="S181" s="2">
        <f t="shared" si="17"/>
        <v>494425.14285714924</v>
      </c>
      <c r="T181" s="2">
        <f t="shared" si="18"/>
        <v>5574.8571428570431</v>
      </c>
      <c r="U181" s="2">
        <f t="shared" si="19"/>
        <v>500000</v>
      </c>
      <c r="V181" s="2">
        <f t="shared" si="33"/>
        <v>30717667.349078245</v>
      </c>
      <c r="W181" s="2">
        <f t="shared" si="20"/>
        <v>494425.14285714179</v>
      </c>
      <c r="X181" s="2">
        <f t="shared" si="6"/>
        <v>5574.8571428582072</v>
      </c>
      <c r="Y181" s="2">
        <f t="shared" si="35"/>
        <v>42715149.970046222</v>
      </c>
      <c r="Z181" s="2" t="str">
        <f t="shared" si="8"/>
        <v>HERE</v>
      </c>
      <c r="AA181" s="2">
        <f>IF(Z181="HERE",Y181,AA180+Graph!$G$1*1000)</f>
        <v>42715149.970046222</v>
      </c>
      <c r="AB181" s="2">
        <f t="shared" si="21"/>
        <v>5574.8571428582072</v>
      </c>
      <c r="AC181" s="2">
        <f t="shared" si="36"/>
        <v>30717667.349078245</v>
      </c>
      <c r="AD181" s="3">
        <f t="shared" si="10"/>
        <v>42715149.970046222</v>
      </c>
      <c r="AE181" s="2">
        <f>IF(AE179&gt;=52800000,52800000,IF(AB160=Graph!G$1*1000,AE180+Graph!G$1*1000,AC181))</f>
        <v>30717667.349078245</v>
      </c>
      <c r="AF181" s="3">
        <f t="shared" si="11"/>
        <v>30717667.349078245</v>
      </c>
      <c r="AG181" s="3">
        <f t="shared" si="27"/>
        <v>39355007.140495494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115</v>
      </c>
      <c r="C182" s="7"/>
      <c r="D182" s="2" t="e">
        <f t="shared" si="12"/>
        <v>#N/A</v>
      </c>
      <c r="E182" s="2" t="e">
        <f t="shared" si="22"/>
        <v>#N/A</v>
      </c>
      <c r="F182" s="2">
        <v>1107900.1555299461</v>
      </c>
      <c r="G182" s="2">
        <f t="shared" si="26"/>
        <v>494425.14285714284</v>
      </c>
      <c r="H182" s="2">
        <f t="shared" si="37"/>
        <v>72743804.491935387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1111494.5541474819</v>
      </c>
      <c r="Q182" s="2">
        <f t="shared" si="39"/>
        <v>500000</v>
      </c>
      <c r="R182" s="2">
        <f t="shared" si="38"/>
        <v>73932817.31912446</v>
      </c>
      <c r="S182" s="2">
        <f t="shared" si="17"/>
        <v>494425.14285714924</v>
      </c>
      <c r="T182" s="2">
        <f t="shared" si="18"/>
        <v>5574.8571428570431</v>
      </c>
      <c r="U182" s="2">
        <f t="shared" si="19"/>
        <v>500000</v>
      </c>
      <c r="V182" s="2">
        <f t="shared" si="33"/>
        <v>31212092.491935387</v>
      </c>
      <c r="W182" s="2">
        <f t="shared" si="20"/>
        <v>494425.14285714179</v>
      </c>
      <c r="X182" s="2">
        <f t="shared" si="6"/>
        <v>5574.8571428582072</v>
      </c>
      <c r="Y182" s="2">
        <f t="shared" si="35"/>
        <v>42720724.82718908</v>
      </c>
      <c r="Z182" s="2" t="str">
        <f t="shared" si="8"/>
        <v>HERE</v>
      </c>
      <c r="AA182" s="2">
        <f>IF(Z182="HERE",Y182,AA181+Graph!$G$1*1000)</f>
        <v>42720724.82718908</v>
      </c>
      <c r="AB182" s="2">
        <f t="shared" si="21"/>
        <v>5574.8571428582072</v>
      </c>
      <c r="AC182" s="2">
        <f t="shared" si="36"/>
        <v>31212092.491935387</v>
      </c>
      <c r="AD182" s="3">
        <f t="shared" si="10"/>
        <v>42720724.82718908</v>
      </c>
      <c r="AE182" s="2">
        <f>IF(AE180&gt;=52800000,52800000,IF(AB161=Graph!G$1*1000,AE181+Graph!G$1*1000,AC182))</f>
        <v>31212092.491935387</v>
      </c>
      <c r="AF182" s="3">
        <f t="shared" si="11"/>
        <v>31212092.491935387</v>
      </c>
      <c r="AG182" s="3">
        <f t="shared" si="27"/>
        <v>39384745.769066922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116</v>
      </c>
      <c r="C183" s="7"/>
      <c r="D183" s="2" t="e">
        <f t="shared" si="12"/>
        <v>#N/A</v>
      </c>
      <c r="E183" s="2" t="e">
        <f t="shared" si="22"/>
        <v>#N/A</v>
      </c>
      <c r="F183" s="2">
        <v>1113477.7162442207</v>
      </c>
      <c r="G183" s="2">
        <f t="shared" si="26"/>
        <v>494425.14285714284</v>
      </c>
      <c r="H183" s="2">
        <f t="shared" si="37"/>
        <v>73238229.634792536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1117073.4906682074</v>
      </c>
      <c r="Q183" s="2">
        <f t="shared" si="39"/>
        <v>500000</v>
      </c>
      <c r="R183" s="2">
        <f t="shared" si="38"/>
        <v>74432817.31912446</v>
      </c>
      <c r="S183" s="2">
        <f t="shared" si="17"/>
        <v>494425.14285714924</v>
      </c>
      <c r="T183" s="2">
        <f t="shared" si="18"/>
        <v>5574.8571428570431</v>
      </c>
      <c r="U183" s="2">
        <f t="shared" si="19"/>
        <v>500000</v>
      </c>
      <c r="V183" s="2">
        <f t="shared" si="33"/>
        <v>31706517.634792529</v>
      </c>
      <c r="W183" s="2">
        <f t="shared" si="20"/>
        <v>494425.14285714179</v>
      </c>
      <c r="X183" s="2">
        <f t="shared" si="6"/>
        <v>5574.8571428582072</v>
      </c>
      <c r="Y183" s="2">
        <f t="shared" si="35"/>
        <v>42726299.684331939</v>
      </c>
      <c r="Z183" s="2" t="str">
        <f t="shared" si="8"/>
        <v>HERE</v>
      </c>
      <c r="AA183" s="2">
        <f>IF(Z183="HERE",Y183,AA182+Graph!$G$1*1000)</f>
        <v>42726299.684331939</v>
      </c>
      <c r="AB183" s="2">
        <f t="shared" si="21"/>
        <v>5574.8571428582072</v>
      </c>
      <c r="AC183" s="2">
        <f t="shared" si="36"/>
        <v>31706517.634792529</v>
      </c>
      <c r="AD183" s="3">
        <f t="shared" si="10"/>
        <v>42726299.684331939</v>
      </c>
      <c r="AE183" s="2">
        <f>IF(AE181&gt;=52800000,52800000,IF(AB162=Graph!G$1*1000,AE182+Graph!G$1*1000,AC183))</f>
        <v>31706517.634792529</v>
      </c>
      <c r="AF183" s="3">
        <f t="shared" si="11"/>
        <v>31706517.634792529</v>
      </c>
      <c r="AG183" s="3">
        <f t="shared" si="27"/>
        <v>39414484.397638351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117</v>
      </c>
      <c r="C184" s="7"/>
      <c r="D184" s="2" t="e">
        <f t="shared" si="12"/>
        <v>#N/A</v>
      </c>
      <c r="E184" s="2" t="e">
        <f t="shared" si="22"/>
        <v>#N/A</v>
      </c>
      <c r="F184" s="2">
        <v>1119055.2769585252</v>
      </c>
      <c r="G184" s="2">
        <f t="shared" si="26"/>
        <v>494425.14285714284</v>
      </c>
      <c r="H184" s="2">
        <f t="shared" si="37"/>
        <v>73732654.777649686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1122652.4271889627</v>
      </c>
      <c r="Q184" s="2">
        <f t="shared" si="39"/>
        <v>500000</v>
      </c>
      <c r="R184" s="2">
        <f t="shared" si="38"/>
        <v>74932817.31912446</v>
      </c>
      <c r="S184" s="2">
        <f t="shared" si="17"/>
        <v>494425.14285714924</v>
      </c>
      <c r="T184" s="2">
        <f t="shared" si="18"/>
        <v>5574.8571428570431</v>
      </c>
      <c r="U184" s="2">
        <f t="shared" si="19"/>
        <v>500000</v>
      </c>
      <c r="V184" s="2">
        <f t="shared" si="33"/>
        <v>32200942.777649671</v>
      </c>
      <c r="W184" s="2">
        <f t="shared" si="20"/>
        <v>494425.14285714179</v>
      </c>
      <c r="X184" s="2">
        <f t="shared" si="6"/>
        <v>5574.8571428582072</v>
      </c>
      <c r="Y184" s="2">
        <f t="shared" si="35"/>
        <v>42731874.541474797</v>
      </c>
      <c r="Z184" s="2" t="str">
        <f t="shared" si="8"/>
        <v>HERE</v>
      </c>
      <c r="AA184" s="2">
        <f>IF(Z184="HERE",Y184,AA183+Graph!$G$1*1000)</f>
        <v>42731874.541474797</v>
      </c>
      <c r="AB184" s="2">
        <f t="shared" si="21"/>
        <v>5574.8571428582072</v>
      </c>
      <c r="AC184" s="2">
        <f t="shared" si="36"/>
        <v>32200942.777649671</v>
      </c>
      <c r="AD184" s="3">
        <f t="shared" si="10"/>
        <v>42731874.541474797</v>
      </c>
      <c r="AE184" s="2">
        <f>IF(AE182&gt;=52800000,52800000,IF(AB163=Graph!G$1*1000,AE183+Graph!G$1*1000,AC184))</f>
        <v>32200942.777649671</v>
      </c>
      <c r="AF184" s="3">
        <f t="shared" si="11"/>
        <v>32200942.777649671</v>
      </c>
      <c r="AG184" s="3">
        <f t="shared" si="27"/>
        <v>39444223.026209779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118</v>
      </c>
      <c r="C185" s="7"/>
      <c r="D185" s="2" t="e">
        <f t="shared" si="12"/>
        <v>#N/A</v>
      </c>
      <c r="E185" s="2" t="e">
        <f t="shared" si="22"/>
        <v>#N/A</v>
      </c>
      <c r="F185" s="2">
        <v>1124632.8376727998</v>
      </c>
      <c r="G185" s="2">
        <f t="shared" si="26"/>
        <v>494425.14285714284</v>
      </c>
      <c r="H185" s="2">
        <f t="shared" si="37"/>
        <v>74227079.920506835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1128231.3637096882</v>
      </c>
      <c r="Q185" s="2">
        <f t="shared" si="39"/>
        <v>500000</v>
      </c>
      <c r="R185" s="2">
        <f t="shared" si="38"/>
        <v>75432817.31912446</v>
      </c>
      <c r="S185" s="2">
        <f t="shared" si="17"/>
        <v>494425.14285714924</v>
      </c>
      <c r="T185" s="2">
        <f t="shared" si="18"/>
        <v>5574.8571428570431</v>
      </c>
      <c r="U185" s="2">
        <f t="shared" si="19"/>
        <v>500000</v>
      </c>
      <c r="V185" s="2">
        <f t="shared" si="33"/>
        <v>32695367.920506813</v>
      </c>
      <c r="W185" s="2">
        <f t="shared" si="20"/>
        <v>494425.14285714179</v>
      </c>
      <c r="X185" s="2">
        <f t="shared" si="6"/>
        <v>5574.8571428582072</v>
      </c>
      <c r="Y185" s="2">
        <f t="shared" si="35"/>
        <v>42737449.398617655</v>
      </c>
      <c r="Z185" s="2" t="str">
        <f t="shared" si="8"/>
        <v>HERE</v>
      </c>
      <c r="AA185" s="2">
        <f>IF(Z185="HERE",Y185,AA184+Graph!$G$1*1000)</f>
        <v>42737449.398617655</v>
      </c>
      <c r="AB185" s="2">
        <f t="shared" si="21"/>
        <v>5574.8571428582072</v>
      </c>
      <c r="AC185" s="2">
        <f t="shared" si="36"/>
        <v>32695367.920506813</v>
      </c>
      <c r="AD185" s="3">
        <f t="shared" si="10"/>
        <v>42737449.398617655</v>
      </c>
      <c r="AE185" s="2">
        <f>IF(AE183&gt;=52800000,52800000,IF(AB164=Graph!G$1*1000,AE184+Graph!G$1*1000,AC185))</f>
        <v>32695367.920506813</v>
      </c>
      <c r="AF185" s="3">
        <f t="shared" si="11"/>
        <v>32695367.920506813</v>
      </c>
      <c r="AG185" s="3">
        <f t="shared" si="27"/>
        <v>39473961.654781207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119</v>
      </c>
      <c r="C186" s="7"/>
      <c r="D186" s="2" t="e">
        <f t="shared" si="12"/>
        <v>#N/A</v>
      </c>
      <c r="E186" s="2" t="e">
        <f t="shared" si="22"/>
        <v>#N/A</v>
      </c>
      <c r="F186" s="2">
        <v>1130210.3983870745</v>
      </c>
      <c r="G186" s="2">
        <f t="shared" si="26"/>
        <v>494425.14285714284</v>
      </c>
      <c r="H186" s="2">
        <f t="shared" si="37"/>
        <v>74721505.063363984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1133810.3002304137</v>
      </c>
      <c r="Q186" s="2">
        <f t="shared" si="39"/>
        <v>500000</v>
      </c>
      <c r="R186" s="2">
        <f t="shared" si="38"/>
        <v>75932817.31912446</v>
      </c>
      <c r="S186" s="2">
        <f t="shared" si="17"/>
        <v>494425.14285714924</v>
      </c>
      <c r="T186" s="2">
        <f t="shared" si="18"/>
        <v>5574.8571428570431</v>
      </c>
      <c r="U186" s="2">
        <f t="shared" si="19"/>
        <v>500000</v>
      </c>
      <c r="V186" s="2">
        <f t="shared" si="33"/>
        <v>33189793.063363954</v>
      </c>
      <c r="W186" s="2">
        <f t="shared" si="20"/>
        <v>494425.14285714179</v>
      </c>
      <c r="X186" s="2">
        <f t="shared" si="6"/>
        <v>5574.8571428582072</v>
      </c>
      <c r="Y186" s="2">
        <f t="shared" si="35"/>
        <v>42743024.255760513</v>
      </c>
      <c r="Z186" s="2" t="str">
        <f t="shared" si="8"/>
        <v>HERE</v>
      </c>
      <c r="AA186" s="2">
        <f>IF(Z186="HERE",Y186,AA185+Graph!$G$1*1000)</f>
        <v>42743024.255760513</v>
      </c>
      <c r="AB186" s="2">
        <f t="shared" si="21"/>
        <v>5574.8571428582072</v>
      </c>
      <c r="AC186" s="2">
        <f t="shared" si="36"/>
        <v>33189793.063363954</v>
      </c>
      <c r="AD186" s="3">
        <f t="shared" si="10"/>
        <v>42743024.255760513</v>
      </c>
      <c r="AE186" s="2">
        <f>IF(AE184&gt;=52800000,52800000,IF(AB165=Graph!G$1*1000,AE185+Graph!G$1*1000,AC186))</f>
        <v>33189793.063363954</v>
      </c>
      <c r="AF186" s="3">
        <f t="shared" si="11"/>
        <v>33189793.063363954</v>
      </c>
      <c r="AG186" s="3">
        <f t="shared" si="27"/>
        <v>39503700.283352636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120</v>
      </c>
      <c r="C187" s="7"/>
      <c r="D187" s="2" t="e">
        <f t="shared" si="12"/>
        <v>#N/A</v>
      </c>
      <c r="E187" s="2" t="e">
        <f t="shared" si="22"/>
        <v>#N/A</v>
      </c>
      <c r="F187" s="2">
        <v>1135787.9591013789</v>
      </c>
      <c r="G187" s="2">
        <f t="shared" si="26"/>
        <v>494425.14285714284</v>
      </c>
      <c r="H187" s="2">
        <f t="shared" si="37"/>
        <v>75215930.206221133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1139389.236751169</v>
      </c>
      <c r="Q187" s="2">
        <f t="shared" si="39"/>
        <v>500000</v>
      </c>
      <c r="R187" s="2">
        <f t="shared" si="38"/>
        <v>76432817.31912446</v>
      </c>
      <c r="S187" s="2">
        <f t="shared" si="17"/>
        <v>494425.14285714924</v>
      </c>
      <c r="T187" s="2">
        <f t="shared" si="18"/>
        <v>5574.8571428570431</v>
      </c>
      <c r="U187" s="2">
        <f t="shared" si="19"/>
        <v>500000</v>
      </c>
      <c r="V187" s="2">
        <f t="shared" si="33"/>
        <v>33684218.206221096</v>
      </c>
      <c r="W187" s="2">
        <f t="shared" si="20"/>
        <v>494425.14285714179</v>
      </c>
      <c r="X187" s="2">
        <f t="shared" si="6"/>
        <v>5574.8571428582072</v>
      </c>
      <c r="Y187" s="2">
        <f t="shared" si="35"/>
        <v>42748599.112903371</v>
      </c>
      <c r="Z187" s="2" t="str">
        <f t="shared" si="8"/>
        <v>HERE</v>
      </c>
      <c r="AA187" s="2">
        <f>IF(Z187="HERE",Y187,AA186+Graph!$G$1*1000)</f>
        <v>42748599.112903371</v>
      </c>
      <c r="AB187" s="2">
        <f t="shared" si="21"/>
        <v>5574.8571428582072</v>
      </c>
      <c r="AC187" s="2">
        <f t="shared" si="36"/>
        <v>33684218.206221096</v>
      </c>
      <c r="AD187" s="3">
        <f t="shared" si="10"/>
        <v>42748599.112903371</v>
      </c>
      <c r="AE187" s="2">
        <f>IF(AE185&gt;=52800000,52800000,IF(AB166=Graph!G$1*1000,AE186+Graph!G$1*1000,AC187))</f>
        <v>33684218.206221096</v>
      </c>
      <c r="AF187" s="3">
        <f t="shared" si="11"/>
        <v>33684218.206221096</v>
      </c>
      <c r="AG187" s="3">
        <f t="shared" si="27"/>
        <v>39533438.911924064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="12"/>
        <v>#N/A</v>
      </c>
      <c r="E188" s="2" t="e">
        <f t="shared" si="22"/>
        <v>#N/A</v>
      </c>
      <c r="F188" s="2">
        <v>1141365.5198156536</v>
      </c>
      <c r="G188" s="2">
        <f t="shared" si="26"/>
        <v>494425.14285714284</v>
      </c>
      <c r="H188" s="2">
        <f t="shared" si="37"/>
        <v>75710355.349078283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1144968.1732718945</v>
      </c>
      <c r="Q188" s="2">
        <f t="shared" si="39"/>
        <v>500000</v>
      </c>
      <c r="R188" s="2">
        <f t="shared" si="38"/>
        <v>76932817.31912446</v>
      </c>
      <c r="S188" s="2">
        <f t="shared" si="17"/>
        <v>494425.14285714924</v>
      </c>
      <c r="T188" s="2">
        <f t="shared" si="18"/>
        <v>5574.8571428570431</v>
      </c>
      <c r="U188" s="2">
        <f t="shared" si="19"/>
        <v>500000</v>
      </c>
      <c r="V188" s="2">
        <f t="shared" si="33"/>
        <v>34178643.349078238</v>
      </c>
      <c r="W188" s="2">
        <f t="shared" si="20"/>
        <v>494425.14285714179</v>
      </c>
      <c r="X188" s="2">
        <f t="shared" si="6"/>
        <v>5574.8571428582072</v>
      </c>
      <c r="Y188" s="2">
        <f t="shared" si="35"/>
        <v>42754173.97004623</v>
      </c>
      <c r="Z188" s="2" t="str">
        <f t="shared" si="8"/>
        <v>HERE</v>
      </c>
      <c r="AA188" s="2">
        <f>IF(Z188="HERE",Y188,AA187+Graph!$G$1*1000)</f>
        <v>42754173.97004623</v>
      </c>
      <c r="AB188" s="2">
        <f t="shared" si="21"/>
        <v>5574.8571428582072</v>
      </c>
      <c r="AC188" s="2">
        <f t="shared" si="36"/>
        <v>34178643.349078238</v>
      </c>
      <c r="AD188" s="3">
        <f t="shared" si="10"/>
        <v>42754173.97004623</v>
      </c>
      <c r="AE188" s="2">
        <f>IF(AE186&gt;=52800000,52800000,IF(AB167=Graph!G$1*1000,AE187+Graph!G$1*1000,AC188))</f>
        <v>34178643.349078238</v>
      </c>
      <c r="AF188" s="3">
        <f t="shared" si="11"/>
        <v>34178643.349078238</v>
      </c>
      <c r="AG188" s="3">
        <f t="shared" si="27"/>
        <v>39563177.540495507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122</v>
      </c>
      <c r="C189" s="7"/>
      <c r="D189" s="2" t="e">
        <f t="shared" si="12"/>
        <v>#N/A</v>
      </c>
      <c r="E189" s="2" t="e">
        <f t="shared" si="22"/>
        <v>#N/A</v>
      </c>
      <c r="F189" s="2">
        <v>1146943.0805299282</v>
      </c>
      <c r="G189" s="2">
        <f t="shared" si="26"/>
        <v>494425.14285714284</v>
      </c>
      <c r="H189" s="2">
        <f t="shared" si="37"/>
        <v>76204780.491935432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1150547.1097926497</v>
      </c>
      <c r="Q189" s="2">
        <f t="shared" si="39"/>
        <v>500000</v>
      </c>
      <c r="R189" s="2">
        <f t="shared" si="38"/>
        <v>77432817.31912446</v>
      </c>
      <c r="S189" s="2">
        <f t="shared" si="17"/>
        <v>494425.14285714924</v>
      </c>
      <c r="T189" s="2">
        <f t="shared" si="18"/>
        <v>5574.8571428570431</v>
      </c>
      <c r="U189" s="2">
        <f t="shared" si="19"/>
        <v>500000</v>
      </c>
      <c r="V189" s="2">
        <f t="shared" si="33"/>
        <v>34673068.49193538</v>
      </c>
      <c r="W189" s="2">
        <f t="shared" si="20"/>
        <v>494425.14285714179</v>
      </c>
      <c r="X189" s="2">
        <f t="shared" si="6"/>
        <v>5574.8571428582072</v>
      </c>
      <c r="Y189" s="2">
        <f t="shared" si="35"/>
        <v>42759748.827189088</v>
      </c>
      <c r="Z189" s="2" t="str">
        <f t="shared" si="8"/>
        <v>HERE</v>
      </c>
      <c r="AA189" s="2">
        <f>IF(Z189="HERE",Y189,AA188+Graph!$G$1*1000)</f>
        <v>42759748.827189088</v>
      </c>
      <c r="AB189" s="2">
        <f t="shared" si="21"/>
        <v>5574.8571428582072</v>
      </c>
      <c r="AC189" s="2">
        <f t="shared" si="36"/>
        <v>34673068.49193538</v>
      </c>
      <c r="AD189" s="3">
        <f t="shared" si="10"/>
        <v>42759748.827189088</v>
      </c>
      <c r="AE189" s="2">
        <f>IF(AE187&gt;=52800000,52800000,IF(AB168=Graph!G$1*1000,AE188+Graph!G$1*1000,AC189))</f>
        <v>34673068.49193538</v>
      </c>
      <c r="AF189" s="3">
        <f t="shared" si="11"/>
        <v>34673068.49193538</v>
      </c>
      <c r="AG189" s="3">
        <f t="shared" si="27"/>
        <v>39592916.169066936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123</v>
      </c>
      <c r="C190" s="7"/>
      <c r="D190" s="2" t="e">
        <f t="shared" si="12"/>
        <v>#N/A</v>
      </c>
      <c r="E190" s="2" t="e">
        <f t="shared" si="22"/>
        <v>#N/A</v>
      </c>
      <c r="F190" s="2">
        <v>1152520.6412442327</v>
      </c>
      <c r="G190" s="2">
        <f t="shared" si="26"/>
        <v>494425.14285714284</v>
      </c>
      <c r="H190" s="2">
        <f t="shared" si="37"/>
        <v>76699205.634792581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1156126.0463133752</v>
      </c>
      <c r="Q190" s="2">
        <f t="shared" si="39"/>
        <v>500000</v>
      </c>
      <c r="R190" s="2">
        <f t="shared" si="38"/>
        <v>77932817.31912446</v>
      </c>
      <c r="S190" s="2">
        <f t="shared" si="17"/>
        <v>494425.14285714924</v>
      </c>
      <c r="T190" s="2">
        <f t="shared" si="18"/>
        <v>5574.8571428570431</v>
      </c>
      <c r="U190" s="2">
        <f t="shared" si="19"/>
        <v>500000</v>
      </c>
      <c r="V190" s="2">
        <f t="shared" si="33"/>
        <v>35167493.634792522</v>
      </c>
      <c r="W190" s="2">
        <f t="shared" si="20"/>
        <v>494425.14285714179</v>
      </c>
      <c r="X190" s="2">
        <f t="shared" si="6"/>
        <v>5574.8571428582072</v>
      </c>
      <c r="Y190" s="2">
        <f t="shared" si="35"/>
        <v>42765323.684331946</v>
      </c>
      <c r="Z190" s="2" t="str">
        <f t="shared" si="8"/>
        <v>HERE</v>
      </c>
      <c r="AA190" s="2">
        <f>IF(Z190="HERE",Y190,AA189+Graph!$G$1*1000)</f>
        <v>42765323.684331946</v>
      </c>
      <c r="AB190" s="2">
        <f t="shared" si="21"/>
        <v>5574.8571428582072</v>
      </c>
      <c r="AC190" s="2">
        <f t="shared" si="36"/>
        <v>35167493.634792522</v>
      </c>
      <c r="AD190" s="3">
        <f t="shared" si="10"/>
        <v>42765323.684331946</v>
      </c>
      <c r="AE190" s="2">
        <f>IF(AE188&gt;=52800000,52800000,IF(AB169=Graph!G$1*1000,AE189+Graph!G$1*1000,AC190))</f>
        <v>35167493.634792522</v>
      </c>
      <c r="AF190" s="3">
        <f t="shared" si="11"/>
        <v>35167493.634792522</v>
      </c>
      <c r="AG190" s="3">
        <f t="shared" si="27"/>
        <v>39622654.797638364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124</v>
      </c>
      <c r="C191" s="7"/>
      <c r="D191" s="2" t="e">
        <f t="shared" si="12"/>
        <v>#N/A</v>
      </c>
      <c r="E191" s="2" t="e">
        <f t="shared" si="22"/>
        <v>#N/A</v>
      </c>
      <c r="F191" s="2">
        <v>1158098.2019585073</v>
      </c>
      <c r="G191" s="2">
        <f t="shared" si="26"/>
        <v>494425.14285714284</v>
      </c>
      <c r="H191" s="2">
        <f t="shared" si="37"/>
        <v>77193630.77764973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1161704.9828341007</v>
      </c>
      <c r="Q191" s="2">
        <f t="shared" si="39"/>
        <v>500000</v>
      </c>
      <c r="R191" s="2">
        <f t="shared" si="38"/>
        <v>78432817.31912446</v>
      </c>
      <c r="S191" s="2">
        <f t="shared" si="17"/>
        <v>494425.14285714924</v>
      </c>
      <c r="T191" s="2">
        <f t="shared" si="18"/>
        <v>5574.8571428570431</v>
      </c>
      <c r="U191" s="2">
        <f t="shared" si="19"/>
        <v>500000</v>
      </c>
      <c r="V191" s="2">
        <f t="shared" si="33"/>
        <v>35661918.777649663</v>
      </c>
      <c r="W191" s="2">
        <f t="shared" si="20"/>
        <v>494425.14285714179</v>
      </c>
      <c r="X191" s="2">
        <f t="shared" si="6"/>
        <v>5574.8571428582072</v>
      </c>
      <c r="Y191" s="2">
        <f t="shared" si="35"/>
        <v>42770898.541474804</v>
      </c>
      <c r="Z191" s="2" t="str">
        <f t="shared" si="8"/>
        <v>HERE</v>
      </c>
      <c r="AA191" s="2">
        <f>IF(Z191="HERE",Y191,AA190+Graph!$G$1*1000)</f>
        <v>42770898.541474804</v>
      </c>
      <c r="AB191" s="2">
        <f t="shared" si="21"/>
        <v>5574.8571428582072</v>
      </c>
      <c r="AC191" s="2">
        <f t="shared" si="36"/>
        <v>35661918.777649663</v>
      </c>
      <c r="AD191" s="3">
        <f t="shared" si="10"/>
        <v>42770898.541474804</v>
      </c>
      <c r="AE191" s="2">
        <f>IF(AE189&gt;=52800000,52800000,IF(AB170=Graph!G$1*1000,AE190+Graph!G$1*1000,AC191))</f>
        <v>35661918.777649663</v>
      </c>
      <c r="AF191" s="3">
        <f t="shared" si="11"/>
        <v>35661918.777649663</v>
      </c>
      <c r="AG191" s="3">
        <f t="shared" si="27"/>
        <v>39652393.426209792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125</v>
      </c>
      <c r="C192" s="7"/>
      <c r="D192" s="2" t="e">
        <f t="shared" si="12"/>
        <v>#N/A</v>
      </c>
      <c r="E192" s="2" t="e">
        <f t="shared" si="22"/>
        <v>#N/A</v>
      </c>
      <c r="F192" s="2">
        <v>1163675.7626728117</v>
      </c>
      <c r="G192" s="2">
        <f t="shared" si="26"/>
        <v>494425.14285714284</v>
      </c>
      <c r="H192" s="2">
        <f t="shared" si="37"/>
        <v>77688055.92050688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1167283.919354856</v>
      </c>
      <c r="Q192" s="2">
        <f t="shared" si="39"/>
        <v>500000</v>
      </c>
      <c r="R192" s="2">
        <f t="shared" si="38"/>
        <v>78932817.31912446</v>
      </c>
      <c r="S192" s="2">
        <f t="shared" si="17"/>
        <v>494425.14285714924</v>
      </c>
      <c r="T192" s="2">
        <f t="shared" si="18"/>
        <v>5574.8571428570431</v>
      </c>
      <c r="U192" s="2">
        <f t="shared" si="19"/>
        <v>500000</v>
      </c>
      <c r="V192" s="2">
        <f t="shared" si="33"/>
        <v>36156343.920506805</v>
      </c>
      <c r="W192" s="2">
        <f t="shared" si="20"/>
        <v>494425.14285714179</v>
      </c>
      <c r="X192" s="2">
        <f t="shared" si="6"/>
        <v>5574.8571428582072</v>
      </c>
      <c r="Y192" s="2">
        <f t="shared" si="35"/>
        <v>42776473.398617662</v>
      </c>
      <c r="Z192" s="2" t="str">
        <f t="shared" si="8"/>
        <v>HERE</v>
      </c>
      <c r="AA192" s="2">
        <f>IF(Z192="HERE",Y192,AA191+Graph!$G$1*1000)</f>
        <v>42776473.398617662</v>
      </c>
      <c r="AB192" s="2">
        <f t="shared" si="21"/>
        <v>5574.8571428582072</v>
      </c>
      <c r="AC192" s="2">
        <f t="shared" si="36"/>
        <v>36156343.920506805</v>
      </c>
      <c r="AD192" s="3">
        <f t="shared" si="10"/>
        <v>42776473.398617662</v>
      </c>
      <c r="AE192" s="2">
        <f>IF(AE190&gt;=52800000,52800000,IF(AB171=Graph!G$1*1000,AE191+Graph!G$1*1000,AC192))</f>
        <v>36156343.920506805</v>
      </c>
      <c r="AF192" s="3">
        <f t="shared" si="11"/>
        <v>36156343.920506805</v>
      </c>
      <c r="AG192" s="3">
        <f t="shared" si="27"/>
        <v>39682132.054781221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126</v>
      </c>
      <c r="C193" s="7"/>
      <c r="D193" s="2" t="e">
        <f t="shared" si="12"/>
        <v>#N/A</v>
      </c>
      <c r="E193" s="2" t="e">
        <f t="shared" si="22"/>
        <v>#N/A</v>
      </c>
      <c r="F193" s="2">
        <v>1169253.3233870864</v>
      </c>
      <c r="G193" s="2">
        <f t="shared" si="26"/>
        <v>494425.14285714284</v>
      </c>
      <c r="H193" s="2">
        <f t="shared" si="37"/>
        <v>78182481.063364029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1172862.8558755815</v>
      </c>
      <c r="Q193" s="2">
        <f t="shared" si="39"/>
        <v>500000</v>
      </c>
      <c r="R193" s="2">
        <f t="shared" si="38"/>
        <v>79432817.31912446</v>
      </c>
      <c r="S193" s="2">
        <f t="shared" si="17"/>
        <v>494425.14285714924</v>
      </c>
      <c r="T193" s="2">
        <f t="shared" si="18"/>
        <v>5574.8571428570431</v>
      </c>
      <c r="U193" s="2">
        <f t="shared" si="19"/>
        <v>500000</v>
      </c>
      <c r="V193" s="2">
        <f t="shared" si="33"/>
        <v>36650769.063363947</v>
      </c>
      <c r="W193" s="2">
        <f t="shared" si="20"/>
        <v>494425.14285714179</v>
      </c>
      <c r="X193" s="2">
        <f t="shared" si="6"/>
        <v>5574.8571428582072</v>
      </c>
      <c r="Y193" s="2">
        <f t="shared" si="35"/>
        <v>42782048.255760521</v>
      </c>
      <c r="Z193" s="2" t="str">
        <f t="shared" si="8"/>
        <v>HERE</v>
      </c>
      <c r="AA193" s="2">
        <f>IF(Z193="HERE",Y193,AA192+Graph!$G$1*1000)</f>
        <v>42782048.255760521</v>
      </c>
      <c r="AB193" s="2">
        <f t="shared" si="21"/>
        <v>5574.8571428582072</v>
      </c>
      <c r="AC193" s="2">
        <f t="shared" si="36"/>
        <v>36650769.063363947</v>
      </c>
      <c r="AD193" s="3">
        <f t="shared" si="10"/>
        <v>42782048.255760521</v>
      </c>
      <c r="AE193" s="2">
        <f>IF(AE191&gt;=52800000,52800000,IF(AB172=Graph!G$1*1000,AE192+Graph!G$1*1000,AC193))</f>
        <v>36650769.063363947</v>
      </c>
      <c r="AF193" s="3">
        <f t="shared" si="11"/>
        <v>36650769.063363947</v>
      </c>
      <c r="AG193" s="3">
        <f t="shared" si="27"/>
        <v>39711870.683352649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127</v>
      </c>
      <c r="C194" s="7"/>
      <c r="D194" s="2" t="e">
        <f t="shared" si="12"/>
        <v>#N/A</v>
      </c>
      <c r="E194" s="2" t="e">
        <f t="shared" si="22"/>
        <v>#N/A</v>
      </c>
      <c r="F194" s="2">
        <v>1174830.884101361</v>
      </c>
      <c r="G194" s="2">
        <f t="shared" si="26"/>
        <v>494425.14285714284</v>
      </c>
      <c r="H194" s="2">
        <f t="shared" si="37"/>
        <v>78676906.206221178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1178441.7923963368</v>
      </c>
      <c r="Q194" s="2">
        <f t="shared" si="39"/>
        <v>500000</v>
      </c>
      <c r="R194" s="2">
        <f t="shared" si="38"/>
        <v>79932817.31912446</v>
      </c>
      <c r="S194" s="2">
        <f t="shared" si="17"/>
        <v>494425.14285714924</v>
      </c>
      <c r="T194" s="2">
        <f t="shared" si="18"/>
        <v>5574.8571428570431</v>
      </c>
      <c r="U194" s="2">
        <f t="shared" si="19"/>
        <v>500000</v>
      </c>
      <c r="V194" s="2">
        <f t="shared" si="33"/>
        <v>37145194.206221089</v>
      </c>
      <c r="W194" s="2">
        <f t="shared" si="20"/>
        <v>494425.14285714179</v>
      </c>
      <c r="X194" s="2">
        <f t="shared" si="6"/>
        <v>5574.8571428582072</v>
      </c>
      <c r="Y194" s="2">
        <f t="shared" si="35"/>
        <v>42787623.112903379</v>
      </c>
      <c r="Z194" s="2" t="str">
        <f t="shared" si="8"/>
        <v>HERE</v>
      </c>
      <c r="AA194" s="2">
        <f>IF(Z194="HERE",Y194,AA193+Graph!$G$1*1000)</f>
        <v>42787623.112903379</v>
      </c>
      <c r="AB194" s="2">
        <f t="shared" si="21"/>
        <v>5574.8571428582072</v>
      </c>
      <c r="AC194" s="2">
        <f t="shared" si="36"/>
        <v>37145194.206221089</v>
      </c>
      <c r="AD194" s="3">
        <f t="shared" si="10"/>
        <v>42787623.112903379</v>
      </c>
      <c r="AE194" s="2">
        <f>IF(AE192&gt;=52800000,52800000,IF(AB173=Graph!G$1*1000,AE193+Graph!G$1*1000,AC194))</f>
        <v>37145194.206221089</v>
      </c>
      <c r="AF194" s="3">
        <f t="shared" si="11"/>
        <v>37145194.206221089</v>
      </c>
      <c r="AG194" s="3">
        <f t="shared" si="27"/>
        <v>39741609.311924078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128</v>
      </c>
      <c r="C195" s="7"/>
      <c r="D195" s="2" t="e">
        <f t="shared" si="12"/>
        <v>#N/A</v>
      </c>
      <c r="E195" s="2" t="e">
        <f t="shared" si="22"/>
        <v>#N/A</v>
      </c>
      <c r="F195" s="2">
        <v>1180408.4448156655</v>
      </c>
      <c r="G195" s="2">
        <f t="shared" si="26"/>
        <v>494425.14285714284</v>
      </c>
      <c r="H195" s="2">
        <f t="shared" si="37"/>
        <v>79171331.349078327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1184020.7289170623</v>
      </c>
      <c r="Q195" s="2">
        <f t="shared" si="39"/>
        <v>500000</v>
      </c>
      <c r="R195" s="2">
        <f t="shared" si="38"/>
        <v>80432817.31912446</v>
      </c>
      <c r="S195" s="2">
        <f t="shared" si="17"/>
        <v>494425.14285714924</v>
      </c>
      <c r="T195" s="2">
        <f t="shared" si="18"/>
        <v>5574.8571428570431</v>
      </c>
      <c r="U195" s="2">
        <f t="shared" si="19"/>
        <v>500000</v>
      </c>
      <c r="V195" s="2">
        <f t="shared" si="33"/>
        <v>37639619.349078231</v>
      </c>
      <c r="W195" s="2">
        <f t="shared" si="20"/>
        <v>494425.14285714179</v>
      </c>
      <c r="X195" s="2">
        <f t="shared" si="6"/>
        <v>5574.8571428582072</v>
      </c>
      <c r="Y195" s="2">
        <f t="shared" si="35"/>
        <v>42793197.970046237</v>
      </c>
      <c r="Z195" s="2" t="str">
        <f t="shared" si="8"/>
        <v>HERE</v>
      </c>
      <c r="AA195" s="2">
        <f>IF(Z195="HERE",Y195,AA194+Graph!$G$1*1000)</f>
        <v>42793197.970046237</v>
      </c>
      <c r="AB195" s="2">
        <f t="shared" si="21"/>
        <v>5574.8571428582072</v>
      </c>
      <c r="AC195" s="2">
        <f t="shared" si="36"/>
        <v>37639619.349078231</v>
      </c>
      <c r="AD195" s="3">
        <f t="shared" si="10"/>
        <v>42793197.970046237</v>
      </c>
      <c r="AE195" s="2">
        <f>IF(AE193&gt;=52800000,52800000,IF(AB174=Graph!G$1*1000,AE194+Graph!G$1*1000,AC195))</f>
        <v>37639619.349078231</v>
      </c>
      <c r="AF195" s="3">
        <f t="shared" si="11"/>
        <v>37639619.349078231</v>
      </c>
      <c r="AG195" s="3">
        <f t="shared" si="27"/>
        <v>39771347.940495506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129</v>
      </c>
      <c r="C196" s="7"/>
      <c r="D196" s="2" t="e">
        <f t="shared" si="12"/>
        <v>#N/A</v>
      </c>
      <c r="E196" s="2" t="e">
        <f t="shared" si="22"/>
        <v>#N/A</v>
      </c>
      <c r="F196" s="2">
        <v>1185986.0055299401</v>
      </c>
      <c r="G196" s="2">
        <f t="shared" si="26"/>
        <v>494425.14285714284</v>
      </c>
      <c r="H196" s="2">
        <f t="shared" si="37"/>
        <v>79665756.491935477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1189599.6654377878</v>
      </c>
      <c r="Q196" s="2">
        <f t="shared" si="39"/>
        <v>500000</v>
      </c>
      <c r="R196" s="2">
        <f t="shared" si="38"/>
        <v>80932817.31912446</v>
      </c>
      <c r="S196" s="2">
        <f t="shared" si="17"/>
        <v>494425.14285714924</v>
      </c>
      <c r="T196" s="2">
        <f t="shared" si="18"/>
        <v>5574.8571428570431</v>
      </c>
      <c r="U196" s="2">
        <f t="shared" si="19"/>
        <v>500000</v>
      </c>
      <c r="V196" s="2">
        <f t="shared" si="33"/>
        <v>38134044.491935372</v>
      </c>
      <c r="W196" s="2">
        <f t="shared" si="20"/>
        <v>494425.14285714179</v>
      </c>
      <c r="X196" s="2">
        <f t="shared" si="6"/>
        <v>5574.8571428582072</v>
      </c>
      <c r="Y196" s="2">
        <f t="shared" si="35"/>
        <v>42798772.827189095</v>
      </c>
      <c r="Z196" s="2" t="str">
        <f t="shared" si="8"/>
        <v>HERE</v>
      </c>
      <c r="AA196" s="2">
        <f>IF(Z196="HERE",Y196,AA195+Graph!$G$1*1000)</f>
        <v>42798772.827189095</v>
      </c>
      <c r="AB196" s="2">
        <f t="shared" si="21"/>
        <v>5574.8571428582072</v>
      </c>
      <c r="AC196" s="2">
        <f t="shared" si="36"/>
        <v>38134044.491935372</v>
      </c>
      <c r="AD196" s="3">
        <f t="shared" si="10"/>
        <v>42798772.827189095</v>
      </c>
      <c r="AE196" s="2">
        <f>IF(AE194&gt;=52800000,52800000,IF(AB175=Graph!G$1*1000,AE195+Graph!G$1*1000,AC196))</f>
        <v>38134044.491935372</v>
      </c>
      <c r="AF196" s="3">
        <f t="shared" si="11"/>
        <v>38134044.491935372</v>
      </c>
      <c r="AG196" s="3">
        <f t="shared" si="27"/>
        <v>39801086.569066934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130</v>
      </c>
      <c r="C197" s="7"/>
      <c r="D197" s="2" t="e">
        <f t="shared" si="12"/>
        <v>#N/A</v>
      </c>
      <c r="E197" s="2" t="e">
        <f t="shared" si="22"/>
        <v>#N/A</v>
      </c>
      <c r="F197" s="2">
        <v>1191563.5662442148</v>
      </c>
      <c r="G197" s="2">
        <f t="shared" si="26"/>
        <v>494425.14285714284</v>
      </c>
      <c r="H197" s="2">
        <f t="shared" si="37"/>
        <v>80160181.634792626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1195178.6019585431</v>
      </c>
      <c r="Q197" s="2">
        <f t="shared" si="39"/>
        <v>500000</v>
      </c>
      <c r="R197" s="2">
        <f t="shared" si="38"/>
        <v>81432817.31912446</v>
      </c>
      <c r="S197" s="2">
        <f t="shared" si="17"/>
        <v>494425.14285714924</v>
      </c>
      <c r="T197" s="2">
        <f t="shared" si="18"/>
        <v>5574.8571428570431</v>
      </c>
      <c r="U197" s="2">
        <f t="shared" si="19"/>
        <v>500000</v>
      </c>
      <c r="V197" s="2">
        <f t="shared" si="33"/>
        <v>38628469.634792514</v>
      </c>
      <c r="W197" s="2">
        <f t="shared" si="20"/>
        <v>494425.14285714179</v>
      </c>
      <c r="X197" s="2">
        <f t="shared" si="6"/>
        <v>5574.8571428582072</v>
      </c>
      <c r="Y197" s="2">
        <f t="shared" si="35"/>
        <v>42804347.684331954</v>
      </c>
      <c r="Z197" s="2" t="str">
        <f t="shared" si="8"/>
        <v>HERE</v>
      </c>
      <c r="AA197" s="2">
        <f>IF(Z197="HERE",Y197,AA196+Graph!$G$1*1000)</f>
        <v>42804347.684331954</v>
      </c>
      <c r="AB197" s="2">
        <f t="shared" si="21"/>
        <v>5574.8571428582072</v>
      </c>
      <c r="AC197" s="2">
        <f t="shared" si="36"/>
        <v>38628469.634792514</v>
      </c>
      <c r="AD197" s="3">
        <f t="shared" si="10"/>
        <v>42804347.684331954</v>
      </c>
      <c r="AE197" s="2">
        <f>IF(AE195&gt;=52800000,52800000,IF(AB176=Graph!G$1*1000,AE196+Graph!G$1*1000,AC197))</f>
        <v>38628469.634792514</v>
      </c>
      <c r="AF197" s="3">
        <f t="shared" si="11"/>
        <v>38628469.634792514</v>
      </c>
      <c r="AG197" s="3">
        <f t="shared" si="27"/>
        <v>39830825.197638363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131</v>
      </c>
      <c r="C198" s="7"/>
      <c r="D198" s="2" t="e">
        <f t="shared" si="12"/>
        <v>#N/A</v>
      </c>
      <c r="E198" s="2" t="e">
        <f t="shared" si="22"/>
        <v>#N/A</v>
      </c>
      <c r="F198" s="2">
        <v>1197141.1269585192</v>
      </c>
      <c r="G198" s="2">
        <f t="shared" si="26"/>
        <v>494425.14285714284</v>
      </c>
      <c r="H198" s="2">
        <f t="shared" si="37"/>
        <v>80654606.777649775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1200757.5384792686</v>
      </c>
      <c r="Q198" s="2">
        <f t="shared" si="39"/>
        <v>500000</v>
      </c>
      <c r="R198" s="2">
        <f t="shared" si="38"/>
        <v>81932817.31912446</v>
      </c>
      <c r="S198" s="2">
        <f t="shared" si="17"/>
        <v>494425.14285714924</v>
      </c>
      <c r="T198" s="2">
        <f t="shared" si="18"/>
        <v>5574.8571428570431</v>
      </c>
      <c r="U198" s="2">
        <f t="shared" si="19"/>
        <v>500000</v>
      </c>
      <c r="V198" s="2">
        <f t="shared" si="33"/>
        <v>39122894.777649656</v>
      </c>
      <c r="W198" s="2">
        <f t="shared" si="20"/>
        <v>494425.14285714179</v>
      </c>
      <c r="X198" s="2">
        <f t="shared" si="6"/>
        <v>5574.8571428582072</v>
      </c>
      <c r="Y198" s="2">
        <f t="shared" si="35"/>
        <v>42809922.541474812</v>
      </c>
      <c r="Z198" s="2" t="str">
        <f t="shared" si="8"/>
        <v>HERE</v>
      </c>
      <c r="AA198" s="2">
        <f>IF(Z198="HERE",Y198,AA197+Graph!$G$1*1000)</f>
        <v>42809922.541474812</v>
      </c>
      <c r="AB198" s="2">
        <f t="shared" si="21"/>
        <v>5574.8571428582072</v>
      </c>
      <c r="AC198" s="2">
        <f t="shared" si="36"/>
        <v>39122894.777649656</v>
      </c>
      <c r="AD198" s="3">
        <f t="shared" si="10"/>
        <v>42809922.541474812</v>
      </c>
      <c r="AE198" s="2">
        <f>IF(AE196&gt;=52800000,52800000,IF(AB177=Graph!G$1*1000,AE197+Graph!G$1*1000,AC198))</f>
        <v>39122894.777649656</v>
      </c>
      <c r="AF198" s="3">
        <f t="shared" si="11"/>
        <v>39122894.777649656</v>
      </c>
      <c r="AG198" s="3">
        <f t="shared" si="27"/>
        <v>39860563.826209798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132</v>
      </c>
      <c r="C199" s="7"/>
      <c r="D199" s="2" t="e">
        <f t="shared" si="12"/>
        <v>#N/A</v>
      </c>
      <c r="E199" s="2" t="e">
        <f t="shared" si="22"/>
        <v>#N/A</v>
      </c>
      <c r="F199" s="2">
        <v>1202718.6876727939</v>
      </c>
      <c r="G199" s="2">
        <f t="shared" si="26"/>
        <v>494425.14285714284</v>
      </c>
      <c r="H199" s="2">
        <f t="shared" si="37"/>
        <v>81149031.920506924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1206336.474999994</v>
      </c>
      <c r="Q199" s="2">
        <f t="shared" si="39"/>
        <v>500000</v>
      </c>
      <c r="R199" s="2">
        <f t="shared" si="38"/>
        <v>82432817.31912446</v>
      </c>
      <c r="S199" s="2">
        <f t="shared" si="17"/>
        <v>494425.14285714924</v>
      </c>
      <c r="T199" s="2">
        <f t="shared" si="18"/>
        <v>5574.8571428570431</v>
      </c>
      <c r="U199" s="2">
        <f t="shared" si="19"/>
        <v>500000</v>
      </c>
      <c r="V199" s="2">
        <f t="shared" si="33"/>
        <v>39617319.920506798</v>
      </c>
      <c r="W199" s="2">
        <f t="shared" si="20"/>
        <v>494425.14285714179</v>
      </c>
      <c r="X199" s="2">
        <f t="shared" si="6"/>
        <v>5574.8571428582072</v>
      </c>
      <c r="Y199" s="2">
        <f t="shared" si="35"/>
        <v>42815497.39861767</v>
      </c>
      <c r="Z199" s="2" t="str">
        <f t="shared" si="8"/>
        <v>HERE</v>
      </c>
      <c r="AA199" s="2">
        <f>IF(Z199="HERE",Y199,AA198+Graph!$G$1*1000)</f>
        <v>42815497.39861767</v>
      </c>
      <c r="AB199" s="2">
        <f t="shared" si="21"/>
        <v>5574.8571428582072</v>
      </c>
      <c r="AC199" s="2">
        <f t="shared" si="36"/>
        <v>39617319.920506798</v>
      </c>
      <c r="AD199" s="3">
        <f t="shared" si="10"/>
        <v>42815497.39861767</v>
      </c>
      <c r="AE199" s="2">
        <f>IF(AE197&gt;=52800000,52800000,IF(AB178=Graph!G$1*1000,AE198+Graph!G$1*1000,AC199))</f>
        <v>39617319.920506798</v>
      </c>
      <c r="AF199" s="3">
        <f t="shared" si="11"/>
        <v>39617319.920506798</v>
      </c>
      <c r="AG199" s="3">
        <f t="shared" si="27"/>
        <v>39890302.454781227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133</v>
      </c>
      <c r="C200" s="7"/>
      <c r="D200" s="2" t="e">
        <f t="shared" si="12"/>
        <v>#N/A</v>
      </c>
      <c r="E200" s="2" t="e">
        <f t="shared" si="22"/>
        <v>#N/A</v>
      </c>
      <c r="F200" s="2">
        <v>1208296.2483870685</v>
      </c>
      <c r="G200" s="2">
        <f t="shared" si="26"/>
        <v>494425.14285714284</v>
      </c>
      <c r="H200" s="2">
        <f t="shared" si="37"/>
        <v>81643457.063364074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1211915.4115207493</v>
      </c>
      <c r="Q200" s="2">
        <f t="shared" si="39"/>
        <v>500000</v>
      </c>
      <c r="R200" s="2">
        <f t="shared" si="38"/>
        <v>82932817.31912446</v>
      </c>
      <c r="S200" s="2">
        <f t="shared" si="17"/>
        <v>494425.14285714924</v>
      </c>
      <c r="T200" s="2">
        <f t="shared" si="18"/>
        <v>5574.8571428570431</v>
      </c>
      <c r="U200" s="2">
        <f t="shared" si="19"/>
        <v>500000</v>
      </c>
      <c r="V200" s="2">
        <f t="shared" si="33"/>
        <v>40111745.06336394</v>
      </c>
      <c r="W200" s="2">
        <f t="shared" si="20"/>
        <v>494425.14285714179</v>
      </c>
      <c r="X200" s="2">
        <f t="shared" si="6"/>
        <v>5574.8571428582072</v>
      </c>
      <c r="Y200" s="2">
        <f t="shared" si="35"/>
        <v>42821072.255760528</v>
      </c>
      <c r="Z200" s="2" t="str">
        <f t="shared" si="8"/>
        <v>HERE</v>
      </c>
      <c r="AA200" s="2">
        <f>IF(Z200="HERE",Y200,AA199+Graph!$G$1*1000)</f>
        <v>42821072.255760528</v>
      </c>
      <c r="AB200" s="2">
        <f t="shared" si="21"/>
        <v>5574.8571428582072</v>
      </c>
      <c r="AC200" s="2">
        <f t="shared" si="36"/>
        <v>40111745.06336394</v>
      </c>
      <c r="AD200" s="3">
        <f t="shared" si="10"/>
        <v>42821072.255760528</v>
      </c>
      <c r="AE200" s="2">
        <f>IF(AE198&gt;=52800000,52800000,IF(AB179=Graph!G$1*1000,AE199+Graph!G$1*1000,AC200))</f>
        <v>40111745.06336394</v>
      </c>
      <c r="AF200" s="3">
        <f t="shared" si="11"/>
        <v>40111745.06336394</v>
      </c>
      <c r="AG200" s="3">
        <f t="shared" si="27"/>
        <v>39920041.083352655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134</v>
      </c>
      <c r="C201" s="7"/>
      <c r="D201" s="2" t="e">
        <f t="shared" si="12"/>
        <v>#N/A</v>
      </c>
      <c r="E201" s="2" t="e">
        <f t="shared" si="22"/>
        <v>#N/A</v>
      </c>
      <c r="F201" s="2">
        <v>1213873.809101373</v>
      </c>
      <c r="G201" s="2">
        <f t="shared" si="26"/>
        <v>494425.14285714284</v>
      </c>
      <c r="H201" s="2">
        <f t="shared" si="37"/>
        <v>82137882.206221223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1217494.3480414748</v>
      </c>
      <c r="Q201" s="2">
        <f t="shared" si="39"/>
        <v>500000</v>
      </c>
      <c r="R201" s="2">
        <f t="shared" si="38"/>
        <v>83432817.31912446</v>
      </c>
      <c r="S201" s="2">
        <f t="shared" si="17"/>
        <v>494425.14285714924</v>
      </c>
      <c r="T201" s="2">
        <f t="shared" si="18"/>
        <v>5574.8571428570431</v>
      </c>
      <c r="U201" s="2">
        <f t="shared" si="19"/>
        <v>500000</v>
      </c>
      <c r="V201" s="2">
        <f t="shared" si="33"/>
        <v>40606170.206221081</v>
      </c>
      <c r="W201" s="2">
        <f t="shared" si="20"/>
        <v>494425.14285714179</v>
      </c>
      <c r="X201" s="2">
        <f t="shared" si="6"/>
        <v>5574.8571428582072</v>
      </c>
      <c r="Y201" s="2">
        <f t="shared" si="35"/>
        <v>42826647.112903386</v>
      </c>
      <c r="Z201" s="2" t="str">
        <f t="shared" si="8"/>
        <v>HERE</v>
      </c>
      <c r="AA201" s="2">
        <f>IF(Z201="HERE",Y201,AA200+Graph!$G$1*1000)</f>
        <v>42826647.112903386</v>
      </c>
      <c r="AB201" s="2">
        <f t="shared" si="21"/>
        <v>5574.8571428582072</v>
      </c>
      <c r="AC201" s="2">
        <f t="shared" si="36"/>
        <v>40606170.206221081</v>
      </c>
      <c r="AD201" s="3">
        <f t="shared" si="10"/>
        <v>42826647.112903386</v>
      </c>
      <c r="AE201" s="2">
        <f>IF(AE199&gt;=52800000,52800000,IF(AB180=Graph!G$1*1000,AE200+Graph!G$1*1000,AC201))</f>
        <v>40606170.206221081</v>
      </c>
      <c r="AF201" s="3">
        <f t="shared" si="11"/>
        <v>40606170.206221081</v>
      </c>
      <c r="AG201" s="3">
        <f t="shared" si="27"/>
        <v>39949779.711924084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135</v>
      </c>
      <c r="C202" s="7"/>
      <c r="D202" s="2" t="e">
        <f t="shared" si="12"/>
        <v>#N/A</v>
      </c>
      <c r="E202" s="2" t="e">
        <f t="shared" si="22"/>
        <v>#N/A</v>
      </c>
      <c r="F202" s="2">
        <v>1219451.3698156476</v>
      </c>
      <c r="G202" s="2">
        <f t="shared" si="26"/>
        <v>494425.14285714284</v>
      </c>
      <c r="H202" s="2">
        <f t="shared" si="37"/>
        <v>82632307.349078372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1223073.2845622301</v>
      </c>
      <c r="Q202" s="2">
        <f t="shared" si="39"/>
        <v>500000</v>
      </c>
      <c r="R202" s="2">
        <f t="shared" si="38"/>
        <v>83932817.31912446</v>
      </c>
      <c r="S202" s="2">
        <f t="shared" si="17"/>
        <v>494425.14285714924</v>
      </c>
      <c r="T202" s="2">
        <f t="shared" si="18"/>
        <v>5574.8571428570431</v>
      </c>
      <c r="U202" s="2">
        <f t="shared" si="19"/>
        <v>500000</v>
      </c>
      <c r="V202" s="2">
        <f t="shared" si="33"/>
        <v>41100595.349078223</v>
      </c>
      <c r="W202" s="2">
        <f t="shared" si="20"/>
        <v>494425.14285714179</v>
      </c>
      <c r="X202" s="2">
        <f t="shared" si="6"/>
        <v>5574.8571428582072</v>
      </c>
      <c r="Y202" s="2">
        <f t="shared" si="35"/>
        <v>42832221.970046245</v>
      </c>
      <c r="Z202" s="2" t="str">
        <f t="shared" si="8"/>
        <v>HERE</v>
      </c>
      <c r="AA202" s="2">
        <f>IF(Z202="HERE",Y202,AA201+Graph!$G$1*1000)</f>
        <v>42832221.970046245</v>
      </c>
      <c r="AB202" s="2">
        <f t="shared" si="21"/>
        <v>5574.8571428582072</v>
      </c>
      <c r="AC202" s="2">
        <f t="shared" si="36"/>
        <v>41100595.349078223</v>
      </c>
      <c r="AD202" s="3">
        <f t="shared" si="10"/>
        <v>42832221.970046245</v>
      </c>
      <c r="AE202" s="2">
        <f>IF(AE200&gt;=52800000,52800000,IF(AB181=Graph!G$1*1000,AE201+Graph!G$1*1000,AC202))</f>
        <v>41100595.349078223</v>
      </c>
      <c r="AF202" s="3">
        <f t="shared" si="11"/>
        <v>41100595.349078223</v>
      </c>
      <c r="AG202" s="3">
        <f t="shared" si="27"/>
        <v>39979518.340495512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136</v>
      </c>
      <c r="C203" s="7"/>
      <c r="D203" s="2" t="e">
        <f t="shared" si="12"/>
        <v>#N/A</v>
      </c>
      <c r="E203" s="2" t="e">
        <f t="shared" si="22"/>
        <v>#N/A</v>
      </c>
      <c r="F203" s="2">
        <v>1225028.930529952</v>
      </c>
      <c r="G203" s="2">
        <f t="shared" si="26"/>
        <v>494425.14285714284</v>
      </c>
      <c r="H203" s="2">
        <f t="shared" si="37"/>
        <v>83126732.491935521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1228652.2210829556</v>
      </c>
      <c r="Q203" s="2">
        <f t="shared" si="39"/>
        <v>500000</v>
      </c>
      <c r="R203" s="2">
        <f t="shared" si="38"/>
        <v>84432817.31912446</v>
      </c>
      <c r="S203" s="2">
        <f t="shared" si="17"/>
        <v>494425.14285714924</v>
      </c>
      <c r="T203" s="2">
        <f t="shared" si="18"/>
        <v>5574.8571428570431</v>
      </c>
      <c r="U203" s="2">
        <f t="shared" si="19"/>
        <v>500000</v>
      </c>
      <c r="V203" s="2">
        <f t="shared" si="33"/>
        <v>41595020.491935365</v>
      </c>
      <c r="W203" s="2">
        <f t="shared" si="20"/>
        <v>494425.14285714179</v>
      </c>
      <c r="X203" s="2">
        <f t="shared" si="6"/>
        <v>5574.8571428582072</v>
      </c>
      <c r="Y203" s="2">
        <f t="shared" si="35"/>
        <v>42837796.827189103</v>
      </c>
      <c r="Z203" s="2" t="str">
        <f t="shared" si="8"/>
        <v>HERE</v>
      </c>
      <c r="AA203" s="2">
        <f>IF(Z203="HERE",Y203,AA202+Graph!$G$1*1000)</f>
        <v>42837796.827189103</v>
      </c>
      <c r="AB203" s="2">
        <f t="shared" si="21"/>
        <v>5574.8571428582072</v>
      </c>
      <c r="AC203" s="2">
        <f t="shared" si="36"/>
        <v>41595020.491935365</v>
      </c>
      <c r="AD203" s="3">
        <f t="shared" si="10"/>
        <v>42837796.827189103</v>
      </c>
      <c r="AE203" s="2">
        <f>IF(AE201&gt;=52800000,52800000,IF(AB182=Graph!G$1*1000,AE202+Graph!G$1*1000,AC203))</f>
        <v>41595020.491935365</v>
      </c>
      <c r="AF203" s="3">
        <f t="shared" si="11"/>
        <v>41595020.491935365</v>
      </c>
      <c r="AG203" s="3">
        <f t="shared" si="27"/>
        <v>40009256.96906694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137</v>
      </c>
      <c r="C204" s="7"/>
      <c r="D204" s="2" t="e">
        <f t="shared" si="12"/>
        <v>#N/A</v>
      </c>
      <c r="E204" s="2" t="e">
        <f t="shared" si="22"/>
        <v>#N/A</v>
      </c>
      <c r="F204" s="2">
        <v>1230606.4912442267</v>
      </c>
      <c r="G204" s="2">
        <f t="shared" si="26"/>
        <v>494425.14285714284</v>
      </c>
      <c r="H204" s="2">
        <f t="shared" si="37"/>
        <v>83621157.634792671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1234231.1576036811</v>
      </c>
      <c r="Q204" s="2">
        <f t="shared" si="39"/>
        <v>500000</v>
      </c>
      <c r="R204" s="2">
        <f t="shared" si="38"/>
        <v>84932817.31912446</v>
      </c>
      <c r="S204" s="2">
        <f t="shared" si="17"/>
        <v>494425.14285714924</v>
      </c>
      <c r="T204" s="2">
        <f t="shared" si="18"/>
        <v>5574.8571428570431</v>
      </c>
      <c r="U204" s="2">
        <f t="shared" si="19"/>
        <v>500000</v>
      </c>
      <c r="V204" s="2">
        <f t="shared" si="33"/>
        <v>42089445.634792507</v>
      </c>
      <c r="W204" s="2">
        <f t="shared" si="20"/>
        <v>494425.14285714179</v>
      </c>
      <c r="X204" s="2">
        <f t="shared" si="6"/>
        <v>5574.8571428582072</v>
      </c>
      <c r="Y204" s="2">
        <f t="shared" si="35"/>
        <v>42843371.684331961</v>
      </c>
      <c r="Z204" s="2" t="str">
        <f t="shared" si="8"/>
        <v>HERE</v>
      </c>
      <c r="AA204" s="2">
        <f>IF(Z204="HERE",Y204,AA203+Graph!$G$1*1000)</f>
        <v>42843371.684331961</v>
      </c>
      <c r="AB204" s="2">
        <f t="shared" si="21"/>
        <v>5574.8571428582072</v>
      </c>
      <c r="AC204" s="2">
        <f t="shared" si="36"/>
        <v>42089445.634792507</v>
      </c>
      <c r="AD204" s="3">
        <f t="shared" si="10"/>
        <v>42843371.684331961</v>
      </c>
      <c r="AE204" s="2">
        <f>IF(AE202&gt;=52800000,52800000,IF(AB183=Graph!G$1*1000,AE203+Graph!G$1*1000,AC204))</f>
        <v>42089445.634792507</v>
      </c>
      <c r="AF204" s="3">
        <f t="shared" si="11"/>
        <v>42089445.634792507</v>
      </c>
      <c r="AG204" s="3">
        <f t="shared" si="27"/>
        <v>40038995.597638369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138</v>
      </c>
      <c r="C205" s="7"/>
      <c r="D205" s="2" t="e">
        <f t="shared" si="12"/>
        <v>#N/A</v>
      </c>
      <c r="E205" s="2" t="e">
        <f t="shared" si="22"/>
        <v>#N/A</v>
      </c>
      <c r="F205" s="2">
        <v>1236184.0519585013</v>
      </c>
      <c r="G205" s="2">
        <f t="shared" si="26"/>
        <v>494425.14285714284</v>
      </c>
      <c r="H205" s="2">
        <f t="shared" si="37"/>
        <v>84115582.77764982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1239810.0941244364</v>
      </c>
      <c r="Q205" s="2">
        <f t="shared" si="39"/>
        <v>500000</v>
      </c>
      <c r="R205" s="2">
        <f t="shared" si="38"/>
        <v>85432817.31912446</v>
      </c>
      <c r="S205" s="2">
        <f t="shared" si="17"/>
        <v>494425.14285714924</v>
      </c>
      <c r="T205" s="2">
        <f t="shared" si="18"/>
        <v>5574.8571428570431</v>
      </c>
      <c r="U205" s="2">
        <f t="shared" si="19"/>
        <v>500000</v>
      </c>
      <c r="V205" s="2">
        <f t="shared" si="33"/>
        <v>42583870.777649648</v>
      </c>
      <c r="W205" s="2">
        <f t="shared" si="20"/>
        <v>494425.14285714179</v>
      </c>
      <c r="X205" s="2">
        <f t="shared" si="6"/>
        <v>5574.8571428582072</v>
      </c>
      <c r="Y205" s="2">
        <f t="shared" si="35"/>
        <v>42848946.541474819</v>
      </c>
      <c r="Z205" s="2" t="str">
        <f t="shared" si="8"/>
        <v>HERE</v>
      </c>
      <c r="AA205" s="2">
        <f>IF(Z205="HERE",Y205,AA204+Graph!$G$1*1000)</f>
        <v>42848946.541474819</v>
      </c>
      <c r="AB205" s="2">
        <f t="shared" si="21"/>
        <v>5574.8571428582072</v>
      </c>
      <c r="AC205" s="2">
        <f t="shared" si="36"/>
        <v>42089445.634792507</v>
      </c>
      <c r="AD205" s="3">
        <f t="shared" si="10"/>
        <v>42848946.541474819</v>
      </c>
      <c r="AE205" s="2">
        <f>IF(AE203&gt;=52800000,52800000,IF(AB184=Graph!G$1*1000,AE204+Graph!G$1*1000,AC205))</f>
        <v>42089445.634792507</v>
      </c>
      <c r="AF205" s="3">
        <f t="shared" si="11"/>
        <v>42089445.634792507</v>
      </c>
      <c r="AG205" s="3">
        <f t="shared" si="27"/>
        <v>40068734.226209797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139</v>
      </c>
      <c r="C206" s="7"/>
      <c r="D206" s="2" t="e">
        <f t="shared" si="12"/>
        <v>#N/A</v>
      </c>
      <c r="E206" s="2" t="e">
        <f t="shared" si="22"/>
        <v>#N/A</v>
      </c>
      <c r="F206" s="2">
        <v>1241761.6126728058</v>
      </c>
      <c r="G206" s="2">
        <f t="shared" si="26"/>
        <v>494425.14285714284</v>
      </c>
      <c r="H206" s="2">
        <f t="shared" si="37"/>
        <v>84610007.920506969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1245389.0306451619</v>
      </c>
      <c r="Q206" s="2">
        <f t="shared" si="39"/>
        <v>500000</v>
      </c>
      <c r="R206" s="2">
        <f t="shared" si="38"/>
        <v>85932817.31912446</v>
      </c>
      <c r="S206" s="2">
        <f t="shared" si="17"/>
        <v>494425.14285714924</v>
      </c>
      <c r="T206" s="2">
        <f t="shared" si="18"/>
        <v>5574.8571428570431</v>
      </c>
      <c r="U206" s="2">
        <f t="shared" si="19"/>
        <v>500000</v>
      </c>
      <c r="V206" s="2">
        <f t="shared" si="33"/>
        <v>43078295.92050679</v>
      </c>
      <c r="W206" s="2">
        <f t="shared" si="20"/>
        <v>494425.14285714179</v>
      </c>
      <c r="X206" s="2">
        <f t="shared" si="6"/>
        <v>5574.8571428582072</v>
      </c>
      <c r="Y206" s="2">
        <f t="shared" si="35"/>
        <v>42854521.398617677</v>
      </c>
      <c r="Z206" s="2" t="str">
        <f t="shared" si="8"/>
        <v>MEEP</v>
      </c>
      <c r="AA206" s="2">
        <f>IF(Z206="HERE",Y206,AA205+Graph!$G$1*1000)</f>
        <v>43648946.541474819</v>
      </c>
      <c r="AB206" s="2">
        <f t="shared" si="21"/>
        <v>800000</v>
      </c>
      <c r="AC206" s="2">
        <f t="shared" si="36"/>
        <v>42089445.634792507</v>
      </c>
      <c r="AD206" s="3">
        <f t="shared" si="10"/>
        <v>43648946.541474819</v>
      </c>
      <c r="AE206" s="2">
        <f>IF(AE204&gt;=52800000,52800000,IF(AB185=Graph!G$1*1000,AE205+Graph!G$1*1000,AC206))</f>
        <v>42089445.634792507</v>
      </c>
      <c r="AF206" s="3">
        <f t="shared" si="11"/>
        <v>42089445.634792507</v>
      </c>
      <c r="AG206" s="3">
        <f t="shared" si="27"/>
        <v>40098472.854781225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140</v>
      </c>
      <c r="C207" s="7"/>
      <c r="D207" s="2" t="e">
        <f t="shared" si="12"/>
        <v>#N/A</v>
      </c>
      <c r="E207" s="2" t="e">
        <f t="shared" si="22"/>
        <v>#N/A</v>
      </c>
      <c r="F207" s="2">
        <v>1247339.1733870804</v>
      </c>
      <c r="G207" s="2">
        <f t="shared" si="26"/>
        <v>494425.14285714284</v>
      </c>
      <c r="H207" s="2">
        <f t="shared" si="37"/>
        <v>85104433.063364118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1250967.9671659172</v>
      </c>
      <c r="Q207" s="2">
        <f t="shared" si="39"/>
        <v>500000</v>
      </c>
      <c r="R207" s="2">
        <f t="shared" si="38"/>
        <v>86432817.31912446</v>
      </c>
      <c r="S207" s="2">
        <f t="shared" si="17"/>
        <v>494425.14285714924</v>
      </c>
      <c r="T207" s="2">
        <f t="shared" si="18"/>
        <v>5574.8571428570431</v>
      </c>
      <c r="U207" s="2">
        <f t="shared" si="19"/>
        <v>500000</v>
      </c>
      <c r="V207" s="2">
        <f t="shared" si="33"/>
        <v>43572721.063363932</v>
      </c>
      <c r="W207" s="2">
        <f t="shared" si="20"/>
        <v>494425.14285714179</v>
      </c>
      <c r="X207" s="2">
        <f t="shared" si="6"/>
        <v>5574.8571428582072</v>
      </c>
      <c r="Y207" s="2">
        <f t="shared" si="35"/>
        <v>42860096.255760536</v>
      </c>
      <c r="Z207" s="2" t="str">
        <f t="shared" si="8"/>
        <v>MEEP</v>
      </c>
      <c r="AA207" s="2">
        <f>IF(Z207="HERE",Y207,AA206+Graph!$G$1*1000)</f>
        <v>44448946.541474819</v>
      </c>
      <c r="AB207" s="2">
        <f t="shared" si="21"/>
        <v>800000</v>
      </c>
      <c r="AC207" s="2">
        <f t="shared" si="36"/>
        <v>42089445.634792507</v>
      </c>
      <c r="AD207" s="3">
        <f t="shared" si="10"/>
        <v>44448946.541474819</v>
      </c>
      <c r="AE207" s="2">
        <f>IF(AE205&gt;=52800000,52800000,IF(AB186=Graph!G$1*1000,AE206+Graph!G$1*1000,AC207))</f>
        <v>42089445.634792507</v>
      </c>
      <c r="AF207" s="3">
        <f t="shared" si="11"/>
        <v>42089445.634792507</v>
      </c>
      <c r="AG207" s="3">
        <f t="shared" si="27"/>
        <v>40128211.483352661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141</v>
      </c>
      <c r="C208" s="7"/>
      <c r="D208" s="2" t="e">
        <f t="shared" si="12"/>
        <v>#N/A</v>
      </c>
      <c r="E208" s="2" t="e">
        <f t="shared" si="22"/>
        <v>#N/A</v>
      </c>
      <c r="F208" s="2">
        <v>1252916.7341013551</v>
      </c>
      <c r="G208" s="2">
        <f t="shared" si="26"/>
        <v>494425.14285714284</v>
      </c>
      <c r="H208" s="2">
        <f t="shared" si="37"/>
        <v>85598858.206221268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1256546.9036866426</v>
      </c>
      <c r="Q208" s="2">
        <f t="shared" si="39"/>
        <v>500000</v>
      </c>
      <c r="R208" s="2">
        <f t="shared" si="38"/>
        <v>86932817.31912446</v>
      </c>
      <c r="S208" s="2">
        <f t="shared" si="17"/>
        <v>494425.14285714924</v>
      </c>
      <c r="T208" s="2">
        <f t="shared" si="18"/>
        <v>5574.8571428570431</v>
      </c>
      <c r="U208" s="2">
        <f t="shared" si="19"/>
        <v>500000</v>
      </c>
      <c r="V208" s="2">
        <f t="shared" si="33"/>
        <v>44067146.206221074</v>
      </c>
      <c r="W208" s="2">
        <f t="shared" si="20"/>
        <v>494425.14285714179</v>
      </c>
      <c r="X208" s="2">
        <f t="shared" si="6"/>
        <v>5574.8571428582072</v>
      </c>
      <c r="Y208" s="2">
        <f t="shared" si="35"/>
        <v>42865671.112903394</v>
      </c>
      <c r="Z208" s="2" t="str">
        <f t="shared" si="8"/>
        <v>MEEP</v>
      </c>
      <c r="AA208" s="2">
        <f>IF(Z208="HERE",Y208,AA207+Graph!$G$1*1000)</f>
        <v>45248946.541474819</v>
      </c>
      <c r="AB208" s="2">
        <f t="shared" si="21"/>
        <v>800000</v>
      </c>
      <c r="AC208" s="2">
        <f t="shared" si="36"/>
        <v>42089445.634792507</v>
      </c>
      <c r="AD208" s="3">
        <f t="shared" si="10"/>
        <v>45248946.541474819</v>
      </c>
      <c r="AE208" s="2">
        <f>IF(AE206&gt;=52800000,52800000,IF(AB187=Graph!G$1*1000,AE207+Graph!G$1*1000,AC208))</f>
        <v>42089445.634792507</v>
      </c>
      <c r="AF208" s="3">
        <f t="shared" si="11"/>
        <v>42089445.634792507</v>
      </c>
      <c r="AG208" s="3">
        <f t="shared" si="27"/>
        <v>40157950.111924097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142</v>
      </c>
      <c r="C209" s="7"/>
      <c r="D209" s="2" t="e">
        <f t="shared" si="12"/>
        <v>#N/A</v>
      </c>
      <c r="E209" s="2" t="e">
        <f t="shared" si="22"/>
        <v>#N/A</v>
      </c>
      <c r="F209" s="2">
        <v>1258494.2948156595</v>
      </c>
      <c r="G209" s="2">
        <f t="shared" si="26"/>
        <v>494425.14285714284</v>
      </c>
      <c r="H209" s="2">
        <f t="shared" si="37"/>
        <v>86093283.349078417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1262125.8402073681</v>
      </c>
      <c r="Q209" s="2">
        <f t="shared" si="39"/>
        <v>500000</v>
      </c>
      <c r="R209" s="2">
        <f t="shared" si="38"/>
        <v>87432817.31912446</v>
      </c>
      <c r="S209" s="2">
        <f t="shared" si="17"/>
        <v>494425.14285714924</v>
      </c>
      <c r="T209" s="2">
        <f t="shared" si="18"/>
        <v>5574.8571428570431</v>
      </c>
      <c r="U209" s="2">
        <f t="shared" si="19"/>
        <v>500000</v>
      </c>
      <c r="V209" s="2">
        <f t="shared" si="33"/>
        <v>44561571.349078216</v>
      </c>
      <c r="W209" s="2">
        <f t="shared" si="20"/>
        <v>494425.14285714179</v>
      </c>
      <c r="X209" s="2">
        <f t="shared" si="6"/>
        <v>5574.8571428582072</v>
      </c>
      <c r="Y209" s="2">
        <f t="shared" si="35"/>
        <v>42871245.970046252</v>
      </c>
      <c r="Z209" s="2" t="str">
        <f t="shared" si="8"/>
        <v>MEEP</v>
      </c>
      <c r="AA209" s="2">
        <f>IF(Z209="HERE",Y209,AA208+Graph!$G$1*1000)</f>
        <v>46048946.541474819</v>
      </c>
      <c r="AB209" s="2">
        <f t="shared" si="21"/>
        <v>800000</v>
      </c>
      <c r="AC209" s="2">
        <f t="shared" si="36"/>
        <v>42089445.634792507</v>
      </c>
      <c r="AD209" s="3">
        <f t="shared" si="10"/>
        <v>46048946.541474819</v>
      </c>
      <c r="AE209" s="2">
        <f>IF(AE207&gt;=52800000,52800000,IF(AB188=Graph!G$1*1000,AE208+Graph!G$1*1000,AC209))</f>
        <v>42089445.634792507</v>
      </c>
      <c r="AF209" s="3">
        <f t="shared" si="11"/>
        <v>42089445.634792507</v>
      </c>
      <c r="AG209" s="3">
        <f t="shared" si="27"/>
        <v>40187688.740495525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143</v>
      </c>
      <c r="C210" s="7"/>
      <c r="D210" s="2" t="e">
        <f t="shared" si="12"/>
        <v>#N/A</v>
      </c>
      <c r="E210" s="2" t="e">
        <f t="shared" si="22"/>
        <v>#N/A</v>
      </c>
      <c r="F210" s="2">
        <v>1264071.8555299342</v>
      </c>
      <c r="G210" s="2">
        <f t="shared" si="26"/>
        <v>494425.14285714284</v>
      </c>
      <c r="H210" s="2">
        <f t="shared" si="37"/>
        <v>86587708.491935566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1267704.7767281234</v>
      </c>
      <c r="Q210" s="2">
        <f t="shared" si="39"/>
        <v>500000</v>
      </c>
      <c r="R210" s="2">
        <f t="shared" si="38"/>
        <v>87932817.31912446</v>
      </c>
      <c r="S210" s="2">
        <f t="shared" si="17"/>
        <v>494425.14285714924</v>
      </c>
      <c r="T210" s="2">
        <f t="shared" si="18"/>
        <v>5574.8571428570431</v>
      </c>
      <c r="U210" s="2">
        <f t="shared" si="19"/>
        <v>500000</v>
      </c>
      <c r="V210" s="2">
        <f t="shared" si="33"/>
        <v>45055996.491935357</v>
      </c>
      <c r="W210" s="2">
        <f t="shared" si="20"/>
        <v>494425.14285714179</v>
      </c>
      <c r="X210" s="2">
        <f t="shared" si="6"/>
        <v>5574.8571428582072</v>
      </c>
      <c r="Y210" s="2">
        <f t="shared" si="35"/>
        <v>42876820.82718911</v>
      </c>
      <c r="Z210" s="2" t="str">
        <f t="shared" si="8"/>
        <v>MEEP</v>
      </c>
      <c r="AA210" s="2">
        <f>IF(Z210="HERE",Y210,AA209+Graph!$G$1*1000)</f>
        <v>46848946.541474819</v>
      </c>
      <c r="AB210" s="2">
        <f t="shared" si="21"/>
        <v>800000</v>
      </c>
      <c r="AC210" s="2">
        <f t="shared" si="36"/>
        <v>42089445.634792507</v>
      </c>
      <c r="AD210" s="3">
        <f t="shared" si="10"/>
        <v>46848946.541474819</v>
      </c>
      <c r="AE210" s="2">
        <f>IF(AE208&gt;=52800000,52800000,IF(AB189=Graph!G$1*1000,AE209+Graph!G$1*1000,AC210))</f>
        <v>42089445.634792507</v>
      </c>
      <c r="AF210" s="3">
        <f t="shared" si="11"/>
        <v>42089445.634792507</v>
      </c>
      <c r="AG210" s="3">
        <f t="shared" si="27"/>
        <v>40217427.369066954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144</v>
      </c>
      <c r="C211" s="7"/>
      <c r="D211" s="2" t="e">
        <f t="shared" si="12"/>
        <v>#N/A</v>
      </c>
      <c r="E211" s="2" t="e">
        <f t="shared" si="22"/>
        <v>#N/A</v>
      </c>
      <c r="F211" s="2">
        <v>1269649.4162442386</v>
      </c>
      <c r="G211" s="2">
        <f t="shared" si="26"/>
        <v>494425.14285714284</v>
      </c>
      <c r="H211" s="2">
        <f t="shared" si="37"/>
        <v>87082133.634792715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1273283.7132488489</v>
      </c>
      <c r="Q211" s="2">
        <f t="shared" si="39"/>
        <v>500000</v>
      </c>
      <c r="R211" s="2">
        <f t="shared" si="38"/>
        <v>88432817.31912446</v>
      </c>
      <c r="S211" s="2">
        <f t="shared" si="17"/>
        <v>494425.14285714924</v>
      </c>
      <c r="T211" s="2">
        <f t="shared" si="18"/>
        <v>5574.8571428570431</v>
      </c>
      <c r="U211" s="2">
        <f t="shared" si="19"/>
        <v>500000</v>
      </c>
      <c r="V211" s="2">
        <f t="shared" si="33"/>
        <v>45550421.634792499</v>
      </c>
      <c r="W211" s="2">
        <f t="shared" si="20"/>
        <v>494425.14285714179</v>
      </c>
      <c r="X211" s="2">
        <f t="shared" si="6"/>
        <v>5574.8571428582072</v>
      </c>
      <c r="Y211" s="2">
        <f t="shared" si="35"/>
        <v>42882395.684331968</v>
      </c>
      <c r="Z211" s="2" t="str">
        <f t="shared" si="8"/>
        <v>MEEP</v>
      </c>
      <c r="AA211" s="2">
        <f>IF(Z211="HERE",Y211,AA210+Graph!$G$1*1000)</f>
        <v>47648946.541474819</v>
      </c>
      <c r="AB211" s="2">
        <f t="shared" si="21"/>
        <v>800000</v>
      </c>
      <c r="AC211" s="2">
        <f t="shared" si="36"/>
        <v>42089445.634792507</v>
      </c>
      <c r="AD211" s="3">
        <f t="shared" si="10"/>
        <v>47648946.541474819</v>
      </c>
      <c r="AE211" s="2">
        <f>IF(AE209&gt;=52800000,52800000,IF(AB190=Graph!G$1*1000,AE210+Graph!G$1*1000,AC211))</f>
        <v>42089445.634792507</v>
      </c>
      <c r="AF211" s="3">
        <f t="shared" si="11"/>
        <v>42089445.634792507</v>
      </c>
      <c r="AG211" s="3">
        <f t="shared" si="27"/>
        <v>40247165.997638382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145</v>
      </c>
      <c r="C212" s="7"/>
      <c r="D212" s="2" t="e">
        <f t="shared" si="12"/>
        <v>#N/A</v>
      </c>
      <c r="E212" s="2" t="e">
        <f t="shared" si="22"/>
        <v>#N/A</v>
      </c>
      <c r="F212" s="2">
        <v>1275226.9769585133</v>
      </c>
      <c r="G212" s="2">
        <f t="shared" si="26"/>
        <v>494425.14285714284</v>
      </c>
      <c r="H212" s="2">
        <f t="shared" si="37"/>
        <v>87576558.777649865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1278862.6497696042</v>
      </c>
      <c r="Q212" s="2">
        <f t="shared" si="39"/>
        <v>500000</v>
      </c>
      <c r="R212" s="2">
        <f t="shared" si="38"/>
        <v>88932817.31912446</v>
      </c>
      <c r="S212" s="2">
        <f t="shared" si="17"/>
        <v>494425.14285714924</v>
      </c>
      <c r="T212" s="2">
        <f t="shared" si="18"/>
        <v>5574.8571428570431</v>
      </c>
      <c r="U212" s="2">
        <f t="shared" si="19"/>
        <v>500000</v>
      </c>
      <c r="V212" s="2">
        <f t="shared" si="33"/>
        <v>46044846.777649641</v>
      </c>
      <c r="W212" s="2">
        <f t="shared" si="20"/>
        <v>494425.14285714179</v>
      </c>
      <c r="X212" s="2">
        <f t="shared" si="6"/>
        <v>5574.8571428582072</v>
      </c>
      <c r="Y212" s="2">
        <f t="shared" si="35"/>
        <v>42887970.541474827</v>
      </c>
      <c r="Z212" s="2" t="str">
        <f t="shared" si="8"/>
        <v>MEEP</v>
      </c>
      <c r="AA212" s="2">
        <f>IF(Z212="HERE",Y212,AA211+Graph!$G$1*1000)</f>
        <v>48448946.541474819</v>
      </c>
      <c r="AB212" s="2">
        <f t="shared" si="21"/>
        <v>800000</v>
      </c>
      <c r="AC212" s="2">
        <f t="shared" si="36"/>
        <v>42089445.634792507</v>
      </c>
      <c r="AD212" s="3">
        <f t="shared" si="10"/>
        <v>48448946.541474819</v>
      </c>
      <c r="AE212" s="2">
        <f>IF(AE210&gt;=52800000,52800000,IF(AB191=Graph!G$1*1000,AE211+Graph!G$1*1000,AC212))</f>
        <v>42089445.634792507</v>
      </c>
      <c r="AF212" s="3">
        <f t="shared" si="11"/>
        <v>42089445.634792507</v>
      </c>
      <c r="AG212" s="3">
        <f t="shared" si="27"/>
        <v>40276904.62620981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146</v>
      </c>
      <c r="C213" s="7"/>
      <c r="D213" s="2" t="e">
        <f t="shared" si="12"/>
        <v>#N/A</v>
      </c>
      <c r="E213" s="2" t="e">
        <f t="shared" si="22"/>
        <v>#N/A</v>
      </c>
      <c r="F213" s="2">
        <v>1280804.5376727879</v>
      </c>
      <c r="G213" s="2">
        <f t="shared" si="26"/>
        <v>494425.14285714284</v>
      </c>
      <c r="H213" s="2">
        <f t="shared" si="37"/>
        <v>88070983.920507014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1284441.5862903297</v>
      </c>
      <c r="Q213" s="2">
        <f t="shared" si="39"/>
        <v>500000</v>
      </c>
      <c r="R213" s="2">
        <f t="shared" si="38"/>
        <v>89432817.31912446</v>
      </c>
      <c r="S213" s="2">
        <f t="shared" si="17"/>
        <v>494425.14285714924</v>
      </c>
      <c r="T213" s="2">
        <f t="shared" si="18"/>
        <v>5574.8571428570431</v>
      </c>
      <c r="U213" s="2">
        <f t="shared" si="19"/>
        <v>500000</v>
      </c>
      <c r="V213" s="2">
        <f t="shared" si="33"/>
        <v>46539271.920506783</v>
      </c>
      <c r="W213" s="2">
        <f t="shared" si="20"/>
        <v>494425.14285714179</v>
      </c>
      <c r="X213" s="2">
        <f t="shared" si="6"/>
        <v>5574.8571428582072</v>
      </c>
      <c r="Y213" s="2">
        <f t="shared" si="35"/>
        <v>42893545.398617685</v>
      </c>
      <c r="Z213" s="2" t="str">
        <f t="shared" si="8"/>
        <v>MEEP</v>
      </c>
      <c r="AA213" s="2">
        <f>IF(Z213="HERE",Y213,AA212+Graph!$G$1*1000)</f>
        <v>49248946.541474819</v>
      </c>
      <c r="AB213" s="2">
        <f t="shared" si="21"/>
        <v>800000</v>
      </c>
      <c r="AC213" s="2">
        <f t="shared" si="36"/>
        <v>42089445.634792507</v>
      </c>
      <c r="AD213" s="3">
        <f t="shared" si="10"/>
        <v>49248946.541474819</v>
      </c>
      <c r="AE213" s="2">
        <f>IF(AE211&gt;=52800000,52800000,IF(AB192=Graph!G$1*1000,AE212+Graph!G$1*1000,AC213))</f>
        <v>42089445.634792507</v>
      </c>
      <c r="AF213" s="3">
        <f t="shared" si="11"/>
        <v>42089445.634792507</v>
      </c>
      <c r="AG213" s="3">
        <f t="shared" si="27"/>
        <v>40306643.254781239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147</v>
      </c>
      <c r="C214" s="7"/>
      <c r="D214" s="2" t="e">
        <f t="shared" si="12"/>
        <v>#N/A</v>
      </c>
      <c r="E214" s="2" t="e">
        <f t="shared" si="22"/>
        <v>#N/A</v>
      </c>
      <c r="F214" s="2">
        <v>1286382.0983870924</v>
      </c>
      <c r="G214" s="2">
        <f t="shared" si="26"/>
        <v>494425.14285714284</v>
      </c>
      <c r="H214" s="2">
        <f t="shared" si="37"/>
        <v>88565409.063364163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1290020.5228110552</v>
      </c>
      <c r="Q214" s="2">
        <f t="shared" si="39"/>
        <v>500000</v>
      </c>
      <c r="R214" s="2">
        <f t="shared" si="38"/>
        <v>89932817.31912446</v>
      </c>
      <c r="S214" s="2">
        <f t="shared" si="17"/>
        <v>494425.14285714924</v>
      </c>
      <c r="T214" s="2">
        <f t="shared" si="18"/>
        <v>5574.8571428570431</v>
      </c>
      <c r="U214" s="2">
        <f t="shared" si="19"/>
        <v>500000</v>
      </c>
      <c r="V214" s="2">
        <f t="shared" si="33"/>
        <v>47033697.063363925</v>
      </c>
      <c r="W214" s="2">
        <f t="shared" si="20"/>
        <v>494425.14285714179</v>
      </c>
      <c r="X214" s="2">
        <f t="shared" si="6"/>
        <v>5574.8571428582072</v>
      </c>
      <c r="Y214" s="2">
        <f t="shared" si="35"/>
        <v>42899120.255760543</v>
      </c>
      <c r="Z214" s="2" t="str">
        <f t="shared" si="8"/>
        <v>MEEP</v>
      </c>
      <c r="AA214" s="2">
        <f>IF(Z214="HERE",Y214,AA213+Graph!$G$1*1000)</f>
        <v>50048946.541474819</v>
      </c>
      <c r="AB214" s="2">
        <f t="shared" si="21"/>
        <v>800000</v>
      </c>
      <c r="AC214" s="2">
        <f t="shared" si="36"/>
        <v>42089445.634792507</v>
      </c>
      <c r="AD214" s="3">
        <f t="shared" si="10"/>
        <v>50048946.541474819</v>
      </c>
      <c r="AE214" s="2">
        <f>IF(AE212&gt;=52800000,52800000,IF(AB193=Graph!G$1*1000,AE213+Graph!G$1*1000,AC214))</f>
        <v>42089445.634792507</v>
      </c>
      <c r="AF214" s="3">
        <f t="shared" si="11"/>
        <v>42089445.634792507</v>
      </c>
      <c r="AG214" s="3">
        <f t="shared" si="27"/>
        <v>40336381.883352667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148</v>
      </c>
      <c r="C215" s="7"/>
      <c r="D215" s="2" t="e">
        <f t="shared" si="12"/>
        <v>#N/A</v>
      </c>
      <c r="E215" s="2" t="e">
        <f t="shared" si="22"/>
        <v>#N/A</v>
      </c>
      <c r="F215" s="2">
        <v>1291959.659101367</v>
      </c>
      <c r="G215" s="2">
        <f t="shared" si="26"/>
        <v>494425.14285714284</v>
      </c>
      <c r="H215" s="2">
        <f t="shared" si="37"/>
        <v>89059834.206221312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1295599.4593318105</v>
      </c>
      <c r="Q215" s="2">
        <f t="shared" si="39"/>
        <v>500000</v>
      </c>
      <c r="R215" s="2">
        <f t="shared" si="38"/>
        <v>90432817.31912446</v>
      </c>
      <c r="S215" s="2">
        <f t="shared" si="17"/>
        <v>494425.14285714924</v>
      </c>
      <c r="T215" s="2">
        <f t="shared" si="18"/>
        <v>5574.8571428570431</v>
      </c>
      <c r="U215" s="2">
        <f t="shared" si="19"/>
        <v>500000</v>
      </c>
      <c r="V215" s="2">
        <f t="shared" si="33"/>
        <v>47528122.206221066</v>
      </c>
      <c r="W215" s="2">
        <f t="shared" si="20"/>
        <v>494425.14285714179</v>
      </c>
      <c r="X215" s="2">
        <f t="shared" si="6"/>
        <v>5574.8571428582072</v>
      </c>
      <c r="Y215" s="2">
        <f t="shared" si="35"/>
        <v>42904695.112903401</v>
      </c>
      <c r="Z215" s="2" t="str">
        <f t="shared" si="8"/>
        <v>MEEP</v>
      </c>
      <c r="AA215" s="2">
        <f>IF(Z215="HERE",Y215,AA214+Graph!$G$1*1000)</f>
        <v>50848946.541474819</v>
      </c>
      <c r="AB215" s="2">
        <f t="shared" si="21"/>
        <v>800000</v>
      </c>
      <c r="AC215" s="2">
        <f t="shared" si="36"/>
        <v>42089445.634792507</v>
      </c>
      <c r="AD215" s="3">
        <f t="shared" si="10"/>
        <v>50848946.541474819</v>
      </c>
      <c r="AE215" s="2">
        <f>IF(AE213&gt;=52800000,52800000,IF(AB194=Graph!G$1*1000,AE214+Graph!G$1*1000,AC215))</f>
        <v>42089445.634792507</v>
      </c>
      <c r="AF215" s="3">
        <f t="shared" si="11"/>
        <v>42089445.634792507</v>
      </c>
      <c r="AG215" s="3">
        <f t="shared" si="27"/>
        <v>40366120.511924095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149</v>
      </c>
      <c r="C216" s="7"/>
      <c r="D216" s="2" t="e">
        <f t="shared" si="12"/>
        <v>#N/A</v>
      </c>
      <c r="E216" s="2" t="e">
        <f t="shared" si="22"/>
        <v>#N/A</v>
      </c>
      <c r="F216" s="2">
        <v>1297537.2198156416</v>
      </c>
      <c r="G216" s="2">
        <f t="shared" si="26"/>
        <v>494425.14285714284</v>
      </c>
      <c r="H216" s="2">
        <f t="shared" si="37"/>
        <v>89554259.349078462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1301178.395852536</v>
      </c>
      <c r="Q216" s="2">
        <f t="shared" si="39"/>
        <v>500000</v>
      </c>
      <c r="R216" s="2">
        <f t="shared" si="38"/>
        <v>90932817.31912446</v>
      </c>
      <c r="S216" s="2">
        <f t="shared" si="17"/>
        <v>494425.14285714924</v>
      </c>
      <c r="T216" s="2">
        <f t="shared" si="18"/>
        <v>5574.8571428570431</v>
      </c>
      <c r="U216" s="2">
        <f t="shared" si="19"/>
        <v>500000</v>
      </c>
      <c r="V216" s="2">
        <f t="shared" si="33"/>
        <v>48022547.349078208</v>
      </c>
      <c r="W216" s="2">
        <f t="shared" si="20"/>
        <v>494425.14285714179</v>
      </c>
      <c r="X216" s="2">
        <f t="shared" si="6"/>
        <v>5574.8571428582072</v>
      </c>
      <c r="Y216" s="2">
        <f t="shared" si="35"/>
        <v>42910269.970046259</v>
      </c>
      <c r="Z216" s="2" t="str">
        <f t="shared" si="8"/>
        <v>MEEP</v>
      </c>
      <c r="AA216" s="2">
        <f>IF(Z216="HERE",Y216,AA215+Graph!$G$1*1000)</f>
        <v>51648946.541474819</v>
      </c>
      <c r="AB216" s="2">
        <f t="shared" si="21"/>
        <v>800000</v>
      </c>
      <c r="AC216" s="2">
        <f t="shared" si="36"/>
        <v>42089445.634792507</v>
      </c>
      <c r="AD216" s="3">
        <f t="shared" si="10"/>
        <v>51648946.541474819</v>
      </c>
      <c r="AE216" s="2">
        <f>IF(AE214&gt;=52800000,52800000,IF(AB195=Graph!G$1*1000,AE215+Graph!G$1*1000,AC216))</f>
        <v>42089445.634792507</v>
      </c>
      <c r="AF216" s="3">
        <f t="shared" si="11"/>
        <v>42089445.634792507</v>
      </c>
      <c r="AG216" s="3">
        <f t="shared" si="27"/>
        <v>40395859.140495524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150</v>
      </c>
      <c r="C217" s="7"/>
      <c r="D217" s="2" t="e">
        <f t="shared" si="12"/>
        <v>#N/A</v>
      </c>
      <c r="E217" s="2" t="e">
        <f t="shared" si="22"/>
        <v>#N/A</v>
      </c>
      <c r="F217" s="2">
        <v>1303114.7805299461</v>
      </c>
      <c r="G217" s="2">
        <f t="shared" si="26"/>
        <v>494425.14285714284</v>
      </c>
      <c r="H217" s="2">
        <f t="shared" si="37"/>
        <v>90048684.491935611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1306757.3323732913</v>
      </c>
      <c r="Q217" s="2">
        <f t="shared" si="39"/>
        <v>500000</v>
      </c>
      <c r="R217" s="2">
        <f t="shared" si="38"/>
        <v>91432817.31912446</v>
      </c>
      <c r="S217" s="2">
        <f t="shared" si="17"/>
        <v>494425.14285714924</v>
      </c>
      <c r="T217" s="2">
        <f t="shared" si="18"/>
        <v>5574.8571428570431</v>
      </c>
      <c r="U217" s="2">
        <f t="shared" si="19"/>
        <v>500000</v>
      </c>
      <c r="V217" s="2">
        <f t="shared" si="33"/>
        <v>48516972.49193535</v>
      </c>
      <c r="W217" s="2">
        <f t="shared" si="20"/>
        <v>494425.14285714179</v>
      </c>
      <c r="X217" s="2">
        <f t="shared" si="6"/>
        <v>5574.8571428582072</v>
      </c>
      <c r="Y217" s="2">
        <f t="shared" si="35"/>
        <v>42915844.827189118</v>
      </c>
      <c r="Z217" s="2" t="str">
        <f t="shared" si="8"/>
        <v>MEEP</v>
      </c>
      <c r="AA217" s="2">
        <f>IF(Z217="HERE",Y217,AA216+Graph!$G$1*1000)</f>
        <v>52448946.541474819</v>
      </c>
      <c r="AB217" s="2">
        <f t="shared" si="21"/>
        <v>800000</v>
      </c>
      <c r="AC217" s="2">
        <f t="shared" si="36"/>
        <v>42089445.634792507</v>
      </c>
      <c r="AD217" s="3">
        <f t="shared" si="10"/>
        <v>52448946.541474819</v>
      </c>
      <c r="AE217" s="2">
        <f>IF(AE215&gt;=52800000,52800000,IF(AB196=Graph!G$1*1000,AE216+Graph!G$1*1000,AC217))</f>
        <v>42089445.634792507</v>
      </c>
      <c r="AF217" s="3">
        <f t="shared" si="11"/>
        <v>42089445.634792507</v>
      </c>
      <c r="AG217" s="3">
        <f t="shared" si="27"/>
        <v>40425597.769066952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151</v>
      </c>
      <c r="C218" s="7"/>
      <c r="D218" s="2" t="e">
        <f t="shared" si="12"/>
        <v>#N/A</v>
      </c>
      <c r="E218" s="2" t="e">
        <f t="shared" si="22"/>
        <v>#N/A</v>
      </c>
      <c r="F218" s="2">
        <v>1308692.3412442207</v>
      </c>
      <c r="G218" s="2">
        <f t="shared" si="26"/>
        <v>494425.14285714284</v>
      </c>
      <c r="H218" s="2">
        <f t="shared" si="37"/>
        <v>90543109.63479276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1312336.2688940167</v>
      </c>
      <c r="Q218" s="2">
        <f t="shared" si="39"/>
        <v>500000</v>
      </c>
      <c r="R218" s="2">
        <f t="shared" si="38"/>
        <v>91932817.31912446</v>
      </c>
      <c r="S218" s="2">
        <f t="shared" si="17"/>
        <v>494425.14285714924</v>
      </c>
      <c r="T218" s="2">
        <f t="shared" si="18"/>
        <v>5574.8571428570431</v>
      </c>
      <c r="U218" s="2">
        <f t="shared" si="19"/>
        <v>500000</v>
      </c>
      <c r="V218" s="2">
        <f t="shared" si="33"/>
        <v>49011397.634792492</v>
      </c>
      <c r="W218" s="2">
        <f t="shared" si="20"/>
        <v>494425.14285714179</v>
      </c>
      <c r="X218" s="2">
        <f t="shared" si="6"/>
        <v>5574.8571428582072</v>
      </c>
      <c r="Y218" s="2">
        <f t="shared" si="35"/>
        <v>42921419.684331976</v>
      </c>
      <c r="Z218" s="2" t="str">
        <f t="shared" si="8"/>
        <v>MEEP</v>
      </c>
      <c r="AA218" s="2">
        <f>IF(Z218="HERE",Y218,AA217+Graph!$G$1*1000)</f>
        <v>53248946.541474819</v>
      </c>
      <c r="AB218" s="2">
        <f t="shared" si="21"/>
        <v>800000</v>
      </c>
      <c r="AC218" s="2">
        <f t="shared" si="36"/>
        <v>42089445.634792507</v>
      </c>
      <c r="AD218" s="3">
        <f t="shared" si="10"/>
        <v>52800000</v>
      </c>
      <c r="AE218" s="2">
        <f>IF(AE216&gt;=52800000,52800000,IF(AB197=Graph!G$1*1000,AE217+Graph!G$1*1000,AC218))</f>
        <v>42089445.634792507</v>
      </c>
      <c r="AF218" s="3">
        <f t="shared" si="11"/>
        <v>42089445.634792507</v>
      </c>
      <c r="AG218" s="3">
        <f t="shared" si="27"/>
        <v>40455336.397638388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152</v>
      </c>
      <c r="C219" s="7"/>
      <c r="D219" s="2" t="e">
        <f t="shared" si="12"/>
        <v>#N/A</v>
      </c>
      <c r="E219" s="2" t="e">
        <f t="shared" si="22"/>
        <v>#N/A</v>
      </c>
      <c r="F219" s="2">
        <v>1314269.9019585252</v>
      </c>
      <c r="G219" s="2">
        <f t="shared" si="26"/>
        <v>494425.14285714284</v>
      </c>
      <c r="H219" s="2">
        <f t="shared" si="37"/>
        <v>91037534.777649909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1317915.2054147422</v>
      </c>
      <c r="Q219" s="2">
        <f t="shared" si="39"/>
        <v>500000</v>
      </c>
      <c r="R219" s="2">
        <f t="shared" si="38"/>
        <v>92432817.31912446</v>
      </c>
      <c r="S219" s="2">
        <f t="shared" si="17"/>
        <v>494425.14285714924</v>
      </c>
      <c r="T219" s="2">
        <f t="shared" si="18"/>
        <v>5574.8571428570431</v>
      </c>
      <c r="U219" s="2">
        <f t="shared" si="19"/>
        <v>500000</v>
      </c>
      <c r="V219" s="2">
        <f t="shared" si="33"/>
        <v>49505822.777649634</v>
      </c>
      <c r="W219" s="2">
        <f t="shared" si="20"/>
        <v>494425.14285714179</v>
      </c>
      <c r="X219" s="2">
        <f t="shared" si="6"/>
        <v>5574.8571428582072</v>
      </c>
      <c r="Y219" s="2">
        <f t="shared" si="35"/>
        <v>42926994.541474834</v>
      </c>
      <c r="Z219" s="2" t="str">
        <f t="shared" si="8"/>
        <v>MEEP</v>
      </c>
      <c r="AA219" s="2">
        <f>IF(Z219="HERE",Y219,AA218+Graph!$G$1*1000)</f>
        <v>54048946.541474819</v>
      </c>
      <c r="AB219" s="2">
        <f t="shared" si="21"/>
        <v>800000</v>
      </c>
      <c r="AC219" s="2">
        <f t="shared" si="36"/>
        <v>42089445.634792507</v>
      </c>
      <c r="AD219" s="3">
        <f t="shared" si="10"/>
        <v>52800000</v>
      </c>
      <c r="AE219" s="2">
        <f>IF(AE217&gt;=52800000,52800000,IF(AB198=Graph!G$1*1000,AE218+Graph!G$1*1000,AC219))</f>
        <v>42089445.634792507</v>
      </c>
      <c r="AF219" s="3">
        <f t="shared" si="11"/>
        <v>42089445.634792507</v>
      </c>
      <c r="AG219" s="3">
        <f t="shared" si="27"/>
        <v>40485075.026209816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153</v>
      </c>
      <c r="C220" s="7"/>
      <c r="D220" s="2" t="e">
        <f t="shared" si="12"/>
        <v>#N/A</v>
      </c>
      <c r="E220" s="2" t="e">
        <f t="shared" si="22"/>
        <v>#N/A</v>
      </c>
      <c r="F220" s="2">
        <v>1319847.4626727998</v>
      </c>
      <c r="G220" s="2">
        <f t="shared" si="26"/>
        <v>494425.14285714284</v>
      </c>
      <c r="H220" s="2">
        <f t="shared" si="37"/>
        <v>91531959.920507059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1323494.1419354975</v>
      </c>
      <c r="Q220" s="2">
        <f t="shared" si="39"/>
        <v>500000</v>
      </c>
      <c r="R220" s="2">
        <f t="shared" si="38"/>
        <v>92932817.31912446</v>
      </c>
      <c r="S220" s="2">
        <f t="shared" si="17"/>
        <v>494425.14285714924</v>
      </c>
      <c r="T220" s="2">
        <f t="shared" si="18"/>
        <v>5574.8571428570431</v>
      </c>
      <c r="U220" s="2">
        <f t="shared" si="19"/>
        <v>500000</v>
      </c>
      <c r="V220" s="2">
        <f t="shared" si="33"/>
        <v>50000247.920506775</v>
      </c>
      <c r="W220" s="2">
        <f t="shared" si="20"/>
        <v>494425.14285714179</v>
      </c>
      <c r="X220" s="2">
        <f t="shared" si="6"/>
        <v>5574.8571428582072</v>
      </c>
      <c r="Y220" s="2">
        <f t="shared" si="35"/>
        <v>42932569.398617692</v>
      </c>
      <c r="Z220" s="2" t="str">
        <f t="shared" si="8"/>
        <v>MEEP</v>
      </c>
      <c r="AA220" s="2">
        <f>IF(Z220="HERE",Y220,AA219+Graph!$G$1*1000)</f>
        <v>54848946.541474819</v>
      </c>
      <c r="AB220" s="2">
        <f t="shared" si="21"/>
        <v>800000</v>
      </c>
      <c r="AC220" s="2">
        <f t="shared" si="36"/>
        <v>42089445.634792507</v>
      </c>
      <c r="AD220" s="3">
        <f t="shared" si="10"/>
        <v>52800000</v>
      </c>
      <c r="AE220" s="2">
        <f>IF(AE218&gt;=52800000,52800000,IF(AB199=Graph!G$1*1000,AE219+Graph!G$1*1000,AC220))</f>
        <v>42089445.634792507</v>
      </c>
      <c r="AF220" s="3">
        <f t="shared" si="11"/>
        <v>42089445.634792507</v>
      </c>
      <c r="AG220" s="3">
        <f t="shared" si="27"/>
        <v>40514813.654781245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154</v>
      </c>
      <c r="C221" s="7"/>
      <c r="D221" s="2" t="e">
        <f t="shared" si="12"/>
        <v>#N/A</v>
      </c>
      <c r="E221" s="2" t="e">
        <f t="shared" si="22"/>
        <v>#N/A</v>
      </c>
      <c r="F221" s="2">
        <v>1325425.0233870745</v>
      </c>
      <c r="G221" s="2">
        <f t="shared" si="26"/>
        <v>494425.14285714284</v>
      </c>
      <c r="H221" s="2">
        <f t="shared" si="37"/>
        <v>92026385.063364208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1329073.078456223</v>
      </c>
      <c r="Q221" s="2">
        <f t="shared" si="39"/>
        <v>500000</v>
      </c>
      <c r="R221" s="2">
        <f t="shared" si="38"/>
        <v>93432817.31912446</v>
      </c>
      <c r="S221" s="2">
        <f t="shared" si="17"/>
        <v>494425.14285714924</v>
      </c>
      <c r="T221" s="2">
        <f t="shared" si="18"/>
        <v>5574.8571428570431</v>
      </c>
      <c r="U221" s="2">
        <f t="shared" si="19"/>
        <v>500000</v>
      </c>
      <c r="V221" s="2">
        <f t="shared" si="33"/>
        <v>50494673.063363917</v>
      </c>
      <c r="W221" s="2">
        <f t="shared" si="20"/>
        <v>494425.14285714179</v>
      </c>
      <c r="X221" s="2">
        <f t="shared" si="6"/>
        <v>5574.8571428582072</v>
      </c>
      <c r="Y221" s="2">
        <f t="shared" si="35"/>
        <v>42938144.25576055</v>
      </c>
      <c r="Z221" s="2" t="str">
        <f t="shared" si="8"/>
        <v>MEEP</v>
      </c>
      <c r="AA221" s="2">
        <f>IF(Z221="HERE",Y221,AA220+Graph!$G$1*1000)</f>
        <v>55648946.541474819</v>
      </c>
      <c r="AB221" s="2">
        <f t="shared" si="21"/>
        <v>800000</v>
      </c>
      <c r="AC221" s="2">
        <f t="shared" si="36"/>
        <v>42089445.634792507</v>
      </c>
      <c r="AD221" s="3">
        <f t="shared" si="10"/>
        <v>52800000</v>
      </c>
      <c r="AE221" s="2">
        <f>IF(AE219&gt;=52800000,52800000,IF(AB200=Graph!G$1*1000,AE220+Graph!G$1*1000,AC221))</f>
        <v>42089445.634792507</v>
      </c>
      <c r="AF221" s="3">
        <f t="shared" si="11"/>
        <v>42089445.634792507</v>
      </c>
      <c r="AG221" s="3">
        <f t="shared" si="27"/>
        <v>40544552.283352673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155</v>
      </c>
      <c r="C222" s="7"/>
      <c r="D222" s="2" t="e">
        <f t="shared" si="12"/>
        <v>#N/A</v>
      </c>
      <c r="E222" s="2" t="e">
        <f t="shared" si="22"/>
        <v>#N/A</v>
      </c>
      <c r="F222" s="2">
        <v>1331002.5841013789</v>
      </c>
      <c r="G222" s="2">
        <f t="shared" si="26"/>
        <v>494425.14285714284</v>
      </c>
      <c r="H222" s="2">
        <f t="shared" si="37"/>
        <v>92520810.206221357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1334652.0149769783</v>
      </c>
      <c r="Q222" s="2">
        <f t="shared" si="39"/>
        <v>500000</v>
      </c>
      <c r="R222" s="2">
        <f t="shared" si="38"/>
        <v>93932817.31912446</v>
      </c>
      <c r="S222" s="2">
        <f t="shared" si="17"/>
        <v>494425.14285714924</v>
      </c>
      <c r="T222" s="2">
        <f t="shared" si="18"/>
        <v>5574.8571428570431</v>
      </c>
      <c r="U222" s="2">
        <f t="shared" si="19"/>
        <v>500000</v>
      </c>
      <c r="V222" s="2">
        <f t="shared" si="33"/>
        <v>50989098.206221059</v>
      </c>
      <c r="W222" s="2">
        <f t="shared" si="20"/>
        <v>494425.14285714179</v>
      </c>
      <c r="X222" s="2">
        <f t="shared" si="6"/>
        <v>5574.8571428582072</v>
      </c>
      <c r="Y222" s="2">
        <f t="shared" si="35"/>
        <v>42943719.112903409</v>
      </c>
      <c r="Z222" s="2" t="str">
        <f t="shared" si="8"/>
        <v>MEEP</v>
      </c>
      <c r="AA222" s="2">
        <f>IF(Z222="HERE",Y222,AA221+Graph!$G$1*1000)</f>
        <v>56448946.541474819</v>
      </c>
      <c r="AB222" s="2">
        <f t="shared" si="21"/>
        <v>800000</v>
      </c>
      <c r="AC222" s="2">
        <f t="shared" si="36"/>
        <v>42089445.634792507</v>
      </c>
      <c r="AD222" s="3">
        <f t="shared" si="10"/>
        <v>52800000</v>
      </c>
      <c r="AE222" s="2">
        <f>IF(AE220&gt;=52800000,52800000,IF(AB201=Graph!G$1*1000,AE221+Graph!G$1*1000,AC222))</f>
        <v>42089445.634792507</v>
      </c>
      <c r="AF222" s="3">
        <f t="shared" si="11"/>
        <v>42089445.634792507</v>
      </c>
      <c r="AG222" s="3">
        <f t="shared" si="27"/>
        <v>40574290.911924101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156</v>
      </c>
      <c r="C223" s="7"/>
      <c r="D223" s="2" t="e">
        <f t="shared" si="12"/>
        <v>#N/A</v>
      </c>
      <c r="E223" s="2" t="e">
        <f t="shared" si="22"/>
        <v>#N/A</v>
      </c>
      <c r="F223" s="2">
        <v>1336580.1448156536</v>
      </c>
      <c r="G223" s="2">
        <f t="shared" si="26"/>
        <v>494425.14285714284</v>
      </c>
      <c r="H223" s="2">
        <f t="shared" si="37"/>
        <v>93015235.349078506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1340230.9514977038</v>
      </c>
      <c r="Q223" s="2">
        <f t="shared" si="39"/>
        <v>500000</v>
      </c>
      <c r="R223" s="2">
        <f t="shared" si="38"/>
        <v>94432817.31912446</v>
      </c>
      <c r="S223" s="2">
        <f t="shared" si="17"/>
        <v>494425.14285714924</v>
      </c>
      <c r="T223" s="2">
        <f t="shared" si="18"/>
        <v>5574.8571428570431</v>
      </c>
      <c r="U223" s="2">
        <f t="shared" si="19"/>
        <v>500000</v>
      </c>
      <c r="V223" s="2">
        <f t="shared" si="33"/>
        <v>51483523.349078201</v>
      </c>
      <c r="W223" s="2">
        <f t="shared" si="20"/>
        <v>494425.14285714179</v>
      </c>
      <c r="X223" s="2">
        <f t="shared" si="6"/>
        <v>5574.8571428582072</v>
      </c>
      <c r="Y223" s="2">
        <f t="shared" ref="Y223:Y286" si="40">IF(COUNT($C224)=0,IF(COUNT($C223)=1,C223,SUM(Y222+X223)),C223)</f>
        <v>42949293.970046267</v>
      </c>
      <c r="Z223" s="2" t="str">
        <f t="shared" si="8"/>
        <v>MEEP</v>
      </c>
      <c r="AA223" s="2">
        <f>IF(Z223="HERE",Y223,AA222+Graph!$G$1*1000)</f>
        <v>57248946.541474819</v>
      </c>
      <c r="AB223" s="2">
        <f t="shared" si="21"/>
        <v>800000</v>
      </c>
      <c r="AC223" s="2">
        <f t="shared" ref="AC223:AC286" si="41">IF(Z224="HERE",V223,AC222)</f>
        <v>42089445.634792507</v>
      </c>
      <c r="AD223" s="3">
        <f t="shared" si="10"/>
        <v>52800000</v>
      </c>
      <c r="AE223" s="2">
        <f>IF(AE221&gt;=52800000,52800000,IF(AB202=Graph!G$1*1000,AE222+Graph!G$1*1000,AC223))</f>
        <v>42089445.634792507</v>
      </c>
      <c r="AF223" s="3">
        <f t="shared" si="11"/>
        <v>42089445.634792507</v>
      </c>
      <c r="AG223" s="3">
        <f t="shared" si="27"/>
        <v>40604029.54049553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157</v>
      </c>
      <c r="C224" s="7"/>
      <c r="D224" s="2" t="e">
        <f t="shared" si="12"/>
        <v>#N/A</v>
      </c>
      <c r="E224" s="2" t="e">
        <f t="shared" si="22"/>
        <v>#N/A</v>
      </c>
      <c r="F224" s="2">
        <v>1342157.7055299282</v>
      </c>
      <c r="G224" s="2">
        <f t="shared" si="26"/>
        <v>494425.14285714284</v>
      </c>
      <c r="H224" s="2">
        <f t="shared" ref="H224:H287" si="42">IF(COUNT($C225)=0,IF(COUNT($C224)=1,C224,SUM(H223+G224)),C224)</f>
        <v>93509660.491935655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1345809.8880184293</v>
      </c>
      <c r="Q224" s="2">
        <f t="shared" si="39"/>
        <v>500000</v>
      </c>
      <c r="R224" s="2">
        <f t="shared" ref="R224:R287" si="43">IF(COUNT($C225)=0,IF(COUNT($C224)=1,M224,SUM(R223+Q224)),M224)</f>
        <v>94932817.31912446</v>
      </c>
      <c r="S224" s="2">
        <f t="shared" si="17"/>
        <v>494425.14285714924</v>
      </c>
      <c r="T224" s="2">
        <f t="shared" si="18"/>
        <v>5574.8571428570431</v>
      </c>
      <c r="U224" s="2">
        <f t="shared" si="19"/>
        <v>500000</v>
      </c>
      <c r="V224" s="2">
        <f t="shared" si="33"/>
        <v>51977948.491935343</v>
      </c>
      <c r="W224" s="2">
        <f t="shared" si="20"/>
        <v>494425.14285714179</v>
      </c>
      <c r="X224" s="2">
        <f t="shared" si="6"/>
        <v>5574.8571428582072</v>
      </c>
      <c r="Y224" s="2">
        <f t="shared" si="40"/>
        <v>42954868.827189125</v>
      </c>
      <c r="Z224" s="2" t="str">
        <f t="shared" si="8"/>
        <v>MEEP</v>
      </c>
      <c r="AA224" s="2">
        <f>IF(Z224="HERE",Y224,AA223+Graph!$G$1*1000)</f>
        <v>58048946.541474819</v>
      </c>
      <c r="AB224" s="2">
        <f t="shared" si="21"/>
        <v>800000</v>
      </c>
      <c r="AC224" s="2">
        <f t="shared" si="41"/>
        <v>42089445.634792507</v>
      </c>
      <c r="AD224" s="3">
        <f t="shared" si="10"/>
        <v>52800000</v>
      </c>
      <c r="AE224" s="2">
        <f>IF(AE222&gt;=52800000,52800000,IF(AB203=Graph!G$1*1000,AE223+Graph!G$1*1000,AC224))</f>
        <v>42089445.634792507</v>
      </c>
      <c r="AF224" s="3">
        <f t="shared" si="11"/>
        <v>42089445.634792507</v>
      </c>
      <c r="AG224" s="3">
        <f t="shared" si="27"/>
        <v>40633768.169066958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158</v>
      </c>
      <c r="C225" s="7"/>
      <c r="D225" s="2" t="e">
        <f t="shared" si="12"/>
        <v>#N/A</v>
      </c>
      <c r="E225" s="2" t="e">
        <f t="shared" si="22"/>
        <v>#N/A</v>
      </c>
      <c r="F225" s="2">
        <v>1347735.2662442327</v>
      </c>
      <c r="G225" s="2">
        <f t="shared" si="26"/>
        <v>494425.14285714284</v>
      </c>
      <c r="H225" s="2">
        <f t="shared" si="42"/>
        <v>94004085.634792805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1351388.8245391846</v>
      </c>
      <c r="Q225" s="2">
        <f t="shared" si="39"/>
        <v>500000</v>
      </c>
      <c r="R225" s="2">
        <f t="shared" si="43"/>
        <v>95432817.31912446</v>
      </c>
      <c r="S225" s="2">
        <f t="shared" si="17"/>
        <v>494425.14285714924</v>
      </c>
      <c r="T225" s="2">
        <f t="shared" si="18"/>
        <v>5574.8571428570431</v>
      </c>
      <c r="U225" s="2">
        <f t="shared" si="19"/>
        <v>500000</v>
      </c>
      <c r="V225" s="2">
        <f t="shared" si="33"/>
        <v>52472373.634792484</v>
      </c>
      <c r="W225" s="2">
        <f t="shared" si="20"/>
        <v>494425.14285714179</v>
      </c>
      <c r="X225" s="2">
        <f t="shared" si="6"/>
        <v>5574.8571428582072</v>
      </c>
      <c r="Y225" s="2">
        <f t="shared" si="40"/>
        <v>42960443.684331983</v>
      </c>
      <c r="Z225" s="2" t="str">
        <f t="shared" si="8"/>
        <v>MEEP</v>
      </c>
      <c r="AA225" s="2">
        <f>IF(Z225="HERE",Y225,AA224+Graph!$G$1*1000)</f>
        <v>58848946.541474819</v>
      </c>
      <c r="AB225" s="2">
        <f t="shared" si="21"/>
        <v>800000</v>
      </c>
      <c r="AC225" s="2">
        <f t="shared" si="41"/>
        <v>42089445.634792507</v>
      </c>
      <c r="AD225" s="3">
        <f t="shared" si="10"/>
        <v>52800000</v>
      </c>
      <c r="AE225" s="2">
        <f>IF(AE223&gt;=52800000,52800000,IF(AB204=Graph!G$1*1000,AE224+Graph!G$1*1000,AC225))</f>
        <v>42089445.634792507</v>
      </c>
      <c r="AF225" s="3">
        <f t="shared" si="11"/>
        <v>42089445.634792507</v>
      </c>
      <c r="AG225" s="3">
        <f t="shared" si="27"/>
        <v>40663506.797638386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159</v>
      </c>
      <c r="C226" s="7"/>
      <c r="D226" s="2" t="e">
        <f t="shared" si="12"/>
        <v>#N/A</v>
      </c>
      <c r="E226" s="2" t="e">
        <f t="shared" si="22"/>
        <v>#N/A</v>
      </c>
      <c r="F226" s="2">
        <v>1353312.8269585073</v>
      </c>
      <c r="G226" s="2">
        <f t="shared" si="26"/>
        <v>494425.14285714284</v>
      </c>
      <c r="H226" s="2">
        <f t="shared" si="42"/>
        <v>94498510.777649954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1356967.7610599101</v>
      </c>
      <c r="Q226" s="2">
        <f t="shared" si="39"/>
        <v>500000</v>
      </c>
      <c r="R226" s="2">
        <f t="shared" si="43"/>
        <v>95932817.31912446</v>
      </c>
      <c r="S226" s="2">
        <f t="shared" si="17"/>
        <v>494425.14285714924</v>
      </c>
      <c r="T226" s="2">
        <f t="shared" si="18"/>
        <v>5574.8571428570431</v>
      </c>
      <c r="U226" s="2">
        <f t="shared" si="19"/>
        <v>500000</v>
      </c>
      <c r="V226" s="2">
        <f t="shared" si="33"/>
        <v>52966798.777649626</v>
      </c>
      <c r="W226" s="2">
        <f t="shared" si="20"/>
        <v>494425.14285714179</v>
      </c>
      <c r="X226" s="2">
        <f t="shared" si="6"/>
        <v>5574.8571428582072</v>
      </c>
      <c r="Y226" s="2">
        <f t="shared" si="40"/>
        <v>42966018.541474842</v>
      </c>
      <c r="Z226" s="2" t="str">
        <f t="shared" si="8"/>
        <v>MEEP</v>
      </c>
      <c r="AA226" s="2">
        <f>IF(Z226="HERE",Y226,AA225+Graph!$G$1*1000)</f>
        <v>59648946.541474819</v>
      </c>
      <c r="AB226" s="2">
        <f t="shared" si="21"/>
        <v>800000</v>
      </c>
      <c r="AC226" s="2">
        <f t="shared" si="41"/>
        <v>42089445.634792507</v>
      </c>
      <c r="AD226" s="3">
        <f t="shared" si="10"/>
        <v>52800000</v>
      </c>
      <c r="AE226" s="2">
        <f>IF(AE224&gt;=52800000,52800000,IF(AB205=Graph!G$1*1000,AE225+Graph!G$1*1000,AC226))</f>
        <v>42089445.634792507</v>
      </c>
      <c r="AF226" s="3">
        <f t="shared" si="11"/>
        <v>42089445.634792507</v>
      </c>
      <c r="AG226" s="3">
        <f t="shared" si="27"/>
        <v>40668524.169066958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160</v>
      </c>
      <c r="C227" s="7"/>
      <c r="D227" s="2" t="e">
        <f t="shared" si="12"/>
        <v>#N/A</v>
      </c>
      <c r="E227" s="2" t="e">
        <f t="shared" si="22"/>
        <v>#N/A</v>
      </c>
      <c r="F227" s="2">
        <v>1358890.3876728117</v>
      </c>
      <c r="G227" s="2">
        <f t="shared" si="26"/>
        <v>494425.14285714284</v>
      </c>
      <c r="H227" s="2">
        <f t="shared" si="42"/>
        <v>94992935.920507103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1362546.6975806653</v>
      </c>
      <c r="Q227" s="2">
        <f t="shared" si="39"/>
        <v>500000</v>
      </c>
      <c r="R227" s="2">
        <f t="shared" si="43"/>
        <v>96432817.31912446</v>
      </c>
      <c r="S227" s="2">
        <f t="shared" si="17"/>
        <v>494425.14285714924</v>
      </c>
      <c r="T227" s="2">
        <f t="shared" si="18"/>
        <v>5574.8571428570431</v>
      </c>
      <c r="U227" s="2">
        <f t="shared" si="19"/>
        <v>500000</v>
      </c>
      <c r="V227" s="2">
        <f t="shared" si="33"/>
        <v>53461223.920506768</v>
      </c>
      <c r="W227" s="2">
        <f t="shared" si="20"/>
        <v>494425.14285714179</v>
      </c>
      <c r="X227" s="2">
        <f t="shared" si="6"/>
        <v>5574.8571428582072</v>
      </c>
      <c r="Y227" s="2">
        <f t="shared" si="40"/>
        <v>42971593.3986177</v>
      </c>
      <c r="Z227" s="2" t="str">
        <f t="shared" si="8"/>
        <v>MEEP</v>
      </c>
      <c r="AA227" s="2">
        <f>IF(Z227="HERE",Y227,AA226+Graph!$G$1*1000)</f>
        <v>60448946.541474819</v>
      </c>
      <c r="AB227" s="2">
        <f t="shared" si="21"/>
        <v>800000</v>
      </c>
      <c r="AC227" s="2">
        <f t="shared" si="41"/>
        <v>42089445.634792507</v>
      </c>
      <c r="AD227" s="3">
        <f t="shared" si="10"/>
        <v>52800000</v>
      </c>
      <c r="AE227" s="2">
        <f>IF(AE225&gt;=52800000,52800000,IF(AB206=Graph!G$1*1000,AE226+Graph!G$1*1000,AC227))</f>
        <v>42889445.634792507</v>
      </c>
      <c r="AF227" s="3">
        <f t="shared" si="11"/>
        <v>42889445.634792507</v>
      </c>
      <c r="AG227" s="3">
        <f t="shared" si="27"/>
        <v>41388524.169066958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161</v>
      </c>
      <c r="C228" s="7"/>
      <c r="D228" s="2" t="e">
        <f t="shared" si="12"/>
        <v>#N/A</v>
      </c>
      <c r="E228" s="2" t="e">
        <f t="shared" si="22"/>
        <v>#N/A</v>
      </c>
      <c r="F228" s="2">
        <v>1364467.9483870864</v>
      </c>
      <c r="G228" s="2">
        <f t="shared" si="26"/>
        <v>494425.14285714284</v>
      </c>
      <c r="H228" s="2">
        <f t="shared" si="42"/>
        <v>95487361.063364252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1368125.6341013908</v>
      </c>
      <c r="Q228" s="2">
        <f t="shared" si="39"/>
        <v>500000</v>
      </c>
      <c r="R228" s="2">
        <f t="shared" si="43"/>
        <v>96932817.31912446</v>
      </c>
      <c r="S228" s="2">
        <f t="shared" si="17"/>
        <v>494425.14285714924</v>
      </c>
      <c r="T228" s="2">
        <f t="shared" si="18"/>
        <v>5574.8571428570431</v>
      </c>
      <c r="U228" s="2">
        <f t="shared" si="19"/>
        <v>500000</v>
      </c>
      <c r="V228" s="2">
        <f t="shared" si="33"/>
        <v>53955649.06336391</v>
      </c>
      <c r="W228" s="2">
        <f t="shared" si="20"/>
        <v>494425.14285714179</v>
      </c>
      <c r="X228" s="2">
        <f t="shared" si="6"/>
        <v>5574.8571428582072</v>
      </c>
      <c r="Y228" s="2">
        <f t="shared" si="40"/>
        <v>42977168.255760558</v>
      </c>
      <c r="Z228" s="2" t="str">
        <f t="shared" si="8"/>
        <v>MEEP</v>
      </c>
      <c r="AA228" s="2">
        <f>IF(Z228="HERE",Y228,AA227+Graph!$G$1*1000)</f>
        <v>61248946.541474819</v>
      </c>
      <c r="AB228" s="2">
        <f t="shared" si="21"/>
        <v>800000</v>
      </c>
      <c r="AC228" s="2">
        <f t="shared" si="41"/>
        <v>42089445.634792507</v>
      </c>
      <c r="AD228" s="3">
        <f t="shared" si="10"/>
        <v>52800000</v>
      </c>
      <c r="AE228" s="2">
        <f>IF(AE226&gt;=52800000,52800000,IF(AB207=Graph!G$1*1000,AE227+Graph!G$1*1000,AC228))</f>
        <v>43689445.634792507</v>
      </c>
      <c r="AF228" s="3">
        <f t="shared" si="11"/>
        <v>43689445.634792507</v>
      </c>
      <c r="AG228" s="3">
        <f t="shared" si="27"/>
        <v>42108524.169066958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162</v>
      </c>
      <c r="C229" s="7"/>
      <c r="D229" s="2" t="e">
        <f t="shared" si="12"/>
        <v>#N/A</v>
      </c>
      <c r="E229" s="2" t="e">
        <f t="shared" si="22"/>
        <v>#N/A</v>
      </c>
      <c r="F229" s="2">
        <v>1370045.509101361</v>
      </c>
      <c r="G229" s="2">
        <f t="shared" si="26"/>
        <v>494425.14285714284</v>
      </c>
      <c r="H229" s="2">
        <f t="shared" si="42"/>
        <v>95981786.206221402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1373704.5706221163</v>
      </c>
      <c r="Q229" s="2">
        <f t="shared" si="39"/>
        <v>500000</v>
      </c>
      <c r="R229" s="2">
        <f t="shared" si="43"/>
        <v>97432817.31912446</v>
      </c>
      <c r="S229" s="2">
        <f t="shared" si="17"/>
        <v>494425.14285714924</v>
      </c>
      <c r="T229" s="2">
        <f t="shared" si="18"/>
        <v>5574.8571428570431</v>
      </c>
      <c r="U229" s="2">
        <f t="shared" si="19"/>
        <v>500000</v>
      </c>
      <c r="V229" s="2">
        <f t="shared" si="33"/>
        <v>54450074.206221052</v>
      </c>
      <c r="W229" s="2">
        <f t="shared" si="20"/>
        <v>494425.14285714179</v>
      </c>
      <c r="X229" s="2">
        <f t="shared" si="6"/>
        <v>5574.8571428582072</v>
      </c>
      <c r="Y229" s="2">
        <f t="shared" si="40"/>
        <v>42982743.112903416</v>
      </c>
      <c r="Z229" s="2" t="str">
        <f t="shared" si="8"/>
        <v>MEEP</v>
      </c>
      <c r="AA229" s="2">
        <f>IF(Z229="HERE",Y229,AA228+Graph!$G$1*1000)</f>
        <v>62048946.541474819</v>
      </c>
      <c r="AB229" s="2">
        <f t="shared" si="21"/>
        <v>800000</v>
      </c>
      <c r="AC229" s="2">
        <f t="shared" si="41"/>
        <v>42089445.634792507</v>
      </c>
      <c r="AD229" s="3">
        <f t="shared" si="10"/>
        <v>52800000</v>
      </c>
      <c r="AE229" s="2">
        <f>IF(AE227&gt;=52800000,52800000,IF(AB208=Graph!G$1*1000,AE228+Graph!G$1*1000,AC229))</f>
        <v>44489445.634792507</v>
      </c>
      <c r="AF229" s="3">
        <f t="shared" si="11"/>
        <v>44489445.634792507</v>
      </c>
      <c r="AG229" s="3">
        <f t="shared" si="27"/>
        <v>42828524.169066958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163</v>
      </c>
      <c r="C230" s="7"/>
      <c r="D230" s="2" t="e">
        <f t="shared" si="12"/>
        <v>#N/A</v>
      </c>
      <c r="E230" s="2" t="e">
        <f t="shared" si="22"/>
        <v>#N/A</v>
      </c>
      <c r="F230" s="2">
        <v>1375623.0698156655</v>
      </c>
      <c r="G230" s="2">
        <f t="shared" si="26"/>
        <v>494425.14285714284</v>
      </c>
      <c r="H230" s="2">
        <f t="shared" si="42"/>
        <v>96476211.349078551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1379283.5071428716</v>
      </c>
      <c r="Q230" s="2">
        <f t="shared" ref="Q230:Q293" si="44">IF(P230&gt;500000,500000,P230)</f>
        <v>500000</v>
      </c>
      <c r="R230" s="2">
        <f t="shared" si="43"/>
        <v>97932817.31912446</v>
      </c>
      <c r="S230" s="2">
        <f t="shared" si="17"/>
        <v>494425.14285714924</v>
      </c>
      <c r="T230" s="2">
        <f t="shared" si="18"/>
        <v>5574.8571428570431</v>
      </c>
      <c r="U230" s="2">
        <f t="shared" si="19"/>
        <v>500000</v>
      </c>
      <c r="V230" s="2">
        <f t="shared" si="33"/>
        <v>54944499.349078193</v>
      </c>
      <c r="W230" s="2">
        <f t="shared" si="20"/>
        <v>494425.14285714179</v>
      </c>
      <c r="X230" s="2">
        <f t="shared" si="6"/>
        <v>5574.8571428582072</v>
      </c>
      <c r="Y230" s="2">
        <f t="shared" si="40"/>
        <v>42988317.970046274</v>
      </c>
      <c r="Z230" s="2" t="str">
        <f t="shared" si="8"/>
        <v>MEEP</v>
      </c>
      <c r="AA230" s="2">
        <f>IF(Z230="HERE",Y230,AA229+Graph!$G$1*1000)</f>
        <v>62848946.541474819</v>
      </c>
      <c r="AB230" s="2">
        <f t="shared" si="21"/>
        <v>800000</v>
      </c>
      <c r="AC230" s="2">
        <f t="shared" si="41"/>
        <v>42089445.634792507</v>
      </c>
      <c r="AD230" s="3">
        <f t="shared" si="10"/>
        <v>52800000</v>
      </c>
      <c r="AE230" s="2">
        <f>IF(AE228&gt;=52800000,52800000,IF(AB209=Graph!G$1*1000,AE229+Graph!G$1*1000,AC230))</f>
        <v>45289445.634792507</v>
      </c>
      <c r="AF230" s="3">
        <f t="shared" si="11"/>
        <v>45289445.634792507</v>
      </c>
      <c r="AG230" s="3">
        <f t="shared" si="27"/>
        <v>43548524.169066958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164</v>
      </c>
      <c r="C231" s="7"/>
      <c r="D231" s="2" t="e">
        <f t="shared" si="12"/>
        <v>#N/A</v>
      </c>
      <c r="E231" s="2" t="e">
        <f t="shared" si="22"/>
        <v>#N/A</v>
      </c>
      <c r="F231" s="2">
        <v>1381200.6305299401</v>
      </c>
      <c r="G231" s="2">
        <f t="shared" si="26"/>
        <v>494425.14285714284</v>
      </c>
      <c r="H231" s="2">
        <f t="shared" si="42"/>
        <v>96970636.4919357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1384862.4436635971</v>
      </c>
      <c r="Q231" s="2">
        <f t="shared" si="44"/>
        <v>500000</v>
      </c>
      <c r="R231" s="2">
        <f t="shared" si="43"/>
        <v>98432817.31912446</v>
      </c>
      <c r="S231" s="2">
        <f t="shared" si="17"/>
        <v>494425.14285714924</v>
      </c>
      <c r="T231" s="2">
        <f t="shared" si="18"/>
        <v>5574.8571428570431</v>
      </c>
      <c r="U231" s="2">
        <f t="shared" si="19"/>
        <v>500000</v>
      </c>
      <c r="V231" s="2">
        <f t="shared" si="33"/>
        <v>55438924.491935335</v>
      </c>
      <c r="W231" s="2">
        <f t="shared" si="20"/>
        <v>494425.14285714179</v>
      </c>
      <c r="X231" s="2">
        <f t="shared" si="6"/>
        <v>5574.8571428582072</v>
      </c>
      <c r="Y231" s="2">
        <f t="shared" si="40"/>
        <v>42993892.827189133</v>
      </c>
      <c r="Z231" s="2" t="str">
        <f t="shared" si="8"/>
        <v>MEEP</v>
      </c>
      <c r="AA231" s="2">
        <f>IF(Z231="HERE",Y231,AA230+Graph!$G$1*1000)</f>
        <v>63648946.541474819</v>
      </c>
      <c r="AB231" s="2">
        <f t="shared" si="21"/>
        <v>800000</v>
      </c>
      <c r="AC231" s="2">
        <f t="shared" si="41"/>
        <v>42089445.634792507</v>
      </c>
      <c r="AD231" s="3">
        <f t="shared" si="10"/>
        <v>52800000</v>
      </c>
      <c r="AE231" s="2">
        <f>IF(AE229&gt;=52800000,52800000,IF(AB210=Graph!G$1*1000,AE230+Graph!G$1*1000,AC231))</f>
        <v>46089445.634792507</v>
      </c>
      <c r="AF231" s="3">
        <f t="shared" si="11"/>
        <v>46089445.634792507</v>
      </c>
      <c r="AG231" s="3">
        <f t="shared" si="27"/>
        <v>44268524.169066958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165</v>
      </c>
      <c r="C232" s="7"/>
      <c r="D232" s="2" t="e">
        <f t="shared" si="12"/>
        <v>#N/A</v>
      </c>
      <c r="E232" s="2" t="e">
        <f t="shared" si="22"/>
        <v>#N/A</v>
      </c>
      <c r="F232" s="2">
        <v>1386778.1912442148</v>
      </c>
      <c r="G232" s="2">
        <f t="shared" si="26"/>
        <v>494425.14285714284</v>
      </c>
      <c r="H232" s="2">
        <f t="shared" si="42"/>
        <v>97465061.634792849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1390441.3801843524</v>
      </c>
      <c r="Q232" s="2">
        <f t="shared" si="44"/>
        <v>500000</v>
      </c>
      <c r="R232" s="2">
        <f t="shared" si="43"/>
        <v>98932817.31912446</v>
      </c>
      <c r="S232" s="2">
        <f t="shared" si="17"/>
        <v>494425.14285714924</v>
      </c>
      <c r="T232" s="2">
        <f t="shared" si="18"/>
        <v>5574.8571428570431</v>
      </c>
      <c r="U232" s="2">
        <f t="shared" si="19"/>
        <v>500000</v>
      </c>
      <c r="V232" s="2">
        <f t="shared" si="33"/>
        <v>55933349.634792477</v>
      </c>
      <c r="W232" s="2">
        <f t="shared" si="20"/>
        <v>494425.14285714179</v>
      </c>
      <c r="X232" s="2">
        <f t="shared" si="6"/>
        <v>5574.8571428582072</v>
      </c>
      <c r="Y232" s="2">
        <f t="shared" si="40"/>
        <v>42999467.684331991</v>
      </c>
      <c r="Z232" s="2" t="str">
        <f t="shared" si="8"/>
        <v>MEEP</v>
      </c>
      <c r="AA232" s="2">
        <f>IF(Z232="HERE",Y232,AA231+Graph!$G$1*1000)</f>
        <v>64448946.541474819</v>
      </c>
      <c r="AB232" s="2">
        <f t="shared" si="21"/>
        <v>800000</v>
      </c>
      <c r="AC232" s="2">
        <f t="shared" si="41"/>
        <v>42089445.634792507</v>
      </c>
      <c r="AD232" s="3">
        <f t="shared" si="10"/>
        <v>52800000</v>
      </c>
      <c r="AE232" s="2">
        <f>IF(AE230&gt;=52800000,52800000,IF(AB211=Graph!G$1*1000,AE231+Graph!G$1*1000,AC232))</f>
        <v>46889445.634792507</v>
      </c>
      <c r="AF232" s="3">
        <f t="shared" si="11"/>
        <v>46889445.634792507</v>
      </c>
      <c r="AG232" s="3">
        <f t="shared" si="27"/>
        <v>44988524.169066958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166</v>
      </c>
      <c r="C233" s="7"/>
      <c r="D233" s="2" t="e">
        <f t="shared" si="12"/>
        <v>#N/A</v>
      </c>
      <c r="E233" s="2" t="e">
        <f t="shared" si="22"/>
        <v>#N/A</v>
      </c>
      <c r="F233" s="2">
        <v>1392355.7519585192</v>
      </c>
      <c r="G233" s="2">
        <f t="shared" si="26"/>
        <v>494425.14285714284</v>
      </c>
      <c r="H233" s="2">
        <f t="shared" si="42"/>
        <v>97959486.777649999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1396020.3167050779</v>
      </c>
      <c r="Q233" s="2">
        <f t="shared" si="44"/>
        <v>500000</v>
      </c>
      <c r="R233" s="2">
        <f t="shared" si="43"/>
        <v>99432817.31912446</v>
      </c>
      <c r="S233" s="2">
        <f t="shared" si="17"/>
        <v>494425.14285714924</v>
      </c>
      <c r="T233" s="2">
        <f t="shared" si="18"/>
        <v>5574.8571428570431</v>
      </c>
      <c r="U233" s="2">
        <f t="shared" si="19"/>
        <v>500000</v>
      </c>
      <c r="V233" s="2">
        <f t="shared" si="33"/>
        <v>56427774.777649619</v>
      </c>
      <c r="W233" s="2">
        <f t="shared" si="20"/>
        <v>494425.14285714179</v>
      </c>
      <c r="X233" s="2">
        <f t="shared" si="6"/>
        <v>5574.8571428582072</v>
      </c>
      <c r="Y233" s="2">
        <f t="shared" si="40"/>
        <v>43005042.541474849</v>
      </c>
      <c r="Z233" s="2" t="str">
        <f t="shared" si="8"/>
        <v>MEEP</v>
      </c>
      <c r="AA233" s="2">
        <f>IF(Z233="HERE",Y233,AA232+Graph!$G$1*1000)</f>
        <v>65248946.541474819</v>
      </c>
      <c r="AB233" s="2">
        <f t="shared" si="21"/>
        <v>800000</v>
      </c>
      <c r="AC233" s="2">
        <f t="shared" si="41"/>
        <v>42089445.634792507</v>
      </c>
      <c r="AD233" s="3">
        <f t="shared" si="10"/>
        <v>52800000</v>
      </c>
      <c r="AE233" s="2">
        <f>IF(AE231&gt;=52800000,52800000,IF(AB212=Graph!G$1*1000,AE232+Graph!G$1*1000,AC233))</f>
        <v>47689445.634792507</v>
      </c>
      <c r="AF233" s="3">
        <f t="shared" si="11"/>
        <v>47689445.634792507</v>
      </c>
      <c r="AG233" s="3">
        <f t="shared" si="27"/>
        <v>45708524.169066958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167</v>
      </c>
      <c r="C234" s="7"/>
      <c r="D234" s="2" t="e">
        <f t="shared" si="12"/>
        <v>#N/A</v>
      </c>
      <c r="E234" s="2" t="e">
        <f t="shared" si="22"/>
        <v>#N/A</v>
      </c>
      <c r="F234" s="2">
        <v>1397933.3126727939</v>
      </c>
      <c r="G234" s="2">
        <f t="shared" si="26"/>
        <v>494425.14285714284</v>
      </c>
      <c r="H234" s="2">
        <f t="shared" si="42"/>
        <v>98453911.920507148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1401599.2532258034</v>
      </c>
      <c r="Q234" s="2">
        <f t="shared" si="44"/>
        <v>500000</v>
      </c>
      <c r="R234" s="2">
        <f t="shared" si="43"/>
        <v>99932817.31912446</v>
      </c>
      <c r="S234" s="2">
        <f t="shared" si="17"/>
        <v>494425.14285714924</v>
      </c>
      <c r="T234" s="2">
        <f t="shared" si="18"/>
        <v>5574.8571428570431</v>
      </c>
      <c r="U234" s="2">
        <f t="shared" si="19"/>
        <v>500000</v>
      </c>
      <c r="V234" s="2">
        <f t="shared" si="33"/>
        <v>56922199.92050676</v>
      </c>
      <c r="W234" s="2">
        <f t="shared" si="20"/>
        <v>494425.14285714179</v>
      </c>
      <c r="X234" s="2">
        <f t="shared" si="6"/>
        <v>5574.8571428582072</v>
      </c>
      <c r="Y234" s="2">
        <f t="shared" si="40"/>
        <v>43010617.398617707</v>
      </c>
      <c r="Z234" s="2" t="str">
        <f t="shared" si="8"/>
        <v>MEEP</v>
      </c>
      <c r="AA234" s="2">
        <f>IF(Z234="HERE",Y234,AA233+Graph!$G$1*1000)</f>
        <v>66048946.541474819</v>
      </c>
      <c r="AB234" s="2">
        <f t="shared" si="21"/>
        <v>800000</v>
      </c>
      <c r="AC234" s="2">
        <f t="shared" si="41"/>
        <v>42089445.634792507</v>
      </c>
      <c r="AD234" s="3">
        <f t="shared" si="10"/>
        <v>52800000</v>
      </c>
      <c r="AE234" s="2">
        <f>IF(AE232&gt;=52800000,52800000,IF(AB213=Graph!G$1*1000,AE233+Graph!G$1*1000,AC234))</f>
        <v>48489445.634792507</v>
      </c>
      <c r="AF234" s="3">
        <f t="shared" si="11"/>
        <v>48489445.634792507</v>
      </c>
      <c r="AG234" s="3">
        <f t="shared" si="27"/>
        <v>46428524.169066958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168</v>
      </c>
      <c r="C235" s="7"/>
      <c r="D235" s="2" t="e">
        <f t="shared" si="12"/>
        <v>#N/A</v>
      </c>
      <c r="E235" s="2" t="e">
        <f t="shared" si="22"/>
        <v>#N/A</v>
      </c>
      <c r="F235" s="2">
        <v>1403510.8733870685</v>
      </c>
      <c r="G235" s="2">
        <f t="shared" si="26"/>
        <v>494425.14285714284</v>
      </c>
      <c r="H235" s="2">
        <f t="shared" si="42"/>
        <v>98948337.063364297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1407178.1897465587</v>
      </c>
      <c r="Q235" s="2">
        <f t="shared" si="44"/>
        <v>500000</v>
      </c>
      <c r="R235" s="2">
        <f t="shared" si="43"/>
        <v>100432817.31912446</v>
      </c>
      <c r="S235" s="2">
        <f t="shared" si="17"/>
        <v>494425.14285714924</v>
      </c>
      <c r="T235" s="2">
        <f t="shared" si="18"/>
        <v>5574.8571428570431</v>
      </c>
      <c r="U235" s="2">
        <f t="shared" si="19"/>
        <v>500000</v>
      </c>
      <c r="V235" s="2">
        <f t="shared" si="33"/>
        <v>57416625.063363902</v>
      </c>
      <c r="W235" s="2">
        <f t="shared" si="20"/>
        <v>494425.14285714179</v>
      </c>
      <c r="X235" s="2">
        <f t="shared" si="6"/>
        <v>5574.8571428582072</v>
      </c>
      <c r="Y235" s="2">
        <f t="shared" si="40"/>
        <v>43016192.255760565</v>
      </c>
      <c r="Z235" s="2" t="str">
        <f t="shared" si="8"/>
        <v>MEEP</v>
      </c>
      <c r="AA235" s="2">
        <f>IF(Z235="HERE",Y235,AA234+Graph!$G$1*1000)</f>
        <v>66848946.541474819</v>
      </c>
      <c r="AB235" s="2">
        <f t="shared" si="21"/>
        <v>800000</v>
      </c>
      <c r="AC235" s="2">
        <f t="shared" si="41"/>
        <v>42089445.634792507</v>
      </c>
      <c r="AD235" s="3">
        <f t="shared" si="10"/>
        <v>52800000</v>
      </c>
      <c r="AE235" s="2">
        <f>IF(AE233&gt;=52800000,52800000,IF(AB214=Graph!G$1*1000,AE234+Graph!G$1*1000,AC235))</f>
        <v>49289445.634792507</v>
      </c>
      <c r="AF235" s="3">
        <f t="shared" si="11"/>
        <v>49289445.634792507</v>
      </c>
      <c r="AG235" s="3">
        <f t="shared" si="27"/>
        <v>47148524.169066958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169</v>
      </c>
      <c r="C236" s="7"/>
      <c r="D236" s="2" t="e">
        <f t="shared" si="12"/>
        <v>#N/A</v>
      </c>
      <c r="E236" s="2" t="e">
        <f t="shared" si="22"/>
        <v>#N/A</v>
      </c>
      <c r="F236" s="2">
        <v>1409088.434101373</v>
      </c>
      <c r="G236" s="2">
        <f t="shared" si="26"/>
        <v>494425.14285714284</v>
      </c>
      <c r="H236" s="2">
        <f t="shared" si="42"/>
        <v>99442762.206221446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1412757.1262672842</v>
      </c>
      <c r="Q236" s="2">
        <f t="shared" si="44"/>
        <v>500000</v>
      </c>
      <c r="R236" s="2">
        <f t="shared" si="43"/>
        <v>100932817.31912446</v>
      </c>
      <c r="S236" s="2">
        <f t="shared" si="17"/>
        <v>494425.14285714924</v>
      </c>
      <c r="T236" s="2">
        <f t="shared" si="18"/>
        <v>5574.8571428570431</v>
      </c>
      <c r="U236" s="2">
        <f t="shared" si="19"/>
        <v>500000</v>
      </c>
      <c r="V236" s="2">
        <f t="shared" si="33"/>
        <v>57911050.206221044</v>
      </c>
      <c r="W236" s="2">
        <f t="shared" si="20"/>
        <v>494425.14285714179</v>
      </c>
      <c r="X236" s="2">
        <f t="shared" si="6"/>
        <v>5574.8571428582072</v>
      </c>
      <c r="Y236" s="2">
        <f t="shared" si="40"/>
        <v>43021767.112903424</v>
      </c>
      <c r="Z236" s="2" t="str">
        <f t="shared" si="8"/>
        <v>MEEP</v>
      </c>
      <c r="AA236" s="2">
        <f>IF(Z236="HERE",Y236,AA235+Graph!$G$1*1000)</f>
        <v>67648946.541474819</v>
      </c>
      <c r="AB236" s="2">
        <f t="shared" si="21"/>
        <v>800000</v>
      </c>
      <c r="AC236" s="2">
        <f t="shared" si="41"/>
        <v>42089445.634792507</v>
      </c>
      <c r="AD236" s="3">
        <f t="shared" si="10"/>
        <v>52800000</v>
      </c>
      <c r="AE236" s="2">
        <f>IF(AE234&gt;=52800000,52800000,IF(AB215=Graph!G$1*1000,AE235+Graph!G$1*1000,AC236))</f>
        <v>50089445.634792507</v>
      </c>
      <c r="AF236" s="3">
        <f t="shared" si="11"/>
        <v>50089445.634792507</v>
      </c>
      <c r="AG236" s="3">
        <f t="shared" si="27"/>
        <v>47868524.169066958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170</v>
      </c>
      <c r="C237" s="7"/>
      <c r="D237" s="2" t="e">
        <f t="shared" si="12"/>
        <v>#N/A</v>
      </c>
      <c r="E237" s="2" t="e">
        <f t="shared" si="22"/>
        <v>#N/A</v>
      </c>
      <c r="F237" s="2">
        <v>1414665.9948156476</v>
      </c>
      <c r="G237" s="2">
        <f t="shared" si="26"/>
        <v>494425.14285714284</v>
      </c>
      <c r="H237" s="2">
        <f t="shared" si="42"/>
        <v>99937187.349078596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1418336.0627880394</v>
      </c>
      <c r="Q237" s="2">
        <f t="shared" si="44"/>
        <v>500000</v>
      </c>
      <c r="R237" s="2">
        <f t="shared" si="43"/>
        <v>101432817.31912446</v>
      </c>
      <c r="S237" s="2">
        <f t="shared" si="17"/>
        <v>494425.14285714924</v>
      </c>
      <c r="T237" s="2">
        <f t="shared" si="18"/>
        <v>5574.8571428570431</v>
      </c>
      <c r="U237" s="2">
        <f t="shared" si="19"/>
        <v>500000</v>
      </c>
      <c r="V237" s="2">
        <f t="shared" si="33"/>
        <v>58405475.349078186</v>
      </c>
      <c r="W237" s="2">
        <f t="shared" si="20"/>
        <v>494425.14285714179</v>
      </c>
      <c r="X237" s="2">
        <f t="shared" si="6"/>
        <v>5574.8571428582072</v>
      </c>
      <c r="Y237" s="2">
        <f t="shared" si="40"/>
        <v>43027341.970046282</v>
      </c>
      <c r="Z237" s="2" t="str">
        <f t="shared" si="8"/>
        <v>MEEP</v>
      </c>
      <c r="AA237" s="2">
        <f>IF(Z237="HERE",Y237,AA236+Graph!$G$1*1000)</f>
        <v>68448946.541474819</v>
      </c>
      <c r="AB237" s="2">
        <f t="shared" si="21"/>
        <v>800000</v>
      </c>
      <c r="AC237" s="2">
        <f t="shared" si="41"/>
        <v>42089445.634792507</v>
      </c>
      <c r="AD237" s="3">
        <f t="shared" si="10"/>
        <v>52800000</v>
      </c>
      <c r="AE237" s="2">
        <f>IF(AE235&gt;=52800000,52800000,IF(AB216=Graph!G$1*1000,AE236+Graph!G$1*1000,AC237))</f>
        <v>50889445.634792507</v>
      </c>
      <c r="AF237" s="3">
        <f t="shared" si="11"/>
        <v>50889445.634792507</v>
      </c>
      <c r="AG237" s="3">
        <f t="shared" si="27"/>
        <v>48588524.169066958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171</v>
      </c>
      <c r="C238" s="7"/>
      <c r="D238" s="2" t="e">
        <f t="shared" si="12"/>
        <v>#N/A</v>
      </c>
      <c r="E238" s="2" t="e">
        <f t="shared" si="22"/>
        <v>#N/A</v>
      </c>
      <c r="F238" s="2">
        <v>1420243.555529952</v>
      </c>
      <c r="G238" s="2">
        <f t="shared" si="26"/>
        <v>494425.14285714284</v>
      </c>
      <c r="H238" s="2">
        <f t="shared" si="42"/>
        <v>100431612.49193574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1423914.9993087649</v>
      </c>
      <c r="Q238" s="2">
        <f t="shared" si="44"/>
        <v>500000</v>
      </c>
      <c r="R238" s="2">
        <f t="shared" si="43"/>
        <v>101932817.31912446</v>
      </c>
      <c r="S238" s="2">
        <f t="shared" si="17"/>
        <v>494425.14285714924</v>
      </c>
      <c r="T238" s="2">
        <f t="shared" si="18"/>
        <v>5574.8571428570431</v>
      </c>
      <c r="U238" s="2">
        <f t="shared" si="19"/>
        <v>500000</v>
      </c>
      <c r="V238" s="2">
        <f t="shared" si="33"/>
        <v>58899900.491935328</v>
      </c>
      <c r="W238" s="2">
        <f t="shared" si="20"/>
        <v>494425.14285714179</v>
      </c>
      <c r="X238" s="2">
        <f t="shared" si="6"/>
        <v>5574.8571428582072</v>
      </c>
      <c r="Y238" s="2">
        <f t="shared" si="40"/>
        <v>43032916.82718914</v>
      </c>
      <c r="Z238" s="2" t="str">
        <f t="shared" si="8"/>
        <v>MEEP</v>
      </c>
      <c r="AA238" s="2">
        <f>IF(Z238="HERE",Y238,AA237+Graph!$G$1*1000)</f>
        <v>69248946.541474819</v>
      </c>
      <c r="AB238" s="2">
        <f t="shared" si="21"/>
        <v>800000</v>
      </c>
      <c r="AC238" s="2">
        <f t="shared" si="41"/>
        <v>42089445.634792507</v>
      </c>
      <c r="AD238" s="3">
        <f t="shared" si="10"/>
        <v>52800000</v>
      </c>
      <c r="AE238" s="2">
        <f>IF(AE236&gt;=52800000,52800000,IF(AB217=Graph!G$1*1000,AE237+Graph!G$1*1000,AC238))</f>
        <v>51689445.634792507</v>
      </c>
      <c r="AF238" s="3">
        <f t="shared" si="11"/>
        <v>51689445.634792507</v>
      </c>
      <c r="AG238" s="3">
        <f t="shared" si="27"/>
        <v>49308524.169066958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172</v>
      </c>
      <c r="C239" s="7"/>
      <c r="D239" s="2" t="e">
        <f t="shared" si="12"/>
        <v>#N/A</v>
      </c>
      <c r="E239" s="2" t="e">
        <f t="shared" si="22"/>
        <v>#N/A</v>
      </c>
      <c r="F239" s="2">
        <v>1425821.1162442267</v>
      </c>
      <c r="G239" s="2">
        <f t="shared" si="26"/>
        <v>494425.14285714284</v>
      </c>
      <c r="H239" s="2">
        <f t="shared" si="42"/>
        <v>100926037.63479289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1429493.9358294904</v>
      </c>
      <c r="Q239" s="2">
        <f t="shared" si="44"/>
        <v>500000</v>
      </c>
      <c r="R239" s="2">
        <f t="shared" si="43"/>
        <v>102432817.31912446</v>
      </c>
      <c r="S239" s="2">
        <f t="shared" si="17"/>
        <v>494425.14285714924</v>
      </c>
      <c r="T239" s="2">
        <f t="shared" si="18"/>
        <v>5574.8571428570431</v>
      </c>
      <c r="U239" s="2">
        <f t="shared" si="19"/>
        <v>500000</v>
      </c>
      <c r="V239" s="2">
        <f t="shared" si="33"/>
        <v>59394325.634792469</v>
      </c>
      <c r="W239" s="2">
        <f t="shared" si="20"/>
        <v>494425.14285714179</v>
      </c>
      <c r="X239" s="2">
        <f t="shared" si="6"/>
        <v>5574.8571428582072</v>
      </c>
      <c r="Y239" s="2">
        <f t="shared" si="40"/>
        <v>43038491.684331998</v>
      </c>
      <c r="Z239" s="2" t="str">
        <f t="shared" si="8"/>
        <v>MEEP</v>
      </c>
      <c r="AA239" s="2">
        <f>IF(Z239="HERE",Y239,AA238+Graph!$G$1*1000)</f>
        <v>70048946.541474819</v>
      </c>
      <c r="AB239" s="2">
        <f t="shared" si="21"/>
        <v>800000</v>
      </c>
      <c r="AC239" s="2">
        <f t="shared" si="41"/>
        <v>42089445.634792507</v>
      </c>
      <c r="AD239" s="3">
        <f t="shared" si="10"/>
        <v>52800000</v>
      </c>
      <c r="AE239" s="2">
        <f>IF(AE237&gt;=52800000,52800000,IF(AB218=Graph!G$1*1000,AE238+Graph!G$1*1000,AC239))</f>
        <v>52489445.634792507</v>
      </c>
      <c r="AF239" s="3">
        <f t="shared" si="11"/>
        <v>52489445.634792507</v>
      </c>
      <c r="AG239" s="3">
        <f t="shared" si="27"/>
        <v>49624472.281739622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173</v>
      </c>
      <c r="C240" s="7"/>
      <c r="D240" s="2" t="e">
        <f t="shared" si="12"/>
        <v>#N/A</v>
      </c>
      <c r="E240" s="2" t="e">
        <f t="shared" si="22"/>
        <v>#N/A</v>
      </c>
      <c r="F240" s="2">
        <v>1431398.6769585013</v>
      </c>
      <c r="G240" s="2">
        <f t="shared" si="26"/>
        <v>494425.14285714284</v>
      </c>
      <c r="H240" s="2">
        <f t="shared" si="42"/>
        <v>101420462.77765004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1435072.8723502457</v>
      </c>
      <c r="Q240" s="2">
        <f t="shared" si="44"/>
        <v>500000</v>
      </c>
      <c r="R240" s="2">
        <f t="shared" si="43"/>
        <v>102932817.31912446</v>
      </c>
      <c r="S240" s="2">
        <f t="shared" si="17"/>
        <v>494425.14285714924</v>
      </c>
      <c r="T240" s="2">
        <f t="shared" si="18"/>
        <v>5574.8571428570431</v>
      </c>
      <c r="U240" s="2">
        <f t="shared" si="19"/>
        <v>500000</v>
      </c>
      <c r="V240" s="2">
        <f t="shared" si="33"/>
        <v>59888750.777649611</v>
      </c>
      <c r="W240" s="2">
        <f t="shared" si="20"/>
        <v>494425.14285714179</v>
      </c>
      <c r="X240" s="2">
        <f t="shared" si="6"/>
        <v>5574.8571428582072</v>
      </c>
      <c r="Y240" s="2">
        <f t="shared" si="40"/>
        <v>43044066.541474856</v>
      </c>
      <c r="Z240" s="2" t="str">
        <f t="shared" si="8"/>
        <v>MEEP</v>
      </c>
      <c r="AA240" s="2">
        <f>IF(Z240="HERE",Y240,AA239+Graph!$G$1*1000)</f>
        <v>70848946.541474819</v>
      </c>
      <c r="AB240" s="2">
        <f t="shared" si="21"/>
        <v>800000</v>
      </c>
      <c r="AC240" s="2">
        <f t="shared" si="41"/>
        <v>42089445.634792507</v>
      </c>
      <c r="AD240" s="3">
        <f t="shared" si="10"/>
        <v>52800000</v>
      </c>
      <c r="AE240" s="2">
        <f>IF(AE238&gt;=52800000,52800000,IF(AB219=Graph!G$1*1000,AE239+Graph!G$1*1000,AC240))</f>
        <v>53289445.634792507</v>
      </c>
      <c r="AF240" s="3">
        <f t="shared" si="11"/>
        <v>52800000</v>
      </c>
      <c r="AG240" s="3">
        <f t="shared" si="27"/>
        <v>49624472.281739622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174</v>
      </c>
      <c r="C241" s="7"/>
      <c r="D241" s="2" t="e">
        <f t="shared" si="12"/>
        <v>#N/A</v>
      </c>
      <c r="E241" s="2" t="e">
        <f t="shared" si="22"/>
        <v>#N/A</v>
      </c>
      <c r="F241" s="2">
        <v>1436976.2376728058</v>
      </c>
      <c r="G241" s="2">
        <f t="shared" si="26"/>
        <v>494425.14285714284</v>
      </c>
      <c r="H241" s="2">
        <f t="shared" si="42"/>
        <v>101914887.92050719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1440651.8088709712</v>
      </c>
      <c r="Q241" s="2">
        <f t="shared" si="44"/>
        <v>500000</v>
      </c>
      <c r="R241" s="2">
        <f t="shared" si="43"/>
        <v>103432817.31912446</v>
      </c>
      <c r="S241" s="2">
        <f t="shared" si="17"/>
        <v>494425.14285714924</v>
      </c>
      <c r="T241" s="2">
        <f t="shared" si="18"/>
        <v>5574.8571428570431</v>
      </c>
      <c r="U241" s="2">
        <f t="shared" si="19"/>
        <v>500000</v>
      </c>
      <c r="V241" s="2">
        <f t="shared" si="33"/>
        <v>60383175.920506753</v>
      </c>
      <c r="W241" s="2">
        <f t="shared" si="20"/>
        <v>494425.14285714179</v>
      </c>
      <c r="X241" s="2">
        <f t="shared" si="6"/>
        <v>5574.8571428582072</v>
      </c>
      <c r="Y241" s="2">
        <f t="shared" si="40"/>
        <v>43049641.398617715</v>
      </c>
      <c r="Z241" s="2" t="str">
        <f t="shared" si="8"/>
        <v>MEEP</v>
      </c>
      <c r="AA241" s="2">
        <f>IF(Z241="HERE",Y241,AA240+Graph!$G$1*1000)</f>
        <v>71648946.541474819</v>
      </c>
      <c r="AB241" s="2">
        <f t="shared" si="21"/>
        <v>800000</v>
      </c>
      <c r="AC241" s="2">
        <f t="shared" si="41"/>
        <v>42089445.634792507</v>
      </c>
      <c r="AD241" s="3">
        <f t="shared" si="10"/>
        <v>52800000</v>
      </c>
      <c r="AE241" s="2">
        <f>IF(AE239&gt;=52800000,52800000,IF(AB220=Graph!G$1*1000,AE240+Graph!G$1*1000,AC241))</f>
        <v>54089445.634792507</v>
      </c>
      <c r="AF241" s="3">
        <f t="shared" si="11"/>
        <v>52800000</v>
      </c>
      <c r="AG241" s="3">
        <f t="shared" si="27"/>
        <v>49624472.281739622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175</v>
      </c>
      <c r="C242" s="7"/>
      <c r="D242" s="2" t="e">
        <f t="shared" si="12"/>
        <v>#N/A</v>
      </c>
      <c r="E242" s="2" t="e">
        <f t="shared" si="22"/>
        <v>#N/A</v>
      </c>
      <c r="F242" s="2">
        <v>1442553.7983870804</v>
      </c>
      <c r="G242" s="2">
        <f t="shared" si="26"/>
        <v>494425.14285714284</v>
      </c>
      <c r="H242" s="2">
        <f t="shared" si="42"/>
        <v>102409313.06336434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1446230.7453917265</v>
      </c>
      <c r="Q242" s="2">
        <f t="shared" si="44"/>
        <v>500000</v>
      </c>
      <c r="R242" s="2">
        <f t="shared" si="43"/>
        <v>103932817.31912446</v>
      </c>
      <c r="S242" s="2">
        <f t="shared" si="17"/>
        <v>494425.14285714924</v>
      </c>
      <c r="T242" s="2">
        <f t="shared" si="18"/>
        <v>5574.8571428570431</v>
      </c>
      <c r="U242" s="2">
        <f t="shared" si="19"/>
        <v>500000</v>
      </c>
      <c r="V242" s="2">
        <f t="shared" si="33"/>
        <v>60877601.063363895</v>
      </c>
      <c r="W242" s="2">
        <f t="shared" si="20"/>
        <v>494425.14285714179</v>
      </c>
      <c r="X242" s="2">
        <f t="shared" si="6"/>
        <v>5574.8571428582072</v>
      </c>
      <c r="Y242" s="2">
        <f t="shared" si="40"/>
        <v>43055216.255760573</v>
      </c>
      <c r="Z242" s="2" t="str">
        <f t="shared" si="8"/>
        <v>MEEP</v>
      </c>
      <c r="AA242" s="2">
        <f>IF(Z242="HERE",Y242,AA241+Graph!$G$1*1000)</f>
        <v>72448946.541474819</v>
      </c>
      <c r="AB242" s="2">
        <f t="shared" si="21"/>
        <v>800000</v>
      </c>
      <c r="AC242" s="2">
        <f t="shared" si="41"/>
        <v>42089445.634792507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7"/>
        <v>49624472.281739622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176</v>
      </c>
      <c r="C243" s="7"/>
      <c r="D243" s="2" t="e">
        <f t="shared" si="12"/>
        <v>#N/A</v>
      </c>
      <c r="E243" s="2" t="e">
        <f t="shared" si="22"/>
        <v>#N/A</v>
      </c>
      <c r="F243" s="2">
        <v>1448131.3591013551</v>
      </c>
      <c r="G243" s="2">
        <f t="shared" si="26"/>
        <v>494425.14285714284</v>
      </c>
      <c r="H243" s="2">
        <f t="shared" si="42"/>
        <v>102903738.20622149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1451809.681912452</v>
      </c>
      <c r="Q243" s="2">
        <f t="shared" si="44"/>
        <v>500000</v>
      </c>
      <c r="R243" s="2">
        <f t="shared" si="43"/>
        <v>104432817.31912446</v>
      </c>
      <c r="S243" s="2">
        <f t="shared" si="17"/>
        <v>494425.14285714924</v>
      </c>
      <c r="T243" s="2">
        <f t="shared" si="18"/>
        <v>5574.8571428570431</v>
      </c>
      <c r="U243" s="2">
        <f t="shared" si="19"/>
        <v>500000</v>
      </c>
      <c r="V243" s="2">
        <f t="shared" si="33"/>
        <v>61372026.206221037</v>
      </c>
      <c r="W243" s="2">
        <f t="shared" si="20"/>
        <v>494425.14285714179</v>
      </c>
      <c r="X243" s="2">
        <f t="shared" si="6"/>
        <v>5574.8571428582072</v>
      </c>
      <c r="Y243" s="2">
        <f t="shared" si="40"/>
        <v>43060791.112903431</v>
      </c>
      <c r="Z243" s="2" t="str">
        <f t="shared" si="8"/>
        <v>MEEP</v>
      </c>
      <c r="AA243" s="2">
        <f>IF(Z243="HERE",Y243,AA242+Graph!$G$1*1000)</f>
        <v>73248946.541474819</v>
      </c>
      <c r="AB243" s="2">
        <f t="shared" si="21"/>
        <v>800000</v>
      </c>
      <c r="AC243" s="2">
        <f t="shared" si="41"/>
        <v>42089445.634792507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7"/>
        <v>49624472.281739622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177</v>
      </c>
      <c r="C244" s="7"/>
      <c r="D244" s="2" t="e">
        <f t="shared" si="12"/>
        <v>#N/A</v>
      </c>
      <c r="E244" s="2" t="e">
        <f t="shared" si="22"/>
        <v>#N/A</v>
      </c>
      <c r="F244" s="2">
        <v>1453708.9198156595</v>
      </c>
      <c r="G244" s="2">
        <f t="shared" si="26"/>
        <v>494425.14285714284</v>
      </c>
      <c r="H244" s="2">
        <f t="shared" si="42"/>
        <v>103398163.34907864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1457388.6184331775</v>
      </c>
      <c r="Q244" s="2">
        <f t="shared" si="44"/>
        <v>500000</v>
      </c>
      <c r="R244" s="2">
        <f t="shared" si="43"/>
        <v>104932817.31912446</v>
      </c>
      <c r="S244" s="2">
        <f t="shared" si="17"/>
        <v>494425.14285714924</v>
      </c>
      <c r="T244" s="2">
        <f t="shared" si="18"/>
        <v>5574.8571428570431</v>
      </c>
      <c r="U244" s="2">
        <f t="shared" si="19"/>
        <v>500000</v>
      </c>
      <c r="V244" s="2">
        <f t="shared" si="33"/>
        <v>61866451.349078178</v>
      </c>
      <c r="W244" s="2">
        <f t="shared" si="20"/>
        <v>494425.14285714179</v>
      </c>
      <c r="X244" s="2">
        <f t="shared" si="6"/>
        <v>5574.8571428582072</v>
      </c>
      <c r="Y244" s="2">
        <f t="shared" si="40"/>
        <v>43066365.970046289</v>
      </c>
      <c r="Z244" s="2" t="str">
        <f t="shared" si="8"/>
        <v>MEEP</v>
      </c>
      <c r="AA244" s="2">
        <f>IF(Z244="HERE",Y244,AA243+Graph!$G$1*1000)</f>
        <v>74048946.541474819</v>
      </c>
      <c r="AB244" s="2">
        <f t="shared" si="21"/>
        <v>800000</v>
      </c>
      <c r="AC244" s="2">
        <f t="shared" si="41"/>
        <v>42089445.634792507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7"/>
        <v>49624472.281739622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178</v>
      </c>
      <c r="C245" s="7"/>
      <c r="D245" s="2" t="e">
        <f t="shared" si="12"/>
        <v>#N/A</v>
      </c>
      <c r="E245" s="2" t="e">
        <f t="shared" si="22"/>
        <v>#N/A</v>
      </c>
      <c r="F245" s="2">
        <v>1459286.4805299342</v>
      </c>
      <c r="G245" s="2">
        <f t="shared" si="26"/>
        <v>494425.14285714284</v>
      </c>
      <c r="H245" s="2">
        <f t="shared" si="42"/>
        <v>103892588.49193579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1462967.5549539328</v>
      </c>
      <c r="Q245" s="2">
        <f t="shared" si="44"/>
        <v>500000</v>
      </c>
      <c r="R245" s="2">
        <f t="shared" si="43"/>
        <v>105432817.31912446</v>
      </c>
      <c r="S245" s="2">
        <f t="shared" si="17"/>
        <v>494425.14285714924</v>
      </c>
      <c r="T245" s="2">
        <f t="shared" si="18"/>
        <v>5574.8571428570431</v>
      </c>
      <c r="U245" s="2">
        <f t="shared" si="19"/>
        <v>500000</v>
      </c>
      <c r="V245" s="2">
        <f t="shared" si="33"/>
        <v>62360876.49193532</v>
      </c>
      <c r="W245" s="2">
        <f t="shared" si="20"/>
        <v>494425.14285714179</v>
      </c>
      <c r="X245" s="2">
        <f t="shared" si="6"/>
        <v>5574.8571428582072</v>
      </c>
      <c r="Y245" s="2">
        <f t="shared" si="40"/>
        <v>43071940.827189147</v>
      </c>
      <c r="Z245" s="2" t="str">
        <f t="shared" si="8"/>
        <v>MEEP</v>
      </c>
      <c r="AA245" s="2">
        <f>IF(Z245="HERE",Y245,AA244+Graph!$G$1*1000)</f>
        <v>74848946.541474819</v>
      </c>
      <c r="AB245" s="2">
        <f t="shared" si="21"/>
        <v>800000</v>
      </c>
      <c r="AC245" s="2">
        <f t="shared" si="41"/>
        <v>42089445.634792507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7"/>
        <v>49624472.281739622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179</v>
      </c>
      <c r="C246" s="7"/>
      <c r="D246" s="2" t="e">
        <f t="shared" si="12"/>
        <v>#N/A</v>
      </c>
      <c r="E246" s="2" t="e">
        <f t="shared" si="22"/>
        <v>#N/A</v>
      </c>
      <c r="F246" s="2">
        <v>1464864.0412442386</v>
      </c>
      <c r="G246" s="2">
        <f t="shared" si="26"/>
        <v>494425.14285714284</v>
      </c>
      <c r="H246" s="2">
        <f t="shared" si="42"/>
        <v>104387013.63479294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1468546.4914746583</v>
      </c>
      <c r="Q246" s="2">
        <f t="shared" si="44"/>
        <v>500000</v>
      </c>
      <c r="R246" s="2">
        <f t="shared" si="43"/>
        <v>105932817.31912446</v>
      </c>
      <c r="S246" s="2">
        <f t="shared" si="17"/>
        <v>494425.14285714924</v>
      </c>
      <c r="T246" s="2">
        <f t="shared" si="18"/>
        <v>5574.8571428570431</v>
      </c>
      <c r="U246" s="2">
        <f t="shared" si="19"/>
        <v>500000</v>
      </c>
      <c r="V246" s="2">
        <f t="shared" si="33"/>
        <v>62855301.634792462</v>
      </c>
      <c r="W246" s="2">
        <f t="shared" si="20"/>
        <v>494425.14285714179</v>
      </c>
      <c r="X246" s="2">
        <f t="shared" si="6"/>
        <v>5574.8571428582072</v>
      </c>
      <c r="Y246" s="2">
        <f t="shared" si="40"/>
        <v>43077515.684332006</v>
      </c>
      <c r="Z246" s="2" t="str">
        <f t="shared" si="8"/>
        <v>MEEP</v>
      </c>
      <c r="AA246" s="2">
        <f>IF(Z246="HERE",Y246,AA245+Graph!$G$1*1000)</f>
        <v>75648946.541474819</v>
      </c>
      <c r="AB246" s="2">
        <f t="shared" si="21"/>
        <v>800000</v>
      </c>
      <c r="AC246" s="2">
        <f t="shared" si="41"/>
        <v>42089445.634792507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49624472.281739622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180</v>
      </c>
      <c r="C247" s="7"/>
      <c r="D247" s="2" t="e">
        <f t="shared" si="12"/>
        <v>#N/A</v>
      </c>
      <c r="E247" s="2" t="e">
        <f t="shared" si="22"/>
        <v>#N/A</v>
      </c>
      <c r="F247" s="2">
        <v>1470441.6019585133</v>
      </c>
      <c r="G247" s="2">
        <f t="shared" si="26"/>
        <v>494425.14285714284</v>
      </c>
      <c r="H247" s="2">
        <f t="shared" si="42"/>
        <v>104881438.77765009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1474125.4279954135</v>
      </c>
      <c r="Q247" s="2">
        <f t="shared" si="44"/>
        <v>500000</v>
      </c>
      <c r="R247" s="2">
        <f t="shared" si="43"/>
        <v>106432817.31912446</v>
      </c>
      <c r="S247" s="2">
        <f t="shared" si="17"/>
        <v>494425.14285714924</v>
      </c>
      <c r="T247" s="2">
        <f t="shared" si="18"/>
        <v>5574.8571428570431</v>
      </c>
      <c r="U247" s="2">
        <f t="shared" si="19"/>
        <v>500000</v>
      </c>
      <c r="V247" s="2">
        <f t="shared" si="33"/>
        <v>63349726.777649604</v>
      </c>
      <c r="W247" s="2">
        <f t="shared" si="20"/>
        <v>494425.14285714179</v>
      </c>
      <c r="X247" s="2">
        <f t="shared" si="6"/>
        <v>5574.8571428582072</v>
      </c>
      <c r="Y247" s="2">
        <f t="shared" si="40"/>
        <v>43083090.541474864</v>
      </c>
      <c r="Z247" s="2" t="str">
        <f t="shared" si="8"/>
        <v>MEEP</v>
      </c>
      <c r="AA247" s="2">
        <f>IF(Z247="HERE",Y247,AA246+Graph!$G$1*1000)</f>
        <v>76448946.541474819</v>
      </c>
      <c r="AB247" s="2">
        <f t="shared" si="21"/>
        <v>800000</v>
      </c>
      <c r="AC247" s="2">
        <f t="shared" si="41"/>
        <v>42089445.634792507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49624472.281739622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181</v>
      </c>
      <c r="C248" s="7"/>
      <c r="D248" s="2" t="e">
        <f t="shared" si="12"/>
        <v>#N/A</v>
      </c>
      <c r="E248" s="2" t="e">
        <f t="shared" si="22"/>
        <v>#N/A</v>
      </c>
      <c r="F248" s="2">
        <v>1476019.1626727879</v>
      </c>
      <c r="G248" s="2">
        <f t="shared" si="26"/>
        <v>494425.14285714284</v>
      </c>
      <c r="H248" s="2">
        <f t="shared" si="42"/>
        <v>105375863.92050724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1479704.364516139</v>
      </c>
      <c r="Q248" s="2">
        <f t="shared" si="44"/>
        <v>500000</v>
      </c>
      <c r="R248" s="2">
        <f t="shared" si="43"/>
        <v>106932817.31912446</v>
      </c>
      <c r="S248" s="2">
        <f t="shared" si="17"/>
        <v>494425.14285714924</v>
      </c>
      <c r="T248" s="2">
        <f t="shared" si="18"/>
        <v>5574.8571428570431</v>
      </c>
      <c r="U248" s="2">
        <f t="shared" si="19"/>
        <v>500000</v>
      </c>
      <c r="V248" s="2">
        <f t="shared" si="33"/>
        <v>63844151.920506746</v>
      </c>
      <c r="W248" s="2">
        <f t="shared" si="20"/>
        <v>494425.14285714179</v>
      </c>
      <c r="X248" s="2">
        <f t="shared" si="6"/>
        <v>5574.8571428582072</v>
      </c>
      <c r="Y248" s="2">
        <f t="shared" si="40"/>
        <v>43088665.398617722</v>
      </c>
      <c r="Z248" s="2" t="str">
        <f t="shared" si="8"/>
        <v>MEEP</v>
      </c>
      <c r="AA248" s="2">
        <f>IF(Z248="HERE",Y248,AA247+Graph!$G$1*1000)</f>
        <v>77248946.541474819</v>
      </c>
      <c r="AB248" s="2">
        <f t="shared" si="21"/>
        <v>800000</v>
      </c>
      <c r="AC248" s="2">
        <f t="shared" si="41"/>
        <v>42089445.634792507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49664472.281739622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182</v>
      </c>
      <c r="C249" s="7"/>
      <c r="D249" s="2" t="e">
        <f t="shared" si="12"/>
        <v>#N/A</v>
      </c>
      <c r="E249" s="2" t="e">
        <f t="shared" si="22"/>
        <v>#N/A</v>
      </c>
      <c r="F249" s="2">
        <v>1481596.7233870924</v>
      </c>
      <c r="G249" s="2">
        <f t="shared" si="26"/>
        <v>494425.14285714284</v>
      </c>
      <c r="H249" s="2">
        <f t="shared" si="42"/>
        <v>105870289.06336439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1485283.3010368645</v>
      </c>
      <c r="Q249" s="2">
        <f t="shared" si="44"/>
        <v>500000</v>
      </c>
      <c r="R249" s="2">
        <f t="shared" si="43"/>
        <v>107432817.31912446</v>
      </c>
      <c r="S249" s="2">
        <f t="shared" si="17"/>
        <v>494425.14285714924</v>
      </c>
      <c r="T249" s="2">
        <f t="shared" si="18"/>
        <v>5574.8571428570431</v>
      </c>
      <c r="U249" s="2">
        <f t="shared" si="19"/>
        <v>500000</v>
      </c>
      <c r="V249" s="2">
        <f t="shared" si="33"/>
        <v>64338577.063363887</v>
      </c>
      <c r="W249" s="2">
        <f t="shared" si="20"/>
        <v>494425.14285714179</v>
      </c>
      <c r="X249" s="2">
        <f t="shared" si="6"/>
        <v>5574.8571428582072</v>
      </c>
      <c r="Y249" s="2">
        <f t="shared" si="40"/>
        <v>43094240.25576058</v>
      </c>
      <c r="Z249" s="2" t="str">
        <f t="shared" si="8"/>
        <v>MEEP</v>
      </c>
      <c r="AA249" s="2">
        <f>IF(Z249="HERE",Y249,AA248+Graph!$G$1*1000)</f>
        <v>78048946.541474819</v>
      </c>
      <c r="AB249" s="2">
        <f t="shared" si="21"/>
        <v>800000</v>
      </c>
      <c r="AC249" s="2">
        <f t="shared" si="41"/>
        <v>42089445.634792507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49704472.281739622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183</v>
      </c>
      <c r="C250" s="7"/>
      <c r="D250" s="2" t="e">
        <f t="shared" si="12"/>
        <v>#N/A</v>
      </c>
      <c r="E250" s="2" t="e">
        <f t="shared" si="22"/>
        <v>#N/A</v>
      </c>
      <c r="F250" s="2">
        <v>1487174.284101367</v>
      </c>
      <c r="G250" s="2">
        <f t="shared" si="26"/>
        <v>494425.14285714284</v>
      </c>
      <c r="H250" s="2">
        <f t="shared" si="42"/>
        <v>106364714.20622154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1490862.2375576198</v>
      </c>
      <c r="Q250" s="2">
        <f t="shared" si="44"/>
        <v>500000</v>
      </c>
      <c r="R250" s="2">
        <f t="shared" si="43"/>
        <v>107932817.31912446</v>
      </c>
      <c r="S250" s="2">
        <f t="shared" si="17"/>
        <v>494425.14285714924</v>
      </c>
      <c r="T250" s="2">
        <f t="shared" si="18"/>
        <v>5574.8571428570431</v>
      </c>
      <c r="U250" s="2">
        <f t="shared" si="19"/>
        <v>500000</v>
      </c>
      <c r="V250" s="2">
        <f t="shared" si="33"/>
        <v>64833002.206221029</v>
      </c>
      <c r="W250" s="2">
        <f t="shared" si="20"/>
        <v>494425.14285714179</v>
      </c>
      <c r="X250" s="2">
        <f t="shared" si="6"/>
        <v>5574.8571428582072</v>
      </c>
      <c r="Y250" s="2">
        <f t="shared" si="40"/>
        <v>43099815.112903439</v>
      </c>
      <c r="Z250" s="2" t="str">
        <f t="shared" si="8"/>
        <v>MEEP</v>
      </c>
      <c r="AA250" s="2">
        <f>IF(Z250="HERE",Y250,AA249+Graph!$G$1*1000)</f>
        <v>78848946.541474819</v>
      </c>
      <c r="AB250" s="2">
        <f t="shared" si="21"/>
        <v>800000</v>
      </c>
      <c r="AC250" s="2">
        <f t="shared" si="41"/>
        <v>42089445.634792507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49744472.281739622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184</v>
      </c>
      <c r="C251" s="7"/>
      <c r="D251" s="2" t="e">
        <f t="shared" si="12"/>
        <v>#N/A</v>
      </c>
      <c r="E251" s="2" t="e">
        <f t="shared" si="22"/>
        <v>#N/A</v>
      </c>
      <c r="F251" s="2">
        <v>1492751.8448156416</v>
      </c>
      <c r="G251" s="2">
        <f t="shared" si="26"/>
        <v>494425.14285714284</v>
      </c>
      <c r="H251" s="2">
        <f t="shared" si="42"/>
        <v>106859139.34907869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1496441.1740783453</v>
      </c>
      <c r="Q251" s="2">
        <f t="shared" si="44"/>
        <v>500000</v>
      </c>
      <c r="R251" s="2">
        <f t="shared" si="43"/>
        <v>108432817.31912446</v>
      </c>
      <c r="S251" s="2">
        <f t="shared" si="17"/>
        <v>494425.14285714924</v>
      </c>
      <c r="T251" s="2">
        <f t="shared" si="18"/>
        <v>5574.8571428570431</v>
      </c>
      <c r="U251" s="2">
        <f t="shared" si="19"/>
        <v>500000</v>
      </c>
      <c r="V251" s="2">
        <f t="shared" si="33"/>
        <v>65327427.349078171</v>
      </c>
      <c r="W251" s="2">
        <f t="shared" si="20"/>
        <v>494425.14285714179</v>
      </c>
      <c r="X251" s="2">
        <f t="shared" si="6"/>
        <v>5574.8571428582072</v>
      </c>
      <c r="Y251" s="2">
        <f t="shared" si="40"/>
        <v>43105389.970046297</v>
      </c>
      <c r="Z251" s="2" t="str">
        <f t="shared" si="8"/>
        <v>MEEP</v>
      </c>
      <c r="AA251" s="2">
        <f>IF(Z251="HERE",Y251,AA250+Graph!$G$1*1000)</f>
        <v>79648946.541474819</v>
      </c>
      <c r="AB251" s="2">
        <f t="shared" si="21"/>
        <v>800000</v>
      </c>
      <c r="AC251" s="2">
        <f t="shared" si="41"/>
        <v>42089445.634792507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49784472.281739622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185</v>
      </c>
      <c r="C252" s="7"/>
      <c r="D252" s="2" t="e">
        <f t="shared" si="12"/>
        <v>#N/A</v>
      </c>
      <c r="E252" s="2" t="e">
        <f t="shared" si="22"/>
        <v>#N/A</v>
      </c>
      <c r="F252" s="2">
        <v>1498329.4055299461</v>
      </c>
      <c r="G252" s="2">
        <f t="shared" si="26"/>
        <v>494425.14285714284</v>
      </c>
      <c r="H252" s="2">
        <f t="shared" si="42"/>
        <v>107353564.49193583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1502020.1105991006</v>
      </c>
      <c r="Q252" s="2">
        <f t="shared" si="44"/>
        <v>500000</v>
      </c>
      <c r="R252" s="2">
        <f t="shared" si="43"/>
        <v>108932817.31912446</v>
      </c>
      <c r="S252" s="2">
        <f t="shared" si="17"/>
        <v>494425.14285714924</v>
      </c>
      <c r="T252" s="2">
        <f t="shared" si="18"/>
        <v>5574.8571428570431</v>
      </c>
      <c r="U252" s="2">
        <f t="shared" si="19"/>
        <v>500000</v>
      </c>
      <c r="V252" s="2">
        <f t="shared" si="33"/>
        <v>65821852.491935313</v>
      </c>
      <c r="W252" s="2">
        <f t="shared" si="20"/>
        <v>494425.14285714179</v>
      </c>
      <c r="X252" s="2">
        <f t="shared" si="6"/>
        <v>5574.8571428582072</v>
      </c>
      <c r="Y252" s="2">
        <f t="shared" si="40"/>
        <v>43110964.827189155</v>
      </c>
      <c r="Z252" s="2" t="str">
        <f t="shared" si="8"/>
        <v>MEEP</v>
      </c>
      <c r="AA252" s="2">
        <f>IF(Z252="HERE",Y252,AA251+Graph!$G$1*1000)</f>
        <v>80448946.541474819</v>
      </c>
      <c r="AB252" s="2">
        <f t="shared" si="21"/>
        <v>800000</v>
      </c>
      <c r="AC252" s="2">
        <f t="shared" si="41"/>
        <v>42089445.634792507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49824472.281739622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186</v>
      </c>
      <c r="C253" s="7"/>
      <c r="D253" s="2" t="e">
        <f t="shared" si="12"/>
        <v>#N/A</v>
      </c>
      <c r="E253" s="2" t="e">
        <f t="shared" si="22"/>
        <v>#N/A</v>
      </c>
      <c r="F253" s="2">
        <v>1503906.9662442207</v>
      </c>
      <c r="G253" s="2">
        <f t="shared" si="26"/>
        <v>494425.14285714284</v>
      </c>
      <c r="H253" s="2">
        <f t="shared" si="42"/>
        <v>107847989.63479298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1507599.0471198261</v>
      </c>
      <c r="Q253" s="2">
        <f t="shared" si="44"/>
        <v>500000</v>
      </c>
      <c r="R253" s="2">
        <f t="shared" si="43"/>
        <v>109432817.31912446</v>
      </c>
      <c r="S253" s="2">
        <f t="shared" si="17"/>
        <v>494425.14285714924</v>
      </c>
      <c r="T253" s="2">
        <f t="shared" si="18"/>
        <v>5574.8571428570431</v>
      </c>
      <c r="U253" s="2">
        <f t="shared" si="19"/>
        <v>500000</v>
      </c>
      <c r="V253" s="2">
        <f t="shared" si="33"/>
        <v>66316277.634792455</v>
      </c>
      <c r="W253" s="2">
        <f t="shared" si="20"/>
        <v>494425.14285714179</v>
      </c>
      <c r="X253" s="2">
        <f t="shared" si="6"/>
        <v>5574.8571428582072</v>
      </c>
      <c r="Y253" s="2">
        <f t="shared" si="40"/>
        <v>43116539.684332013</v>
      </c>
      <c r="Z253" s="2" t="str">
        <f t="shared" si="8"/>
        <v>MEEP</v>
      </c>
      <c r="AA253" s="2">
        <f>IF(Z253="HERE",Y253,AA252+Graph!$G$1*1000)</f>
        <v>81248946.541474819</v>
      </c>
      <c r="AB253" s="2">
        <f t="shared" si="21"/>
        <v>800000</v>
      </c>
      <c r="AC253" s="2">
        <f t="shared" si="41"/>
        <v>42089445.634792507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49864472.281739622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187</v>
      </c>
      <c r="C254" s="7"/>
      <c r="D254" s="2" t="e">
        <f t="shared" si="12"/>
        <v>#N/A</v>
      </c>
      <c r="E254" s="2" t="e">
        <f t="shared" si="22"/>
        <v>#N/A</v>
      </c>
      <c r="F254" s="2">
        <v>1509484.5269585252</v>
      </c>
      <c r="G254" s="2">
        <f t="shared" si="26"/>
        <v>494425.14285714284</v>
      </c>
      <c r="H254" s="2">
        <f t="shared" si="42"/>
        <v>108342414.77765013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1513177.9836405516</v>
      </c>
      <c r="Q254" s="2">
        <f t="shared" si="44"/>
        <v>500000</v>
      </c>
      <c r="R254" s="2">
        <f t="shared" si="43"/>
        <v>109932817.31912446</v>
      </c>
      <c r="S254" s="2">
        <f t="shared" si="17"/>
        <v>494425.14285714924</v>
      </c>
      <c r="T254" s="2">
        <f t="shared" si="18"/>
        <v>5574.8571428570431</v>
      </c>
      <c r="U254" s="2">
        <f t="shared" si="19"/>
        <v>500000</v>
      </c>
      <c r="V254" s="2">
        <f t="shared" si="33"/>
        <v>66810702.777649596</v>
      </c>
      <c r="W254" s="2">
        <f t="shared" si="20"/>
        <v>494425.14285714179</v>
      </c>
      <c r="X254" s="2">
        <f t="shared" si="6"/>
        <v>5574.8571428582072</v>
      </c>
      <c r="Y254" s="2">
        <f t="shared" si="40"/>
        <v>43122114.541474871</v>
      </c>
      <c r="Z254" s="2" t="str">
        <f t="shared" si="8"/>
        <v>MEEP</v>
      </c>
      <c r="AA254" s="2">
        <f>IF(Z254="HERE",Y254,AA253+Graph!$G$1*1000)</f>
        <v>82048946.541474819</v>
      </c>
      <c r="AB254" s="2">
        <f t="shared" si="21"/>
        <v>800000</v>
      </c>
      <c r="AC254" s="2">
        <f t="shared" si="41"/>
        <v>42089445.634792507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49904472.281739622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188</v>
      </c>
      <c r="C255" s="7"/>
      <c r="D255" s="2" t="e">
        <f t="shared" si="12"/>
        <v>#N/A</v>
      </c>
      <c r="E255" s="2" t="e">
        <f t="shared" si="22"/>
        <v>#N/A</v>
      </c>
      <c r="F255" s="2">
        <v>1515062.0876727998</v>
      </c>
      <c r="G255" s="2">
        <f t="shared" si="26"/>
        <v>494425.14285714284</v>
      </c>
      <c r="H255" s="2">
        <f t="shared" si="42"/>
        <v>108836839.92050728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1518756.9201613069</v>
      </c>
      <c r="Q255" s="2">
        <f t="shared" si="44"/>
        <v>500000</v>
      </c>
      <c r="R255" s="2">
        <f t="shared" si="43"/>
        <v>110432817.31912446</v>
      </c>
      <c r="S255" s="2">
        <f t="shared" si="17"/>
        <v>494425.14285714924</v>
      </c>
      <c r="T255" s="2">
        <f t="shared" si="18"/>
        <v>5574.8571428570431</v>
      </c>
      <c r="U255" s="2">
        <f t="shared" si="19"/>
        <v>500000</v>
      </c>
      <c r="V255" s="2">
        <f t="shared" si="33"/>
        <v>67305127.920506746</v>
      </c>
      <c r="W255" s="2">
        <f t="shared" si="20"/>
        <v>494425.14285714924</v>
      </c>
      <c r="X255" s="2">
        <f t="shared" si="6"/>
        <v>5574.8571428507566</v>
      </c>
      <c r="Y255" s="2">
        <f t="shared" si="40"/>
        <v>43127689.398617722</v>
      </c>
      <c r="Z255" s="2" t="str">
        <f t="shared" si="8"/>
        <v>MEEP</v>
      </c>
      <c r="AA255" s="2">
        <f>IF(Z255="HERE",Y255,AA254+Graph!$G$1*1000)</f>
        <v>82848946.541474819</v>
      </c>
      <c r="AB255" s="2">
        <f t="shared" si="21"/>
        <v>800000</v>
      </c>
      <c r="AC255" s="2">
        <f t="shared" si="41"/>
        <v>42089445.634792507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49944472.281739622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189</v>
      </c>
      <c r="C256" s="7"/>
      <c r="D256" s="2" t="e">
        <f t="shared" si="12"/>
        <v>#N/A</v>
      </c>
      <c r="E256" s="2" t="e">
        <f t="shared" si="22"/>
        <v>#N/A</v>
      </c>
      <c r="F256" s="2">
        <v>1520639.6483870745</v>
      </c>
      <c r="G256" s="2">
        <f t="shared" si="26"/>
        <v>494425.14285714284</v>
      </c>
      <c r="H256" s="2">
        <f t="shared" si="42"/>
        <v>109331265.06336443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1524335.8566820323</v>
      </c>
      <c r="Q256" s="2">
        <f t="shared" si="44"/>
        <v>500000</v>
      </c>
      <c r="R256" s="2">
        <f t="shared" si="43"/>
        <v>110932817.31912446</v>
      </c>
      <c r="S256" s="2">
        <f t="shared" si="17"/>
        <v>494425.14285714924</v>
      </c>
      <c r="T256" s="2">
        <f t="shared" si="18"/>
        <v>5574.8571428570431</v>
      </c>
      <c r="U256" s="2">
        <f t="shared" si="19"/>
        <v>500000</v>
      </c>
      <c r="V256" s="2">
        <f t="shared" si="33"/>
        <v>67799553.063363895</v>
      </c>
      <c r="W256" s="2">
        <f t="shared" si="20"/>
        <v>494425.14285714924</v>
      </c>
      <c r="X256" s="2">
        <f t="shared" si="6"/>
        <v>5574.8571428507566</v>
      </c>
      <c r="Y256" s="2">
        <f t="shared" si="40"/>
        <v>43133264.255760573</v>
      </c>
      <c r="Z256" s="2" t="str">
        <f t="shared" si="8"/>
        <v>MEEP</v>
      </c>
      <c r="AA256" s="2">
        <f>IF(Z256="HERE",Y256,AA255+Graph!$G$1*1000)</f>
        <v>83648946.541474819</v>
      </c>
      <c r="AB256" s="2">
        <f t="shared" si="21"/>
        <v>800000</v>
      </c>
      <c r="AC256" s="2">
        <f t="shared" si="41"/>
        <v>42089445.634792507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49984472.281739622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190</v>
      </c>
      <c r="C257" s="7"/>
      <c r="D257" s="2" t="e">
        <f t="shared" si="12"/>
        <v>#N/A</v>
      </c>
      <c r="E257" s="2" t="e">
        <f t="shared" si="22"/>
        <v>#N/A</v>
      </c>
      <c r="F257" s="2">
        <v>1526217.2091013789</v>
      </c>
      <c r="G257" s="2">
        <f t="shared" si="26"/>
        <v>494425.14285714284</v>
      </c>
      <c r="H257" s="2">
        <f t="shared" si="42"/>
        <v>109825690.20622158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1529914.7932027876</v>
      </c>
      <c r="Q257" s="2">
        <f t="shared" si="44"/>
        <v>500000</v>
      </c>
      <c r="R257" s="2">
        <f t="shared" si="43"/>
        <v>111432817.31912446</v>
      </c>
      <c r="S257" s="2">
        <f t="shared" si="17"/>
        <v>494425.14285714924</v>
      </c>
      <c r="T257" s="2">
        <f t="shared" si="18"/>
        <v>5574.8571428570431</v>
      </c>
      <c r="U257" s="2">
        <f t="shared" si="19"/>
        <v>500000</v>
      </c>
      <c r="V257" s="2">
        <f t="shared" si="33"/>
        <v>68293978.206221044</v>
      </c>
      <c r="W257" s="2">
        <f t="shared" si="20"/>
        <v>494425.14285714924</v>
      </c>
      <c r="X257" s="2">
        <f t="shared" si="6"/>
        <v>5574.8571428507566</v>
      </c>
      <c r="Y257" s="2">
        <f t="shared" si="40"/>
        <v>43138839.112903424</v>
      </c>
      <c r="Z257" s="2" t="str">
        <f t="shared" si="8"/>
        <v>MEEP</v>
      </c>
      <c r="AA257" s="2">
        <f>IF(Z257="HERE",Y257,AA256+Graph!$G$1*1000)</f>
        <v>84448946.541474819</v>
      </c>
      <c r="AB257" s="2">
        <f t="shared" si="21"/>
        <v>800000</v>
      </c>
      <c r="AC257" s="2">
        <f t="shared" si="41"/>
        <v>42089445.634792507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50024472.281739622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191</v>
      </c>
      <c r="C258" s="7"/>
      <c r="D258" s="2" t="e">
        <f t="shared" si="12"/>
        <v>#N/A</v>
      </c>
      <c r="E258" s="2" t="e">
        <f t="shared" si="22"/>
        <v>#N/A</v>
      </c>
      <c r="F258" s="2">
        <v>1531794.7698156536</v>
      </c>
      <c r="G258" s="2">
        <f t="shared" si="26"/>
        <v>494425.14285714284</v>
      </c>
      <c r="H258" s="2">
        <f t="shared" si="42"/>
        <v>110320115.34907873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1535493.7297235131</v>
      </c>
      <c r="Q258" s="2">
        <f t="shared" si="44"/>
        <v>500000</v>
      </c>
      <c r="R258" s="2">
        <f t="shared" si="43"/>
        <v>111932817.31912446</v>
      </c>
      <c r="S258" s="2">
        <f t="shared" si="17"/>
        <v>494425.14285714924</v>
      </c>
      <c r="T258" s="2">
        <f t="shared" si="18"/>
        <v>5574.8571428570431</v>
      </c>
      <c r="U258" s="2">
        <f t="shared" si="19"/>
        <v>500000</v>
      </c>
      <c r="V258" s="2">
        <f t="shared" si="33"/>
        <v>68788403.349078193</v>
      </c>
      <c r="W258" s="2">
        <f t="shared" si="20"/>
        <v>494425.14285714924</v>
      </c>
      <c r="X258" s="2">
        <f t="shared" si="6"/>
        <v>5574.8571428507566</v>
      </c>
      <c r="Y258" s="2">
        <f t="shared" si="40"/>
        <v>43144413.970046274</v>
      </c>
      <c r="Z258" s="2" t="str">
        <f t="shared" si="8"/>
        <v>MEEP</v>
      </c>
      <c r="AA258" s="2">
        <f>IF(Z258="HERE",Y258,AA257+Graph!$G$1*1000)</f>
        <v>85248946.541474819</v>
      </c>
      <c r="AB258" s="2">
        <f t="shared" si="21"/>
        <v>800000</v>
      </c>
      <c r="AC258" s="2">
        <f t="shared" si="41"/>
        <v>42089445.634792507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50064472.281739622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192</v>
      </c>
      <c r="C259" s="7"/>
      <c r="D259" s="2" t="e">
        <f t="shared" si="12"/>
        <v>#N/A</v>
      </c>
      <c r="E259" s="2" t="e">
        <f t="shared" si="22"/>
        <v>#N/A</v>
      </c>
      <c r="F259" s="2">
        <v>1537372.3305299282</v>
      </c>
      <c r="G259" s="2">
        <f t="shared" si="26"/>
        <v>494425.14285714284</v>
      </c>
      <c r="H259" s="2">
        <f t="shared" si="42"/>
        <v>110814540.49193588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1541072.6662442386</v>
      </c>
      <c r="Q259" s="2">
        <f t="shared" si="44"/>
        <v>500000</v>
      </c>
      <c r="R259" s="2">
        <f t="shared" si="43"/>
        <v>112432817.31912446</v>
      </c>
      <c r="S259" s="2">
        <f t="shared" si="17"/>
        <v>494425.14285714924</v>
      </c>
      <c r="T259" s="2">
        <f t="shared" si="18"/>
        <v>5574.8571428570431</v>
      </c>
      <c r="U259" s="2">
        <f t="shared" si="19"/>
        <v>500000</v>
      </c>
      <c r="V259" s="2">
        <f t="shared" si="33"/>
        <v>69282828.491935343</v>
      </c>
      <c r="W259" s="2">
        <f t="shared" si="20"/>
        <v>494425.14285714924</v>
      </c>
      <c r="X259" s="2">
        <f t="shared" si="6"/>
        <v>5574.8571428507566</v>
      </c>
      <c r="Y259" s="2">
        <f t="shared" si="40"/>
        <v>43149988.827189125</v>
      </c>
      <c r="Z259" s="2" t="str">
        <f t="shared" si="8"/>
        <v>MEEP</v>
      </c>
      <c r="AA259" s="2">
        <f>IF(Z259="HERE",Y259,AA258+Graph!$G$1*1000)</f>
        <v>86048946.541474819</v>
      </c>
      <c r="AB259" s="2">
        <f t="shared" si="21"/>
        <v>800000</v>
      </c>
      <c r="AC259" s="2">
        <f t="shared" si="41"/>
        <v>42089445.634792507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50104472.281739622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193</v>
      </c>
      <c r="C260" s="7"/>
      <c r="D260" s="2" t="e">
        <f t="shared" si="12"/>
        <v>#N/A</v>
      </c>
      <c r="E260" s="2" t="e">
        <f t="shared" si="22"/>
        <v>#N/A</v>
      </c>
      <c r="F260" s="2">
        <v>1542949.8912442327</v>
      </c>
      <c r="G260" s="2">
        <f t="shared" si="26"/>
        <v>494425.14285714284</v>
      </c>
      <c r="H260" s="2">
        <f t="shared" si="42"/>
        <v>111308965.63479303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1546651.6027649939</v>
      </c>
      <c r="Q260" s="2">
        <f t="shared" si="44"/>
        <v>500000</v>
      </c>
      <c r="R260" s="2">
        <f t="shared" si="43"/>
        <v>112932817.31912446</v>
      </c>
      <c r="S260" s="2">
        <f t="shared" si="17"/>
        <v>494425.14285714924</v>
      </c>
      <c r="T260" s="2">
        <f t="shared" si="18"/>
        <v>5574.8571428570431</v>
      </c>
      <c r="U260" s="2">
        <f t="shared" si="19"/>
        <v>500000</v>
      </c>
      <c r="V260" s="2">
        <f t="shared" si="33"/>
        <v>69777253.634792492</v>
      </c>
      <c r="W260" s="2">
        <f t="shared" si="20"/>
        <v>494425.14285714924</v>
      </c>
      <c r="X260" s="2">
        <f t="shared" si="6"/>
        <v>5574.8571428507566</v>
      </c>
      <c r="Y260" s="2">
        <f t="shared" si="40"/>
        <v>43155563.684331976</v>
      </c>
      <c r="Z260" s="2" t="str">
        <f t="shared" si="8"/>
        <v>MEEP</v>
      </c>
      <c r="AA260" s="2">
        <f>IF(Z260="HERE",Y260,AA259+Graph!$G$1*1000)</f>
        <v>86848946.541474819</v>
      </c>
      <c r="AB260" s="2">
        <f t="shared" si="21"/>
        <v>800000</v>
      </c>
      <c r="AC260" s="2">
        <f t="shared" si="41"/>
        <v>42089445.634792507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50144472.281739622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194</v>
      </c>
      <c r="C261" s="7"/>
      <c r="D261" s="2" t="e">
        <f t="shared" si="12"/>
        <v>#N/A</v>
      </c>
      <c r="E261" s="2" t="e">
        <f t="shared" si="22"/>
        <v>#N/A</v>
      </c>
      <c r="F261" s="2">
        <v>1548527.4519585073</v>
      </c>
      <c r="G261" s="2">
        <f t="shared" si="26"/>
        <v>494425.14285714284</v>
      </c>
      <c r="H261" s="2">
        <f t="shared" si="42"/>
        <v>111803390.77765018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1552230.5392857194</v>
      </c>
      <c r="Q261" s="2">
        <f t="shared" si="44"/>
        <v>500000</v>
      </c>
      <c r="R261" s="2">
        <f t="shared" si="43"/>
        <v>113432817.31912446</v>
      </c>
      <c r="S261" s="2">
        <f t="shared" si="17"/>
        <v>494425.14285714924</v>
      </c>
      <c r="T261" s="2">
        <f t="shared" si="18"/>
        <v>5574.8571428570431</v>
      </c>
      <c r="U261" s="2">
        <f t="shared" si="19"/>
        <v>500000</v>
      </c>
      <c r="V261" s="2">
        <f t="shared" si="33"/>
        <v>70271678.777649641</v>
      </c>
      <c r="W261" s="2">
        <f t="shared" si="20"/>
        <v>494425.14285714924</v>
      </c>
      <c r="X261" s="2">
        <f t="shared" si="6"/>
        <v>5574.8571428507566</v>
      </c>
      <c r="Y261" s="2">
        <f t="shared" si="40"/>
        <v>43161138.541474827</v>
      </c>
      <c r="Z261" s="2" t="str">
        <f t="shared" si="8"/>
        <v>MEEP</v>
      </c>
      <c r="AA261" s="2">
        <f>IF(Z261="HERE",Y261,AA260+Graph!$G$1*1000)</f>
        <v>87648946.541474819</v>
      </c>
      <c r="AB261" s="2">
        <f t="shared" si="21"/>
        <v>800000</v>
      </c>
      <c r="AC261" s="2">
        <f t="shared" si="41"/>
        <v>42089445.634792507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195</v>
      </c>
      <c r="C262" s="7"/>
      <c r="D262" s="2" t="e">
        <f t="shared" si="12"/>
        <v>#N/A</v>
      </c>
      <c r="E262" s="2" t="e">
        <f t="shared" si="22"/>
        <v>#N/A</v>
      </c>
      <c r="F262" s="2">
        <v>1554105.0126728117</v>
      </c>
      <c r="G262" s="2">
        <f t="shared" si="26"/>
        <v>494425.14285714284</v>
      </c>
      <c r="H262" s="2">
        <f t="shared" si="42"/>
        <v>112297815.92050733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1557809.4758064747</v>
      </c>
      <c r="Q262" s="2">
        <f t="shared" si="44"/>
        <v>500000</v>
      </c>
      <c r="R262" s="2">
        <f t="shared" si="43"/>
        <v>113932817.31912446</v>
      </c>
      <c r="S262" s="2">
        <f t="shared" si="17"/>
        <v>494425.14285714924</v>
      </c>
      <c r="T262" s="2">
        <f t="shared" si="18"/>
        <v>5574.8571428570431</v>
      </c>
      <c r="U262" s="2">
        <f t="shared" si="19"/>
        <v>500000</v>
      </c>
      <c r="V262" s="2">
        <f t="shared" si="33"/>
        <v>70766103.92050679</v>
      </c>
      <c r="W262" s="2">
        <f t="shared" si="20"/>
        <v>494425.14285714924</v>
      </c>
      <c r="X262" s="2">
        <f t="shared" si="6"/>
        <v>5574.8571428507566</v>
      </c>
      <c r="Y262" s="2">
        <f t="shared" si="40"/>
        <v>43166713.398617677</v>
      </c>
      <c r="Z262" s="2" t="str">
        <f t="shared" si="8"/>
        <v>MEEP</v>
      </c>
      <c r="AA262" s="2">
        <f>IF(Z262="HERE",Y262,AA261+Graph!$G$1*1000)</f>
        <v>88448946.541474819</v>
      </c>
      <c r="AB262" s="2">
        <f t="shared" si="21"/>
        <v>800000</v>
      </c>
      <c r="AC262" s="2">
        <f t="shared" si="41"/>
        <v>42089445.634792507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196</v>
      </c>
      <c r="C263" s="7"/>
      <c r="D263" s="2" t="e">
        <f t="shared" si="12"/>
        <v>#N/A</v>
      </c>
      <c r="E263" s="2" t="e">
        <f t="shared" si="22"/>
        <v>#N/A</v>
      </c>
      <c r="F263" s="2">
        <v>1559682.5733870864</v>
      </c>
      <c r="G263" s="2">
        <f t="shared" si="26"/>
        <v>494425.14285714284</v>
      </c>
      <c r="H263" s="2">
        <f t="shared" si="42"/>
        <v>112792241.06336448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1563388.4123272002</v>
      </c>
      <c r="Q263" s="2">
        <f t="shared" si="44"/>
        <v>500000</v>
      </c>
      <c r="R263" s="2">
        <f t="shared" si="43"/>
        <v>114432817.31912446</v>
      </c>
      <c r="S263" s="2">
        <f t="shared" si="17"/>
        <v>494425.14285714924</v>
      </c>
      <c r="T263" s="2">
        <f t="shared" si="18"/>
        <v>5574.8571428570431</v>
      </c>
      <c r="U263" s="2">
        <f t="shared" si="19"/>
        <v>500000</v>
      </c>
      <c r="V263" s="2">
        <f t="shared" si="33"/>
        <v>71260529.06336394</v>
      </c>
      <c r="W263" s="2">
        <f t="shared" si="20"/>
        <v>494425.14285714924</v>
      </c>
      <c r="X263" s="2">
        <f t="shared" si="6"/>
        <v>5574.8571428507566</v>
      </c>
      <c r="Y263" s="2">
        <f t="shared" si="40"/>
        <v>43172288.255760528</v>
      </c>
      <c r="Z263" s="2" t="str">
        <f t="shared" si="8"/>
        <v>MEEP</v>
      </c>
      <c r="AA263" s="2">
        <f>IF(Z263="HERE",Y263,AA262+Graph!$G$1*1000)</f>
        <v>89248946.541474819</v>
      </c>
      <c r="AB263" s="2">
        <f t="shared" si="21"/>
        <v>800000</v>
      </c>
      <c r="AC263" s="2">
        <f t="shared" si="41"/>
        <v>42089445.634792507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197</v>
      </c>
      <c r="C264" s="7"/>
      <c r="D264" s="2" t="e">
        <f t="shared" si="12"/>
        <v>#N/A</v>
      </c>
      <c r="E264" s="2" t="e">
        <f t="shared" si="22"/>
        <v>#N/A</v>
      </c>
      <c r="F264" s="2">
        <v>1565260.134101361</v>
      </c>
      <c r="G264" s="2">
        <f t="shared" si="26"/>
        <v>494425.14285714284</v>
      </c>
      <c r="H264" s="2">
        <f t="shared" si="42"/>
        <v>113286666.20622163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1568967.3488479257</v>
      </c>
      <c r="Q264" s="2">
        <f t="shared" si="44"/>
        <v>500000</v>
      </c>
      <c r="R264" s="2">
        <f t="shared" si="43"/>
        <v>114932817.31912446</v>
      </c>
      <c r="S264" s="2">
        <f t="shared" si="17"/>
        <v>494425.14285714924</v>
      </c>
      <c r="T264" s="2">
        <f t="shared" si="18"/>
        <v>5574.8571428570431</v>
      </c>
      <c r="U264" s="2">
        <f t="shared" si="19"/>
        <v>500000</v>
      </c>
      <c r="V264" s="2">
        <f t="shared" si="33"/>
        <v>71754954.206221089</v>
      </c>
      <c r="W264" s="2">
        <f t="shared" si="20"/>
        <v>494425.14285714924</v>
      </c>
      <c r="X264" s="2">
        <f t="shared" si="6"/>
        <v>5574.8571428507566</v>
      </c>
      <c r="Y264" s="2">
        <f t="shared" si="40"/>
        <v>43177863.112903379</v>
      </c>
      <c r="Z264" s="2" t="str">
        <f t="shared" si="8"/>
        <v>MEEP</v>
      </c>
      <c r="AA264" s="2">
        <f>IF(Z264="HERE",Y264,AA263+Graph!$G$1*1000)</f>
        <v>90048946.541474819</v>
      </c>
      <c r="AB264" s="2">
        <f t="shared" si="21"/>
        <v>800000</v>
      </c>
      <c r="AC264" s="2">
        <f t="shared" si="41"/>
        <v>42089445.634792507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198</v>
      </c>
      <c r="C265" s="7"/>
      <c r="D265" s="2" t="e">
        <f t="shared" si="12"/>
        <v>#N/A</v>
      </c>
      <c r="E265" s="2" t="e">
        <f t="shared" si="22"/>
        <v>#N/A</v>
      </c>
      <c r="F265" s="2">
        <v>1570837.6948156655</v>
      </c>
      <c r="G265" s="2">
        <f t="shared" si="26"/>
        <v>494425.14285714284</v>
      </c>
      <c r="H265" s="2">
        <f t="shared" si="42"/>
        <v>113781091.34907877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1574546.285368681</v>
      </c>
      <c r="Q265" s="2">
        <f t="shared" si="44"/>
        <v>500000</v>
      </c>
      <c r="R265" s="2">
        <f t="shared" si="43"/>
        <v>115432817.31912446</v>
      </c>
      <c r="S265" s="2">
        <f t="shared" si="17"/>
        <v>494425.14285714924</v>
      </c>
      <c r="T265" s="2">
        <f t="shared" si="18"/>
        <v>5574.8571428570431</v>
      </c>
      <c r="U265" s="2">
        <f t="shared" si="19"/>
        <v>500000</v>
      </c>
      <c r="V265" s="2">
        <f t="shared" si="33"/>
        <v>72249379.349078238</v>
      </c>
      <c r="W265" s="2">
        <f t="shared" si="20"/>
        <v>494425.14285714924</v>
      </c>
      <c r="X265" s="2">
        <f t="shared" si="6"/>
        <v>5574.8571428507566</v>
      </c>
      <c r="Y265" s="2">
        <f t="shared" si="40"/>
        <v>43183437.97004623</v>
      </c>
      <c r="Z265" s="2" t="str">
        <f t="shared" si="8"/>
        <v>MEEP</v>
      </c>
      <c r="AA265" s="2">
        <f>IF(Z265="HERE",Y265,AA264+Graph!$G$1*1000)</f>
        <v>90848946.541474819</v>
      </c>
      <c r="AB265" s="2">
        <f t="shared" si="21"/>
        <v>800000</v>
      </c>
      <c r="AC265" s="2">
        <f t="shared" si="41"/>
        <v>42089445.634792507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199</v>
      </c>
      <c r="C266" s="7"/>
      <c r="D266" s="2" t="e">
        <f t="shared" si="12"/>
        <v>#N/A</v>
      </c>
      <c r="E266" s="2" t="e">
        <f t="shared" si="22"/>
        <v>#N/A</v>
      </c>
      <c r="F266" s="2">
        <v>1576415.2555299401</v>
      </c>
      <c r="G266" s="2">
        <f t="shared" si="26"/>
        <v>494425.14285714284</v>
      </c>
      <c r="H266" s="2">
        <f t="shared" si="42"/>
        <v>114275516.49193592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1580125.2218894064</v>
      </c>
      <c r="Q266" s="2">
        <f t="shared" si="44"/>
        <v>500000</v>
      </c>
      <c r="R266" s="2">
        <f t="shared" si="43"/>
        <v>115932817.31912446</v>
      </c>
      <c r="S266" s="2">
        <f t="shared" si="17"/>
        <v>494425.14285714924</v>
      </c>
      <c r="T266" s="2">
        <f t="shared" si="18"/>
        <v>5574.8571428570431</v>
      </c>
      <c r="U266" s="2">
        <f t="shared" si="19"/>
        <v>500000</v>
      </c>
      <c r="V266" s="2">
        <f t="shared" si="33"/>
        <v>72743804.491935387</v>
      </c>
      <c r="W266" s="2">
        <f t="shared" si="20"/>
        <v>494425.14285714924</v>
      </c>
      <c r="X266" s="2">
        <f t="shared" si="6"/>
        <v>5574.8571428507566</v>
      </c>
      <c r="Y266" s="2">
        <f t="shared" si="40"/>
        <v>43189012.82718908</v>
      </c>
      <c r="Z266" s="2" t="str">
        <f t="shared" si="8"/>
        <v>MEEP</v>
      </c>
      <c r="AA266" s="2">
        <f>IF(Z266="HERE",Y266,AA265+Graph!$G$1*1000)</f>
        <v>91648946.541474819</v>
      </c>
      <c r="AB266" s="2">
        <f t="shared" si="21"/>
        <v>800000</v>
      </c>
      <c r="AC266" s="2">
        <f t="shared" si="41"/>
        <v>42089445.634792507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200</v>
      </c>
      <c r="C267" s="7"/>
      <c r="D267" s="2" t="e">
        <f t="shared" si="12"/>
        <v>#N/A</v>
      </c>
      <c r="E267" s="2" t="e">
        <f t="shared" si="22"/>
        <v>#N/A</v>
      </c>
      <c r="F267" s="2">
        <v>1581992.8162442148</v>
      </c>
      <c r="G267" s="2">
        <f t="shared" si="26"/>
        <v>494425.14285714284</v>
      </c>
      <c r="H267" s="2">
        <f t="shared" si="42"/>
        <v>114769941.63479307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1585704.1584101617</v>
      </c>
      <c r="Q267" s="2">
        <f t="shared" si="44"/>
        <v>500000</v>
      </c>
      <c r="R267" s="2">
        <f t="shared" si="43"/>
        <v>116432817.31912446</v>
      </c>
      <c r="S267" s="2">
        <f t="shared" si="17"/>
        <v>494425.14285714924</v>
      </c>
      <c r="T267" s="2">
        <f t="shared" si="18"/>
        <v>5574.8571428570431</v>
      </c>
      <c r="U267" s="2">
        <f t="shared" si="19"/>
        <v>500000</v>
      </c>
      <c r="V267" s="2">
        <f t="shared" si="33"/>
        <v>73238229.634792536</v>
      </c>
      <c r="W267" s="2">
        <f t="shared" si="20"/>
        <v>494425.14285714924</v>
      </c>
      <c r="X267" s="2">
        <f t="shared" si="6"/>
        <v>5574.8571428507566</v>
      </c>
      <c r="Y267" s="2">
        <f t="shared" si="40"/>
        <v>43194587.684331931</v>
      </c>
      <c r="Z267" s="2" t="str">
        <f t="shared" si="8"/>
        <v>MEEP</v>
      </c>
      <c r="AA267" s="2">
        <f>IF(Z267="HERE",Y267,AA266+Graph!$G$1*1000)</f>
        <v>92448946.541474819</v>
      </c>
      <c r="AB267" s="2">
        <f t="shared" si="21"/>
        <v>800000</v>
      </c>
      <c r="AC267" s="2">
        <f t="shared" si="41"/>
        <v>42089445.634792507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201</v>
      </c>
      <c r="C268" s="7"/>
      <c r="D268" s="2" t="e">
        <f t="shared" si="12"/>
        <v>#N/A</v>
      </c>
      <c r="E268" s="2" t="e">
        <f t="shared" si="22"/>
        <v>#N/A</v>
      </c>
      <c r="F268" s="2">
        <v>1587570.3769585192</v>
      </c>
      <c r="G268" s="2">
        <f t="shared" si="26"/>
        <v>494425.14285714284</v>
      </c>
      <c r="H268" s="2">
        <f t="shared" si="42"/>
        <v>115264366.77765022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1591283.0949308872</v>
      </c>
      <c r="Q268" s="2">
        <f t="shared" si="44"/>
        <v>500000</v>
      </c>
      <c r="R268" s="2">
        <f t="shared" si="43"/>
        <v>116932817.31912446</v>
      </c>
      <c r="S268" s="2">
        <f t="shared" si="17"/>
        <v>494425.14285714924</v>
      </c>
      <c r="T268" s="2">
        <f t="shared" si="18"/>
        <v>5574.8571428570431</v>
      </c>
      <c r="U268" s="2">
        <f t="shared" si="19"/>
        <v>500000</v>
      </c>
      <c r="V268" s="2">
        <f t="shared" si="33"/>
        <v>73732654.777649686</v>
      </c>
      <c r="W268" s="2">
        <f t="shared" si="20"/>
        <v>494425.14285714924</v>
      </c>
      <c r="X268" s="2">
        <f t="shared" si="6"/>
        <v>5574.8571428507566</v>
      </c>
      <c r="Y268" s="2">
        <f t="shared" si="40"/>
        <v>43200162.541474782</v>
      </c>
      <c r="Z268" s="2" t="str">
        <f t="shared" si="8"/>
        <v>MEEP</v>
      </c>
      <c r="AA268" s="2">
        <f>IF(Z268="HERE",Y268,AA267+Graph!$G$1*1000)</f>
        <v>93248946.541474819</v>
      </c>
      <c r="AB268" s="2">
        <f t="shared" si="21"/>
        <v>800000</v>
      </c>
      <c r="AC268" s="2">
        <f t="shared" si="41"/>
        <v>42089445.634792507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202</v>
      </c>
      <c r="C269" s="7"/>
      <c r="D269" s="2" t="e">
        <f t="shared" si="12"/>
        <v>#N/A</v>
      </c>
      <c r="E269" s="2" t="e">
        <f t="shared" si="22"/>
        <v>#N/A</v>
      </c>
      <c r="F269" s="2">
        <v>1593147.9376727939</v>
      </c>
      <c r="G269" s="2">
        <f t="shared" si="26"/>
        <v>494425.14285714284</v>
      </c>
      <c r="H269" s="2">
        <f t="shared" si="42"/>
        <v>115758791.92050737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1596862.0314516127</v>
      </c>
      <c r="Q269" s="2">
        <f t="shared" si="44"/>
        <v>500000</v>
      </c>
      <c r="R269" s="2">
        <f t="shared" si="43"/>
        <v>117432817.31912446</v>
      </c>
      <c r="S269" s="2">
        <f t="shared" si="17"/>
        <v>494425.14285714924</v>
      </c>
      <c r="T269" s="2">
        <f t="shared" si="18"/>
        <v>5574.8571428570431</v>
      </c>
      <c r="U269" s="2">
        <f t="shared" si="19"/>
        <v>500000</v>
      </c>
      <c r="V269" s="2">
        <f t="shared" si="33"/>
        <v>74227079.920506835</v>
      </c>
      <c r="W269" s="2">
        <f t="shared" si="20"/>
        <v>494425.14285714924</v>
      </c>
      <c r="X269" s="2">
        <f t="shared" si="6"/>
        <v>5574.8571428507566</v>
      </c>
      <c r="Y269" s="2">
        <f t="shared" si="40"/>
        <v>43205737.398617633</v>
      </c>
      <c r="Z269" s="2" t="str">
        <f t="shared" si="8"/>
        <v>MEEP</v>
      </c>
      <c r="AA269" s="2">
        <f>IF(Z269="HERE",Y269,AA268+Graph!$G$1*1000)</f>
        <v>94048946.541474819</v>
      </c>
      <c r="AB269" s="2">
        <f t="shared" si="21"/>
        <v>800000</v>
      </c>
      <c r="AC269" s="2">
        <f t="shared" si="41"/>
        <v>42089445.634792507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203</v>
      </c>
      <c r="C270" s="7"/>
      <c r="D270" s="2" t="e">
        <f t="shared" si="12"/>
        <v>#N/A</v>
      </c>
      <c r="E270" s="2" t="e">
        <f t="shared" si="22"/>
        <v>#N/A</v>
      </c>
      <c r="F270" s="2">
        <v>1598725.4983870685</v>
      </c>
      <c r="G270" s="2">
        <f t="shared" si="26"/>
        <v>494425.14285714284</v>
      </c>
      <c r="H270" s="2">
        <f t="shared" si="42"/>
        <v>116253217.06336452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1602440.967972368</v>
      </c>
      <c r="Q270" s="2">
        <f t="shared" si="44"/>
        <v>500000</v>
      </c>
      <c r="R270" s="2">
        <f t="shared" si="43"/>
        <v>117932817.31912446</v>
      </c>
      <c r="S270" s="2">
        <f t="shared" si="17"/>
        <v>494425.14285714924</v>
      </c>
      <c r="T270" s="2">
        <f t="shared" si="18"/>
        <v>5574.8571428570431</v>
      </c>
      <c r="U270" s="2">
        <f t="shared" si="19"/>
        <v>500000</v>
      </c>
      <c r="V270" s="2">
        <f t="shared" si="33"/>
        <v>74721505.063363984</v>
      </c>
      <c r="W270" s="2">
        <f t="shared" si="20"/>
        <v>494425.14285714924</v>
      </c>
      <c r="X270" s="2">
        <f t="shared" si="6"/>
        <v>5574.8571428507566</v>
      </c>
      <c r="Y270" s="2">
        <f t="shared" si="40"/>
        <v>43211312.255760483</v>
      </c>
      <c r="Z270" s="2" t="str">
        <f t="shared" si="8"/>
        <v>MEEP</v>
      </c>
      <c r="AA270" s="2">
        <f>IF(Z270="HERE",Y270,AA269+Graph!$G$1*1000)</f>
        <v>94848946.541474819</v>
      </c>
      <c r="AB270" s="2">
        <f t="shared" si="21"/>
        <v>800000</v>
      </c>
      <c r="AC270" s="2">
        <f t="shared" si="41"/>
        <v>42089445.634792507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204</v>
      </c>
      <c r="C271" s="7"/>
      <c r="D271" s="2" t="e">
        <f t="shared" si="12"/>
        <v>#N/A</v>
      </c>
      <c r="E271" s="2" t="e">
        <f t="shared" si="22"/>
        <v>#N/A</v>
      </c>
      <c r="F271" s="2">
        <v>1604303.059101373</v>
      </c>
      <c r="G271" s="2">
        <f t="shared" si="26"/>
        <v>494425.14285714284</v>
      </c>
      <c r="H271" s="2">
        <f t="shared" si="42"/>
        <v>116747642.20622167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1608019.9044930935</v>
      </c>
      <c r="Q271" s="2">
        <f t="shared" si="44"/>
        <v>500000</v>
      </c>
      <c r="R271" s="2">
        <f t="shared" si="43"/>
        <v>118432817.31912446</v>
      </c>
      <c r="S271" s="2">
        <f t="shared" si="17"/>
        <v>494425.14285714924</v>
      </c>
      <c r="T271" s="2">
        <f t="shared" si="18"/>
        <v>5574.8571428570431</v>
      </c>
      <c r="U271" s="2">
        <f t="shared" si="19"/>
        <v>500000</v>
      </c>
      <c r="V271" s="2">
        <f t="shared" si="33"/>
        <v>75215930.206221133</v>
      </c>
      <c r="W271" s="2">
        <f t="shared" si="20"/>
        <v>494425.14285714924</v>
      </c>
      <c r="X271" s="2">
        <f t="shared" si="6"/>
        <v>5574.8571428507566</v>
      </c>
      <c r="Y271" s="2">
        <f t="shared" si="40"/>
        <v>43216887.112903334</v>
      </c>
      <c r="Z271" s="2" t="str">
        <f t="shared" si="8"/>
        <v>MEEP</v>
      </c>
      <c r="AA271" s="2">
        <f>IF(Z271="HERE",Y271,AA270+Graph!$G$1*1000)</f>
        <v>95648946.541474819</v>
      </c>
      <c r="AB271" s="2">
        <f t="shared" si="21"/>
        <v>800000</v>
      </c>
      <c r="AC271" s="2">
        <f t="shared" si="41"/>
        <v>42089445.634792507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205</v>
      </c>
      <c r="C272" s="7"/>
      <c r="D272" s="2" t="e">
        <f t="shared" si="12"/>
        <v>#N/A</v>
      </c>
      <c r="E272" s="2" t="e">
        <f t="shared" si="22"/>
        <v>#N/A</v>
      </c>
      <c r="F272" s="2">
        <v>1609880.6198156476</v>
      </c>
      <c r="G272" s="2">
        <f t="shared" si="26"/>
        <v>494425.14285714284</v>
      </c>
      <c r="H272" s="2">
        <f t="shared" si="42"/>
        <v>117242067.34907882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1613598.841013819</v>
      </c>
      <c r="Q272" s="2">
        <f t="shared" si="44"/>
        <v>500000</v>
      </c>
      <c r="R272" s="2">
        <f t="shared" si="43"/>
        <v>118932817.31912446</v>
      </c>
      <c r="S272" s="2">
        <f t="shared" si="17"/>
        <v>494425.14285714924</v>
      </c>
      <c r="T272" s="2">
        <f t="shared" si="18"/>
        <v>5574.8571428570431</v>
      </c>
      <c r="U272" s="2">
        <f t="shared" si="19"/>
        <v>500000</v>
      </c>
      <c r="V272" s="2">
        <f t="shared" si="33"/>
        <v>75710355.349078283</v>
      </c>
      <c r="W272" s="2">
        <f t="shared" si="20"/>
        <v>494425.14285714924</v>
      </c>
      <c r="X272" s="2">
        <f t="shared" si="6"/>
        <v>5574.8571428507566</v>
      </c>
      <c r="Y272" s="2">
        <f t="shared" si="40"/>
        <v>43222461.970046185</v>
      </c>
      <c r="Z272" s="2" t="str">
        <f t="shared" si="8"/>
        <v>MEEP</v>
      </c>
      <c r="AA272" s="2">
        <f>IF(Z272="HERE",Y272,AA271+Graph!$G$1*1000)</f>
        <v>96448946.541474819</v>
      </c>
      <c r="AB272" s="2">
        <f t="shared" si="21"/>
        <v>800000</v>
      </c>
      <c r="AC272" s="2">
        <f t="shared" si="41"/>
        <v>42089445.634792507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206</v>
      </c>
      <c r="C273" s="7"/>
      <c r="D273" s="2" t="e">
        <f t="shared" si="12"/>
        <v>#N/A</v>
      </c>
      <c r="E273" s="2" t="e">
        <f t="shared" si="22"/>
        <v>#N/A</v>
      </c>
      <c r="F273" s="2">
        <v>1615458.180529952</v>
      </c>
      <c r="G273" s="2">
        <f t="shared" si="26"/>
        <v>494425.14285714284</v>
      </c>
      <c r="H273" s="2">
        <f t="shared" si="42"/>
        <v>117736492.49193597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1619177.7775345743</v>
      </c>
      <c r="Q273" s="2">
        <f t="shared" si="44"/>
        <v>500000</v>
      </c>
      <c r="R273" s="2">
        <f t="shared" si="43"/>
        <v>119432817.31912446</v>
      </c>
      <c r="S273" s="2">
        <f t="shared" si="17"/>
        <v>494425.14285714924</v>
      </c>
      <c r="T273" s="2">
        <f t="shared" si="18"/>
        <v>5574.8571428570431</v>
      </c>
      <c r="U273" s="2">
        <f t="shared" si="19"/>
        <v>500000</v>
      </c>
      <c r="V273" s="2">
        <f t="shared" si="33"/>
        <v>76204780.491935432</v>
      </c>
      <c r="W273" s="2">
        <f t="shared" si="20"/>
        <v>494425.14285714924</v>
      </c>
      <c r="X273" s="2">
        <f t="shared" si="6"/>
        <v>5574.8571428507566</v>
      </c>
      <c r="Y273" s="2">
        <f t="shared" si="40"/>
        <v>43228036.827189036</v>
      </c>
      <c r="Z273" s="2" t="str">
        <f t="shared" si="8"/>
        <v>MEEP</v>
      </c>
      <c r="AA273" s="2">
        <f>IF(Z273="HERE",Y273,AA272+Graph!$G$1*1000)</f>
        <v>97248946.541474819</v>
      </c>
      <c r="AB273" s="2">
        <f t="shared" si="21"/>
        <v>800000</v>
      </c>
      <c r="AC273" s="2">
        <f t="shared" si="41"/>
        <v>42089445.634792507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207</v>
      </c>
      <c r="C274" s="7"/>
      <c r="D274" s="2" t="e">
        <f t="shared" si="12"/>
        <v>#N/A</v>
      </c>
      <c r="E274" s="2" t="e">
        <f t="shared" si="22"/>
        <v>#N/A</v>
      </c>
      <c r="F274" s="2">
        <v>1621035.7412442267</v>
      </c>
      <c r="G274" s="2">
        <f t="shared" si="26"/>
        <v>494425.14285714284</v>
      </c>
      <c r="H274" s="2">
        <f t="shared" si="42"/>
        <v>118230917.63479312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1624756.7140552998</v>
      </c>
      <c r="Q274" s="2">
        <f t="shared" si="44"/>
        <v>500000</v>
      </c>
      <c r="R274" s="2">
        <f t="shared" si="43"/>
        <v>119932817.31912446</v>
      </c>
      <c r="S274" s="2">
        <f t="shared" si="17"/>
        <v>494425.14285714924</v>
      </c>
      <c r="T274" s="2">
        <f t="shared" si="18"/>
        <v>5574.8571428570431</v>
      </c>
      <c r="U274" s="2">
        <f t="shared" si="19"/>
        <v>500000</v>
      </c>
      <c r="V274" s="2">
        <f t="shared" si="33"/>
        <v>76699205.634792581</v>
      </c>
      <c r="W274" s="2">
        <f t="shared" si="20"/>
        <v>494425.14285714924</v>
      </c>
      <c r="X274" s="2">
        <f t="shared" si="6"/>
        <v>5574.8571428507566</v>
      </c>
      <c r="Y274" s="2">
        <f t="shared" si="40"/>
        <v>43233611.684331886</v>
      </c>
      <c r="Z274" s="2" t="str">
        <f t="shared" si="8"/>
        <v>MEEP</v>
      </c>
      <c r="AA274" s="2">
        <f>IF(Z274="HERE",Y274,AA273+Graph!$G$1*1000)</f>
        <v>98048946.541474819</v>
      </c>
      <c r="AB274" s="2">
        <f t="shared" si="21"/>
        <v>800000</v>
      </c>
      <c r="AC274" s="2">
        <f t="shared" si="41"/>
        <v>42089445.634792507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208</v>
      </c>
      <c r="C275" s="7"/>
      <c r="D275" s="2" t="e">
        <f t="shared" si="12"/>
        <v>#N/A</v>
      </c>
      <c r="E275" s="2" t="e">
        <f t="shared" si="22"/>
        <v>#N/A</v>
      </c>
      <c r="F275" s="2">
        <v>1626613.3019585013</v>
      </c>
      <c r="G275" s="2">
        <f t="shared" si="26"/>
        <v>494425.14285714284</v>
      </c>
      <c r="H275" s="2">
        <f t="shared" si="42"/>
        <v>118725342.77765027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1630335.650576055</v>
      </c>
      <c r="Q275" s="2">
        <f t="shared" si="44"/>
        <v>500000</v>
      </c>
      <c r="R275" s="2">
        <f t="shared" si="43"/>
        <v>120432817.31912446</v>
      </c>
      <c r="S275" s="2">
        <f t="shared" si="17"/>
        <v>494425.14285714924</v>
      </c>
      <c r="T275" s="2">
        <f t="shared" si="18"/>
        <v>5574.8571428570431</v>
      </c>
      <c r="U275" s="2">
        <f t="shared" si="19"/>
        <v>500000</v>
      </c>
      <c r="V275" s="2">
        <f t="shared" si="33"/>
        <v>77193630.77764973</v>
      </c>
      <c r="W275" s="2">
        <f t="shared" si="20"/>
        <v>494425.14285714924</v>
      </c>
      <c r="X275" s="2">
        <f t="shared" si="6"/>
        <v>5574.8571428507566</v>
      </c>
      <c r="Y275" s="2">
        <f t="shared" si="40"/>
        <v>43239186.541474737</v>
      </c>
      <c r="Z275" s="2" t="str">
        <f t="shared" si="8"/>
        <v>MEEP</v>
      </c>
      <c r="AA275" s="2">
        <f>IF(Z275="HERE",Y275,AA274+Graph!$G$1*1000)</f>
        <v>98848946.541474819</v>
      </c>
      <c r="AB275" s="2">
        <f t="shared" si="21"/>
        <v>800000</v>
      </c>
      <c r="AC275" s="2">
        <f t="shared" si="41"/>
        <v>42089445.634792507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209</v>
      </c>
      <c r="C276" s="7"/>
      <c r="D276" s="2" t="e">
        <f t="shared" si="12"/>
        <v>#N/A</v>
      </c>
      <c r="E276" s="2" t="e">
        <f t="shared" si="22"/>
        <v>#N/A</v>
      </c>
      <c r="F276" s="2">
        <v>1632190.8626728058</v>
      </c>
      <c r="G276" s="2">
        <f t="shared" si="26"/>
        <v>494425.14285714284</v>
      </c>
      <c r="H276" s="2">
        <f t="shared" si="42"/>
        <v>119219767.92050742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1635914.5870967805</v>
      </c>
      <c r="Q276" s="2">
        <f t="shared" si="44"/>
        <v>500000</v>
      </c>
      <c r="R276" s="2">
        <f t="shared" si="43"/>
        <v>120932817.31912446</v>
      </c>
      <c r="S276" s="2">
        <f t="shared" si="17"/>
        <v>494425.14285714924</v>
      </c>
      <c r="T276" s="2">
        <f t="shared" si="18"/>
        <v>5574.8571428570431</v>
      </c>
      <c r="U276" s="2">
        <f t="shared" si="19"/>
        <v>500000</v>
      </c>
      <c r="V276" s="2">
        <f t="shared" si="33"/>
        <v>77688055.92050688</v>
      </c>
      <c r="W276" s="2">
        <f t="shared" si="20"/>
        <v>494425.14285714924</v>
      </c>
      <c r="X276" s="2">
        <f t="shared" si="6"/>
        <v>5574.8571428507566</v>
      </c>
      <c r="Y276" s="2">
        <f t="shared" si="40"/>
        <v>43244761.398617588</v>
      </c>
      <c r="Z276" s="2" t="str">
        <f t="shared" si="8"/>
        <v>MEEP</v>
      </c>
      <c r="AA276" s="2">
        <f>IF(Z276="HERE",Y276,AA275+Graph!$G$1*1000)</f>
        <v>99648946.541474819</v>
      </c>
      <c r="AB276" s="2">
        <f t="shared" si="21"/>
        <v>800000</v>
      </c>
      <c r="AC276" s="2">
        <f t="shared" si="41"/>
        <v>42089445.634792507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210</v>
      </c>
      <c r="C277" s="7"/>
      <c r="D277" s="2" t="e">
        <f t="shared" si="12"/>
        <v>#N/A</v>
      </c>
      <c r="E277" s="2" t="e">
        <f t="shared" si="22"/>
        <v>#N/A</v>
      </c>
      <c r="F277" s="2">
        <v>1637768.4233870804</v>
      </c>
      <c r="G277" s="2">
        <f t="shared" si="26"/>
        <v>494425.14285714284</v>
      </c>
      <c r="H277" s="2">
        <f t="shared" si="42"/>
        <v>119714193.06336457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1641493.523617506</v>
      </c>
      <c r="Q277" s="2">
        <f t="shared" si="44"/>
        <v>500000</v>
      </c>
      <c r="R277" s="2">
        <f t="shared" si="43"/>
        <v>121432817.31912446</v>
      </c>
      <c r="S277" s="2">
        <f t="shared" si="17"/>
        <v>494425.14285714924</v>
      </c>
      <c r="T277" s="2">
        <f t="shared" si="18"/>
        <v>5574.8571428570431</v>
      </c>
      <c r="U277" s="2">
        <f t="shared" si="19"/>
        <v>500000</v>
      </c>
      <c r="V277" s="2">
        <f t="shared" si="33"/>
        <v>78182481.063364029</v>
      </c>
      <c r="W277" s="2">
        <f t="shared" si="20"/>
        <v>494425.14285714924</v>
      </c>
      <c r="X277" s="2">
        <f t="shared" si="6"/>
        <v>5574.8571428507566</v>
      </c>
      <c r="Y277" s="2">
        <f t="shared" si="40"/>
        <v>43250336.255760439</v>
      </c>
      <c r="Z277" s="2" t="str">
        <f t="shared" si="8"/>
        <v>MEEP</v>
      </c>
      <c r="AA277" s="2">
        <f>IF(Z277="HERE",Y277,AA276+Graph!$G$1*1000)</f>
        <v>100448946.54147482</v>
      </c>
      <c r="AB277" s="2">
        <f t="shared" si="21"/>
        <v>800000</v>
      </c>
      <c r="AC277" s="2">
        <f t="shared" si="41"/>
        <v>42089445.634792507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211</v>
      </c>
      <c r="C278" s="7"/>
      <c r="D278" s="2" t="e">
        <f t="shared" si="12"/>
        <v>#N/A</v>
      </c>
      <c r="E278" s="2" t="e">
        <f t="shared" si="22"/>
        <v>#N/A</v>
      </c>
      <c r="F278" s="2">
        <v>1643345.9841013551</v>
      </c>
      <c r="G278" s="2">
        <f t="shared" si="26"/>
        <v>494425.14285714284</v>
      </c>
      <c r="H278" s="2">
        <f t="shared" si="42"/>
        <v>120208618.20622171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1647072.4601382613</v>
      </c>
      <c r="Q278" s="2">
        <f t="shared" si="44"/>
        <v>500000</v>
      </c>
      <c r="R278" s="2">
        <f t="shared" si="43"/>
        <v>121932817.31912446</v>
      </c>
      <c r="S278" s="2">
        <f t="shared" si="17"/>
        <v>494425.14285714924</v>
      </c>
      <c r="T278" s="2">
        <f t="shared" si="18"/>
        <v>5574.8571428570431</v>
      </c>
      <c r="U278" s="2">
        <f t="shared" si="19"/>
        <v>500000</v>
      </c>
      <c r="V278" s="2">
        <f t="shared" si="33"/>
        <v>78676906.206221178</v>
      </c>
      <c r="W278" s="2">
        <f t="shared" si="20"/>
        <v>494425.14285714924</v>
      </c>
      <c r="X278" s="2">
        <f t="shared" si="6"/>
        <v>5574.8571428507566</v>
      </c>
      <c r="Y278" s="2">
        <f t="shared" si="40"/>
        <v>43255911.112903289</v>
      </c>
      <c r="Z278" s="2" t="str">
        <f t="shared" si="8"/>
        <v>MEEP</v>
      </c>
      <c r="AA278" s="2">
        <f>IF(Z278="HERE",Y278,AA277+Graph!$G$1*1000)</f>
        <v>101248946.54147482</v>
      </c>
      <c r="AB278" s="2">
        <f t="shared" si="21"/>
        <v>800000</v>
      </c>
      <c r="AC278" s="2">
        <f t="shared" si="41"/>
        <v>42089445.634792507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212</v>
      </c>
      <c r="C279" s="7"/>
      <c r="D279" s="2" t="e">
        <f t="shared" si="12"/>
        <v>#N/A</v>
      </c>
      <c r="E279" s="2" t="e">
        <f t="shared" si="22"/>
        <v>#N/A</v>
      </c>
      <c r="F279" s="2">
        <v>1648923.5448156595</v>
      </c>
      <c r="G279" s="2">
        <f t="shared" si="26"/>
        <v>494425.14285714284</v>
      </c>
      <c r="H279" s="2">
        <f t="shared" si="42"/>
        <v>120703043.34907886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1652651.3966589868</v>
      </c>
      <c r="Q279" s="2">
        <f t="shared" si="44"/>
        <v>500000</v>
      </c>
      <c r="R279" s="2">
        <f t="shared" si="43"/>
        <v>122432817.31912446</v>
      </c>
      <c r="S279" s="2">
        <f t="shared" si="17"/>
        <v>494425.14285714924</v>
      </c>
      <c r="T279" s="2">
        <f t="shared" si="18"/>
        <v>5574.8571428570431</v>
      </c>
      <c r="U279" s="2">
        <f t="shared" si="19"/>
        <v>500000</v>
      </c>
      <c r="V279" s="2">
        <f t="shared" si="33"/>
        <v>79171331.349078327</v>
      </c>
      <c r="W279" s="2">
        <f t="shared" si="20"/>
        <v>494425.14285714924</v>
      </c>
      <c r="X279" s="2">
        <f t="shared" si="6"/>
        <v>5574.8571428507566</v>
      </c>
      <c r="Y279" s="2">
        <f t="shared" si="40"/>
        <v>43261485.97004614</v>
      </c>
      <c r="Z279" s="2" t="str">
        <f t="shared" si="8"/>
        <v>MEEP</v>
      </c>
      <c r="AA279" s="2">
        <f>IF(Z279="HERE",Y279,AA278+Graph!$G$1*1000)</f>
        <v>102048946.54147482</v>
      </c>
      <c r="AB279" s="2">
        <f t="shared" si="21"/>
        <v>800000</v>
      </c>
      <c r="AC279" s="2">
        <f t="shared" si="41"/>
        <v>42089445.634792507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213</v>
      </c>
      <c r="C280" s="7"/>
      <c r="D280" s="2" t="e">
        <f t="shared" si="12"/>
        <v>#N/A</v>
      </c>
      <c r="E280" s="2" t="e">
        <f t="shared" si="22"/>
        <v>#N/A</v>
      </c>
      <c r="F280" s="2">
        <v>1654501.1055299342</v>
      </c>
      <c r="G280" s="2">
        <f t="shared" si="26"/>
        <v>494425.14285714284</v>
      </c>
      <c r="H280" s="2">
        <f t="shared" si="42"/>
        <v>121197468.49193601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1658230.3331797421</v>
      </c>
      <c r="Q280" s="2">
        <f t="shared" si="44"/>
        <v>500000</v>
      </c>
      <c r="R280" s="2">
        <f t="shared" si="43"/>
        <v>122932817.31912446</v>
      </c>
      <c r="S280" s="2">
        <f t="shared" si="17"/>
        <v>494425.14285714924</v>
      </c>
      <c r="T280" s="2">
        <f t="shared" si="18"/>
        <v>5574.8571428570431</v>
      </c>
      <c r="U280" s="2">
        <f t="shared" si="19"/>
        <v>500000</v>
      </c>
      <c r="V280" s="2">
        <f t="shared" si="33"/>
        <v>79665756.491935477</v>
      </c>
      <c r="W280" s="2">
        <f t="shared" si="20"/>
        <v>494425.14285714924</v>
      </c>
      <c r="X280" s="2">
        <f t="shared" si="6"/>
        <v>5574.8571428507566</v>
      </c>
      <c r="Y280" s="2">
        <f t="shared" si="40"/>
        <v>43267060.827188991</v>
      </c>
      <c r="Z280" s="2" t="str">
        <f t="shared" si="8"/>
        <v>MEEP</v>
      </c>
      <c r="AA280" s="2">
        <f>IF(Z280="HERE",Y280,AA279+Graph!$G$1*1000)</f>
        <v>102848946.54147482</v>
      </c>
      <c r="AB280" s="2">
        <f t="shared" si="21"/>
        <v>800000</v>
      </c>
      <c r="AC280" s="2">
        <f t="shared" si="41"/>
        <v>42089445.634792507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214</v>
      </c>
      <c r="C281" s="7"/>
      <c r="D281" s="2" t="e">
        <f t="shared" si="12"/>
        <v>#N/A</v>
      </c>
      <c r="E281" s="2" t="e">
        <f t="shared" si="22"/>
        <v>#N/A</v>
      </c>
      <c r="F281" s="2">
        <v>1660078.6662442386</v>
      </c>
      <c r="G281" s="2">
        <f t="shared" si="26"/>
        <v>494425.14285714284</v>
      </c>
      <c r="H281" s="2">
        <f t="shared" si="42"/>
        <v>121691893.63479316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1663809.2697004676</v>
      </c>
      <c r="Q281" s="2">
        <f t="shared" si="44"/>
        <v>500000</v>
      </c>
      <c r="R281" s="2">
        <f t="shared" si="43"/>
        <v>123432817.31912446</v>
      </c>
      <c r="S281" s="2">
        <f t="shared" si="17"/>
        <v>494425.14285714924</v>
      </c>
      <c r="T281" s="2">
        <f t="shared" si="18"/>
        <v>5574.8571428570431</v>
      </c>
      <c r="U281" s="2">
        <f t="shared" si="19"/>
        <v>500000</v>
      </c>
      <c r="V281" s="2">
        <f t="shared" si="33"/>
        <v>80160181.634792626</v>
      </c>
      <c r="W281" s="2">
        <f t="shared" si="20"/>
        <v>494425.14285714924</v>
      </c>
      <c r="X281" s="2">
        <f t="shared" si="6"/>
        <v>5574.8571428507566</v>
      </c>
      <c r="Y281" s="2">
        <f t="shared" si="40"/>
        <v>43272635.684331842</v>
      </c>
      <c r="Z281" s="2" t="str">
        <f t="shared" si="8"/>
        <v>MEEP</v>
      </c>
      <c r="AA281" s="2">
        <f>IF(Z281="HERE",Y281,AA280+Graph!$G$1*1000)</f>
        <v>103648946.54147482</v>
      </c>
      <c r="AB281" s="2">
        <f t="shared" si="21"/>
        <v>800000</v>
      </c>
      <c r="AC281" s="2">
        <f t="shared" si="41"/>
        <v>42089445.634792507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215</v>
      </c>
      <c r="C282" s="7"/>
      <c r="D282" s="2" t="e">
        <f t="shared" si="12"/>
        <v>#N/A</v>
      </c>
      <c r="E282" s="2" t="e">
        <f t="shared" si="22"/>
        <v>#N/A</v>
      </c>
      <c r="F282" s="2">
        <v>1665656.2269585133</v>
      </c>
      <c r="G282" s="2">
        <f t="shared" si="26"/>
        <v>494425.14285714284</v>
      </c>
      <c r="H282" s="2">
        <f t="shared" si="42"/>
        <v>122186318.77765031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1669388.2062211931</v>
      </c>
      <c r="Q282" s="2">
        <f t="shared" si="44"/>
        <v>500000</v>
      </c>
      <c r="R282" s="2">
        <f t="shared" si="43"/>
        <v>123932817.31912446</v>
      </c>
      <c r="S282" s="2">
        <f t="shared" si="17"/>
        <v>494425.14285714924</v>
      </c>
      <c r="T282" s="2">
        <f t="shared" si="18"/>
        <v>5574.8571428570431</v>
      </c>
      <c r="U282" s="2">
        <f t="shared" si="19"/>
        <v>500000</v>
      </c>
      <c r="V282" s="2">
        <f t="shared" si="33"/>
        <v>80654606.777649775</v>
      </c>
      <c r="W282" s="2">
        <f t="shared" si="20"/>
        <v>494425.14285714924</v>
      </c>
      <c r="X282" s="2">
        <f t="shared" si="6"/>
        <v>5574.8571428507566</v>
      </c>
      <c r="Y282" s="2">
        <f t="shared" si="40"/>
        <v>43278210.541474693</v>
      </c>
      <c r="Z282" s="2" t="str">
        <f t="shared" si="8"/>
        <v>MEEP</v>
      </c>
      <c r="AA282" s="2">
        <f>IF(Z282="HERE",Y282,AA281+Graph!$G$1*1000)</f>
        <v>104448946.54147482</v>
      </c>
      <c r="AB282" s="2">
        <f t="shared" si="21"/>
        <v>800000</v>
      </c>
      <c r="AC282" s="2">
        <f t="shared" si="41"/>
        <v>42089445.634792507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216</v>
      </c>
      <c r="C283" s="7"/>
      <c r="D283" s="2" t="e">
        <f t="shared" si="12"/>
        <v>#N/A</v>
      </c>
      <c r="E283" s="2" t="e">
        <f t="shared" si="22"/>
        <v>#N/A</v>
      </c>
      <c r="F283" s="2">
        <v>1671233.7876727879</v>
      </c>
      <c r="G283" s="2">
        <f t="shared" si="26"/>
        <v>494425.14285714284</v>
      </c>
      <c r="H283" s="2">
        <f t="shared" si="42"/>
        <v>122680743.92050746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1674967.1427419484</v>
      </c>
      <c r="Q283" s="2">
        <f t="shared" si="44"/>
        <v>500000</v>
      </c>
      <c r="R283" s="2">
        <f t="shared" si="43"/>
        <v>124432817.31912446</v>
      </c>
      <c r="S283" s="2">
        <f t="shared" si="17"/>
        <v>494425.14285714924</v>
      </c>
      <c r="T283" s="2">
        <f t="shared" si="18"/>
        <v>5574.8571428570431</v>
      </c>
      <c r="U283" s="2">
        <f t="shared" si="19"/>
        <v>500000</v>
      </c>
      <c r="V283" s="2">
        <f t="shared" si="33"/>
        <v>81149031.920506924</v>
      </c>
      <c r="W283" s="2">
        <f t="shared" si="20"/>
        <v>494425.14285714924</v>
      </c>
      <c r="X283" s="2">
        <f t="shared" si="6"/>
        <v>5574.8571428507566</v>
      </c>
      <c r="Y283" s="2">
        <f t="shared" si="40"/>
        <v>43283785.398617543</v>
      </c>
      <c r="Z283" s="2" t="str">
        <f t="shared" si="8"/>
        <v>MEEP</v>
      </c>
      <c r="AA283" s="2">
        <f>IF(Z283="HERE",Y283,AA282+Graph!$G$1*1000)</f>
        <v>105248946.54147482</v>
      </c>
      <c r="AB283" s="2">
        <f t="shared" si="21"/>
        <v>800000</v>
      </c>
      <c r="AC283" s="2">
        <f t="shared" si="41"/>
        <v>42089445.634792507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217</v>
      </c>
      <c r="C284" s="7"/>
      <c r="D284" s="2" t="e">
        <f t="shared" si="12"/>
        <v>#N/A</v>
      </c>
      <c r="E284" s="2" t="e">
        <f t="shared" si="22"/>
        <v>#N/A</v>
      </c>
      <c r="F284" s="2">
        <v>1676811.3483870924</v>
      </c>
      <c r="G284" s="2">
        <f t="shared" si="26"/>
        <v>494425.14285714284</v>
      </c>
      <c r="H284" s="2">
        <f t="shared" si="42"/>
        <v>123175169.06336461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1680546.0792626739</v>
      </c>
      <c r="Q284" s="2">
        <f t="shared" si="44"/>
        <v>500000</v>
      </c>
      <c r="R284" s="2">
        <f t="shared" si="43"/>
        <v>124932817.31912446</v>
      </c>
      <c r="S284" s="2">
        <f t="shared" si="17"/>
        <v>494425.14285714924</v>
      </c>
      <c r="T284" s="2">
        <f t="shared" si="18"/>
        <v>5574.8571428570431</v>
      </c>
      <c r="U284" s="2">
        <f t="shared" si="19"/>
        <v>500000</v>
      </c>
      <c r="V284" s="2">
        <f t="shared" si="33"/>
        <v>81643457.063364074</v>
      </c>
      <c r="W284" s="2">
        <f t="shared" si="20"/>
        <v>494425.14285714924</v>
      </c>
      <c r="X284" s="2">
        <f t="shared" si="6"/>
        <v>5574.8571428507566</v>
      </c>
      <c r="Y284" s="2">
        <f t="shared" si="40"/>
        <v>43289360.255760394</v>
      </c>
      <c r="Z284" s="2" t="str">
        <f t="shared" si="8"/>
        <v>MEEP</v>
      </c>
      <c r="AA284" s="2">
        <f>IF(Z284="HERE",Y284,AA283+Graph!$G$1*1000)</f>
        <v>106048946.54147482</v>
      </c>
      <c r="AB284" s="2">
        <f t="shared" si="21"/>
        <v>800000</v>
      </c>
      <c r="AC284" s="2">
        <f t="shared" si="41"/>
        <v>42089445.634792507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218</v>
      </c>
      <c r="C285" s="7"/>
      <c r="D285" s="2" t="e">
        <f t="shared" si="12"/>
        <v>#N/A</v>
      </c>
      <c r="E285" s="2" t="e">
        <f t="shared" si="22"/>
        <v>#N/A</v>
      </c>
      <c r="F285" s="2">
        <v>1682388.909101367</v>
      </c>
      <c r="G285" s="2">
        <f t="shared" si="26"/>
        <v>494425.14285714284</v>
      </c>
      <c r="H285" s="2">
        <f t="shared" si="42"/>
        <v>123669594.20622176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1686125.0157834291</v>
      </c>
      <c r="Q285" s="2">
        <f t="shared" si="44"/>
        <v>500000</v>
      </c>
      <c r="R285" s="2">
        <f t="shared" si="43"/>
        <v>125432817.31912446</v>
      </c>
      <c r="S285" s="2">
        <f t="shared" si="17"/>
        <v>494425.14285714924</v>
      </c>
      <c r="T285" s="2">
        <f t="shared" si="18"/>
        <v>5574.8571428570431</v>
      </c>
      <c r="U285" s="2">
        <f t="shared" si="19"/>
        <v>500000</v>
      </c>
      <c r="V285" s="2">
        <f t="shared" si="33"/>
        <v>82137882.206221223</v>
      </c>
      <c r="W285" s="2">
        <f t="shared" si="20"/>
        <v>494425.14285714924</v>
      </c>
      <c r="X285" s="2">
        <f t="shared" si="6"/>
        <v>5574.8571428507566</v>
      </c>
      <c r="Y285" s="2">
        <f t="shared" si="40"/>
        <v>43294935.112903245</v>
      </c>
      <c r="Z285" s="2" t="str">
        <f t="shared" si="8"/>
        <v>MEEP</v>
      </c>
      <c r="AA285" s="2">
        <f>IF(Z285="HERE",Y285,AA284+Graph!$G$1*1000)</f>
        <v>106848946.54147482</v>
      </c>
      <c r="AB285" s="2">
        <f t="shared" si="21"/>
        <v>800000</v>
      </c>
      <c r="AC285" s="2">
        <f t="shared" si="41"/>
        <v>42089445.634792507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219</v>
      </c>
      <c r="C286" s="7"/>
      <c r="D286" s="2" t="e">
        <f t="shared" si="12"/>
        <v>#N/A</v>
      </c>
      <c r="E286" s="2" t="e">
        <f t="shared" si="22"/>
        <v>#N/A</v>
      </c>
      <c r="F286" s="2">
        <v>1687966.4698156416</v>
      </c>
      <c r="G286" s="2">
        <f t="shared" si="26"/>
        <v>494425.14285714284</v>
      </c>
      <c r="H286" s="2">
        <f t="shared" si="42"/>
        <v>124164019.34907891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1691703.9523041546</v>
      </c>
      <c r="Q286" s="2">
        <f t="shared" si="44"/>
        <v>500000</v>
      </c>
      <c r="R286" s="2">
        <f t="shared" si="43"/>
        <v>125932817.31912446</v>
      </c>
      <c r="S286" s="2">
        <f t="shared" si="17"/>
        <v>494425.14285714924</v>
      </c>
      <c r="T286" s="2">
        <f t="shared" si="18"/>
        <v>5574.8571428570431</v>
      </c>
      <c r="U286" s="2">
        <f t="shared" si="19"/>
        <v>500000</v>
      </c>
      <c r="V286" s="2">
        <f t="shared" si="33"/>
        <v>82632307.349078372</v>
      </c>
      <c r="W286" s="2">
        <f t="shared" si="20"/>
        <v>494425.14285714924</v>
      </c>
      <c r="X286" s="2">
        <f t="shared" ref="X286:X385" si="47">SUM(U286-W286)</f>
        <v>5574.8571428507566</v>
      </c>
      <c r="Y286" s="2">
        <f t="shared" si="40"/>
        <v>43300509.970046096</v>
      </c>
      <c r="Z286" s="2" t="str">
        <f t="shared" ref="Z286:Z385" si="48">IF(V286&lt;Y286,"HERE","MEEP")</f>
        <v>MEEP</v>
      </c>
      <c r="AA286" s="2">
        <f>IF(Z286="HERE",Y286,AA285+Graph!$G$1*1000)</f>
        <v>107648946.54147482</v>
      </c>
      <c r="AB286" s="2">
        <f t="shared" si="21"/>
        <v>800000</v>
      </c>
      <c r="AC286" s="2">
        <f t="shared" si="41"/>
        <v>42089445.634792507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220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1693544.0305299461</v>
      </c>
      <c r="G287" s="2">
        <f t="shared" si="26"/>
        <v>494425.14285714284</v>
      </c>
      <c r="H287" s="2">
        <f t="shared" si="42"/>
        <v>124658444.49193606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1697282.8888248801</v>
      </c>
      <c r="Q287" s="2">
        <f t="shared" si="44"/>
        <v>500000</v>
      </c>
      <c r="R287" s="2">
        <f t="shared" si="43"/>
        <v>126432817.31912446</v>
      </c>
      <c r="S287" s="2">
        <f t="shared" ref="S287:S385" si="54">SUM(H287-H286)</f>
        <v>494425.14285714924</v>
      </c>
      <c r="T287" s="2">
        <f t="shared" ref="T287:T385" si="55">SUM(L287-L286)</f>
        <v>5574.8571428570431</v>
      </c>
      <c r="U287" s="2">
        <f t="shared" ref="U287:U385" si="56">SUM(R287-R286)</f>
        <v>500000</v>
      </c>
      <c r="V287" s="2">
        <f t="shared" si="33"/>
        <v>83126732.491935521</v>
      </c>
      <c r="W287" s="2">
        <f t="shared" ref="W287:W385" si="57">SUM(V287-V286)</f>
        <v>494425.14285714924</v>
      </c>
      <c r="X287" s="2">
        <f t="shared" si="47"/>
        <v>5574.8571428507566</v>
      </c>
      <c r="Y287" s="2">
        <f t="shared" ref="Y287:Y350" si="58">IF(COUNT($C288)=0,IF(COUNT($C287)=1,C287,SUM(Y286+X287)),C287)</f>
        <v>43306084.827188946</v>
      </c>
      <c r="Z287" s="2" t="str">
        <f t="shared" si="48"/>
        <v>MEEP</v>
      </c>
      <c r="AA287" s="2">
        <f>IF(Z287="HERE",Y287,AA286+Graph!$G$1*1000)</f>
        <v>108448946.54147482</v>
      </c>
      <c r="AB287" s="2">
        <f t="shared" ref="AB287:AB385" si="59">SUM(AA287-AA286)</f>
        <v>800000</v>
      </c>
      <c r="AC287" s="2">
        <f t="shared" ref="AC287:AC350" si="60">IF(Z288="HERE",V287,AC286)</f>
        <v>42089445.634792507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221</v>
      </c>
      <c r="C288" s="7"/>
      <c r="D288" s="2" t="e">
        <f t="shared" si="51"/>
        <v>#N/A</v>
      </c>
      <c r="E288" s="2" t="e">
        <f t="shared" si="22"/>
        <v>#N/A</v>
      </c>
      <c r="F288" s="2">
        <v>1699121.5912442207</v>
      </c>
      <c r="G288" s="2">
        <f t="shared" si="26"/>
        <v>494425.14285714284</v>
      </c>
      <c r="H288" s="2">
        <f t="shared" ref="H288:H351" si="61">IF(COUNT($C289)=0,IF(COUNT($C288)=1,C288,SUM(H287+G288)),C288)</f>
        <v>125152869.63479321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1702861.8253456354</v>
      </c>
      <c r="Q288" s="2">
        <f t="shared" si="44"/>
        <v>500000</v>
      </c>
      <c r="R288" s="2">
        <f t="shared" ref="R288:R351" si="62">IF(COUNT($C289)=0,IF(COUNT($C288)=1,M288,SUM(R287+Q288)),M288)</f>
        <v>126932817.31912446</v>
      </c>
      <c r="S288" s="2">
        <f t="shared" si="54"/>
        <v>494425.14285714924</v>
      </c>
      <c r="T288" s="2">
        <f t="shared" si="55"/>
        <v>5574.8571428570431</v>
      </c>
      <c r="U288" s="2">
        <f t="shared" si="56"/>
        <v>500000</v>
      </c>
      <c r="V288" s="2">
        <f t="shared" si="33"/>
        <v>83621157.634792671</v>
      </c>
      <c r="W288" s="2">
        <f t="shared" si="57"/>
        <v>494425.14285714924</v>
      </c>
      <c r="X288" s="2">
        <f t="shared" si="47"/>
        <v>5574.8571428507566</v>
      </c>
      <c r="Y288" s="2">
        <f t="shared" si="58"/>
        <v>43311659.684331797</v>
      </c>
      <c r="Z288" s="2" t="str">
        <f t="shared" si="48"/>
        <v>MEEP</v>
      </c>
      <c r="AA288" s="2">
        <f>IF(Z288="HERE",Y288,AA287+Graph!$G$1*1000)</f>
        <v>109248946.54147482</v>
      </c>
      <c r="AB288" s="2">
        <f t="shared" si="59"/>
        <v>800000</v>
      </c>
      <c r="AC288" s="2">
        <f t="shared" si="60"/>
        <v>42089445.634792507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222</v>
      </c>
      <c r="C289" s="7"/>
      <c r="D289" s="2" t="e">
        <f t="shared" si="51"/>
        <v>#N/A</v>
      </c>
      <c r="E289" s="2" t="e">
        <f t="shared" si="22"/>
        <v>#N/A</v>
      </c>
      <c r="F289" s="2">
        <v>1704699.1519585252</v>
      </c>
      <c r="G289" s="2">
        <f t="shared" si="26"/>
        <v>494425.14285714284</v>
      </c>
      <c r="H289" s="2">
        <f t="shared" si="61"/>
        <v>125647294.77765036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1708440.7618663609</v>
      </c>
      <c r="Q289" s="2">
        <f t="shared" si="44"/>
        <v>500000</v>
      </c>
      <c r="R289" s="2">
        <f t="shared" si="62"/>
        <v>127432817.31912446</v>
      </c>
      <c r="S289" s="2">
        <f t="shared" si="54"/>
        <v>494425.14285714924</v>
      </c>
      <c r="T289" s="2">
        <f t="shared" si="55"/>
        <v>5574.8571428570431</v>
      </c>
      <c r="U289" s="2">
        <f t="shared" si="56"/>
        <v>500000</v>
      </c>
      <c r="V289" s="2">
        <f t="shared" si="33"/>
        <v>84115582.77764982</v>
      </c>
      <c r="W289" s="2">
        <f t="shared" si="57"/>
        <v>494425.14285714924</v>
      </c>
      <c r="X289" s="2">
        <f t="shared" si="47"/>
        <v>5574.8571428507566</v>
      </c>
      <c r="Y289" s="2">
        <f t="shared" si="58"/>
        <v>43317234.541474648</v>
      </c>
      <c r="Z289" s="2" t="str">
        <f t="shared" si="48"/>
        <v>MEEP</v>
      </c>
      <c r="AA289" s="2">
        <f>IF(Z289="HERE",Y289,AA288+Graph!$G$1*1000)</f>
        <v>110048946.54147482</v>
      </c>
      <c r="AB289" s="2">
        <f t="shared" si="59"/>
        <v>800000</v>
      </c>
      <c r="AC289" s="2">
        <f t="shared" si="60"/>
        <v>42089445.634792507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223</v>
      </c>
      <c r="C290" s="7"/>
      <c r="D290" s="2" t="e">
        <f t="shared" si="51"/>
        <v>#N/A</v>
      </c>
      <c r="E290" s="2" t="e">
        <f t="shared" si="22"/>
        <v>#N/A</v>
      </c>
      <c r="F290" s="2">
        <v>1710276.7126727998</v>
      </c>
      <c r="G290" s="2">
        <f t="shared" si="26"/>
        <v>494425.14285714284</v>
      </c>
      <c r="H290" s="2">
        <f t="shared" si="61"/>
        <v>126141719.92050751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1714019.6983871162</v>
      </c>
      <c r="Q290" s="2">
        <f t="shared" si="44"/>
        <v>500000</v>
      </c>
      <c r="R290" s="2">
        <f t="shared" si="62"/>
        <v>127932817.31912446</v>
      </c>
      <c r="S290" s="2">
        <f t="shared" si="54"/>
        <v>494425.14285714924</v>
      </c>
      <c r="T290" s="2">
        <f t="shared" si="55"/>
        <v>5574.8571428570431</v>
      </c>
      <c r="U290" s="2">
        <f t="shared" si="56"/>
        <v>500000</v>
      </c>
      <c r="V290" s="2">
        <f t="shared" si="33"/>
        <v>84610007.920506969</v>
      </c>
      <c r="W290" s="2">
        <f t="shared" si="57"/>
        <v>494425.14285714924</v>
      </c>
      <c r="X290" s="2">
        <f t="shared" si="47"/>
        <v>5574.8571428507566</v>
      </c>
      <c r="Y290" s="2">
        <f t="shared" si="58"/>
        <v>43322809.398617499</v>
      </c>
      <c r="Z290" s="2" t="str">
        <f t="shared" si="48"/>
        <v>MEEP</v>
      </c>
      <c r="AA290" s="2">
        <f>IF(Z290="HERE",Y290,AA289+Graph!$G$1*1000)</f>
        <v>110848946.54147482</v>
      </c>
      <c r="AB290" s="2">
        <f t="shared" si="59"/>
        <v>800000</v>
      </c>
      <c r="AC290" s="2">
        <f t="shared" si="60"/>
        <v>42089445.634792507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224</v>
      </c>
      <c r="C291" s="7"/>
      <c r="D291" s="2" t="e">
        <f t="shared" si="51"/>
        <v>#N/A</v>
      </c>
      <c r="E291" s="2" t="e">
        <f t="shared" si="22"/>
        <v>#N/A</v>
      </c>
      <c r="F291" s="2">
        <v>1715854.2733870745</v>
      </c>
      <c r="G291" s="2">
        <f t="shared" si="26"/>
        <v>494425.14285714284</v>
      </c>
      <c r="H291" s="2">
        <f t="shared" si="61"/>
        <v>126636145.06336465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1719598.6349078417</v>
      </c>
      <c r="Q291" s="2">
        <f t="shared" si="44"/>
        <v>500000</v>
      </c>
      <c r="R291" s="2">
        <f t="shared" si="62"/>
        <v>128432817.31912446</v>
      </c>
      <c r="S291" s="2">
        <f t="shared" si="54"/>
        <v>494425.14285714924</v>
      </c>
      <c r="T291" s="2">
        <f t="shared" si="55"/>
        <v>5574.8571428570431</v>
      </c>
      <c r="U291" s="2">
        <f t="shared" si="56"/>
        <v>500000</v>
      </c>
      <c r="V291" s="2">
        <f t="shared" si="33"/>
        <v>85104433.063364118</v>
      </c>
      <c r="W291" s="2">
        <f t="shared" si="57"/>
        <v>494425.14285714924</v>
      </c>
      <c r="X291" s="2">
        <f t="shared" si="47"/>
        <v>5574.8571428507566</v>
      </c>
      <c r="Y291" s="2">
        <f t="shared" si="58"/>
        <v>43328384.255760349</v>
      </c>
      <c r="Z291" s="2" t="str">
        <f t="shared" si="48"/>
        <v>MEEP</v>
      </c>
      <c r="AA291" s="2">
        <f>IF(Z291="HERE",Y291,AA290+Graph!$G$1*1000)</f>
        <v>111648946.54147482</v>
      </c>
      <c r="AB291" s="2">
        <f t="shared" si="59"/>
        <v>800000</v>
      </c>
      <c r="AC291" s="2">
        <f t="shared" si="60"/>
        <v>42089445.634792507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225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1721431.8341013789</v>
      </c>
      <c r="G292" s="2">
        <f t="shared" si="26"/>
        <v>494425.14285714284</v>
      </c>
      <c r="H292" s="2">
        <f t="shared" si="61"/>
        <v>127130570.2062218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1725177.5714285672</v>
      </c>
      <c r="Q292" s="2">
        <f t="shared" si="44"/>
        <v>500000</v>
      </c>
      <c r="R292" s="2">
        <f t="shared" si="62"/>
        <v>128932817.31912446</v>
      </c>
      <c r="S292" s="2">
        <f t="shared" si="54"/>
        <v>494425.14285714924</v>
      </c>
      <c r="T292" s="2">
        <f t="shared" si="55"/>
        <v>5574.8571428570431</v>
      </c>
      <c r="U292" s="2">
        <f t="shared" si="56"/>
        <v>500000</v>
      </c>
      <c r="V292" s="2">
        <f t="shared" si="33"/>
        <v>85598858.206221268</v>
      </c>
      <c r="W292" s="2">
        <f t="shared" si="57"/>
        <v>494425.14285714924</v>
      </c>
      <c r="X292" s="2">
        <f t="shared" si="47"/>
        <v>5574.8571428507566</v>
      </c>
      <c r="Y292" s="2">
        <f t="shared" si="58"/>
        <v>43333959.1129032</v>
      </c>
      <c r="Z292" s="2" t="str">
        <f t="shared" si="48"/>
        <v>MEEP</v>
      </c>
      <c r="AA292" s="2">
        <f>IF(Z292="HERE",Y292,AA291+Graph!$G$1*1000)</f>
        <v>112448946.54147482</v>
      </c>
      <c r="AB292" s="2">
        <f t="shared" si="59"/>
        <v>800000</v>
      </c>
      <c r="AC292" s="2">
        <f t="shared" si="60"/>
        <v>42089445.634792507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226</v>
      </c>
      <c r="C293" s="7"/>
      <c r="D293" s="2" t="e">
        <f t="shared" si="51"/>
        <v>#N/A</v>
      </c>
      <c r="E293" s="2" t="e">
        <f t="shared" si="63"/>
        <v>#N/A</v>
      </c>
      <c r="F293" s="2">
        <v>1727009.3948156536</v>
      </c>
      <c r="G293" s="2">
        <f t="shared" si="26"/>
        <v>494425.14285714284</v>
      </c>
      <c r="H293" s="2">
        <f t="shared" si="61"/>
        <v>127624995.34907895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1730756.5079493225</v>
      </c>
      <c r="Q293" s="2">
        <f t="shared" si="44"/>
        <v>500000</v>
      </c>
      <c r="R293" s="2">
        <f t="shared" si="62"/>
        <v>129432817.31912446</v>
      </c>
      <c r="S293" s="2">
        <f t="shared" si="54"/>
        <v>494425.14285714924</v>
      </c>
      <c r="T293" s="2">
        <f t="shared" si="55"/>
        <v>5574.8571428570431</v>
      </c>
      <c r="U293" s="2">
        <f t="shared" si="56"/>
        <v>500000</v>
      </c>
      <c r="V293" s="2">
        <f t="shared" si="33"/>
        <v>86093283.349078417</v>
      </c>
      <c r="W293" s="2">
        <f t="shared" si="57"/>
        <v>494425.14285714924</v>
      </c>
      <c r="X293" s="2">
        <f t="shared" si="47"/>
        <v>5574.8571428507566</v>
      </c>
      <c r="Y293" s="2">
        <f t="shared" si="58"/>
        <v>43339533.970046051</v>
      </c>
      <c r="Z293" s="2" t="str">
        <f t="shared" si="48"/>
        <v>MEEP</v>
      </c>
      <c r="AA293" s="2">
        <f>IF(Z293="HERE",Y293,AA292+Graph!$G$1*1000)</f>
        <v>113248946.54147482</v>
      </c>
      <c r="AB293" s="2">
        <f t="shared" si="59"/>
        <v>800000</v>
      </c>
      <c r="AC293" s="2">
        <f t="shared" si="60"/>
        <v>42089445.634792507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227</v>
      </c>
      <c r="C294" s="7"/>
      <c r="D294" s="2" t="e">
        <f t="shared" si="51"/>
        <v>#N/A</v>
      </c>
      <c r="E294" s="2" t="e">
        <f t="shared" si="63"/>
        <v>#N/A</v>
      </c>
      <c r="F294" s="2">
        <v>1732586.9555299282</v>
      </c>
      <c r="G294" s="2">
        <f t="shared" si="26"/>
        <v>494425.14285714284</v>
      </c>
      <c r="H294" s="2">
        <f t="shared" si="61"/>
        <v>128119420.4919361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1736335.444470048</v>
      </c>
      <c r="Q294" s="2">
        <f t="shared" ref="Q294:Q357" si="66">IF(P294&gt;500000,500000,P294)</f>
        <v>500000</v>
      </c>
      <c r="R294" s="2">
        <f t="shared" si="62"/>
        <v>129932817.31912446</v>
      </c>
      <c r="S294" s="2">
        <f t="shared" si="54"/>
        <v>494425.14285714924</v>
      </c>
      <c r="T294" s="2">
        <f t="shared" si="55"/>
        <v>5574.8571428570431</v>
      </c>
      <c r="U294" s="2">
        <f t="shared" si="56"/>
        <v>500000</v>
      </c>
      <c r="V294" s="2">
        <f t="shared" si="33"/>
        <v>86587708.491935566</v>
      </c>
      <c r="W294" s="2">
        <f t="shared" si="57"/>
        <v>494425.14285714924</v>
      </c>
      <c r="X294" s="2">
        <f t="shared" si="47"/>
        <v>5574.8571428507566</v>
      </c>
      <c r="Y294" s="2">
        <f t="shared" si="58"/>
        <v>43345108.827188902</v>
      </c>
      <c r="Z294" s="2" t="str">
        <f t="shared" si="48"/>
        <v>MEEP</v>
      </c>
      <c r="AA294" s="2">
        <f>IF(Z294="HERE",Y294,AA293+Graph!$G$1*1000)</f>
        <v>114048946.54147482</v>
      </c>
      <c r="AB294" s="2">
        <f t="shared" si="59"/>
        <v>800000</v>
      </c>
      <c r="AC294" s="2">
        <f t="shared" si="60"/>
        <v>42089445.634792507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228</v>
      </c>
      <c r="C295" s="7"/>
      <c r="D295" s="2" t="e">
        <f t="shared" si="51"/>
        <v>#N/A</v>
      </c>
      <c r="E295" s="2" t="e">
        <f t="shared" si="63"/>
        <v>#N/A</v>
      </c>
      <c r="F295" s="2">
        <v>1738164.5162442327</v>
      </c>
      <c r="G295" s="2">
        <f t="shared" si="26"/>
        <v>494425.14285714284</v>
      </c>
      <c r="H295" s="2">
        <f t="shared" si="61"/>
        <v>128613845.63479325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1741914.3809908032</v>
      </c>
      <c r="Q295" s="2">
        <f t="shared" si="66"/>
        <v>500000</v>
      </c>
      <c r="R295" s="2">
        <f t="shared" si="62"/>
        <v>130432817.31912446</v>
      </c>
      <c r="S295" s="2">
        <f t="shared" si="54"/>
        <v>494425.14285714924</v>
      </c>
      <c r="T295" s="2">
        <f t="shared" si="55"/>
        <v>5574.8571428570431</v>
      </c>
      <c r="U295" s="2">
        <f t="shared" si="56"/>
        <v>500000</v>
      </c>
      <c r="V295" s="2">
        <f t="shared" si="33"/>
        <v>87082133.634792715</v>
      </c>
      <c r="W295" s="2">
        <f t="shared" si="57"/>
        <v>494425.14285714924</v>
      </c>
      <c r="X295" s="2">
        <f t="shared" si="47"/>
        <v>5574.8571428507566</v>
      </c>
      <c r="Y295" s="2">
        <f t="shared" si="58"/>
        <v>43350683.684331752</v>
      </c>
      <c r="Z295" s="2" t="str">
        <f t="shared" si="48"/>
        <v>MEEP</v>
      </c>
      <c r="AA295" s="2">
        <f>IF(Z295="HERE",Y295,AA294+Graph!$G$1*1000)</f>
        <v>114848946.54147482</v>
      </c>
      <c r="AB295" s="2">
        <f t="shared" si="59"/>
        <v>800000</v>
      </c>
      <c r="AC295" s="2">
        <f t="shared" si="60"/>
        <v>42089445.634792507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229</v>
      </c>
      <c r="C296" s="7"/>
      <c r="D296" s="2" t="e">
        <f t="shared" si="51"/>
        <v>#N/A</v>
      </c>
      <c r="E296" s="2" t="e">
        <f t="shared" si="63"/>
        <v>#N/A</v>
      </c>
      <c r="F296" s="2">
        <v>1743742.0769585073</v>
      </c>
      <c r="G296" s="2">
        <f t="shared" ref="G296:G385" si="67">IF(F296&gt;$AK$31*1000,$AK$31*1000,F296)</f>
        <v>494425.14285714284</v>
      </c>
      <c r="H296" s="2">
        <f t="shared" si="61"/>
        <v>129108270.7776504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1747493.3175115287</v>
      </c>
      <c r="Q296" s="2">
        <f t="shared" si="66"/>
        <v>500000</v>
      </c>
      <c r="R296" s="2">
        <f t="shared" si="62"/>
        <v>130932817.31912446</v>
      </c>
      <c r="S296" s="2">
        <f t="shared" si="54"/>
        <v>494425.14285714924</v>
      </c>
      <c r="T296" s="2">
        <f t="shared" si="55"/>
        <v>5574.8571428570431</v>
      </c>
      <c r="U296" s="2">
        <f t="shared" si="56"/>
        <v>500000</v>
      </c>
      <c r="V296" s="2">
        <f t="shared" si="33"/>
        <v>87576558.777649865</v>
      </c>
      <c r="W296" s="2">
        <f t="shared" si="57"/>
        <v>494425.14285714924</v>
      </c>
      <c r="X296" s="2">
        <f t="shared" si="47"/>
        <v>5574.8571428507566</v>
      </c>
      <c r="Y296" s="2">
        <f t="shared" si="58"/>
        <v>43356258.541474603</v>
      </c>
      <c r="Z296" s="2" t="str">
        <f t="shared" si="48"/>
        <v>MEEP</v>
      </c>
      <c r="AA296" s="2">
        <f>IF(Z296="HERE",Y296,AA295+Graph!$G$1*1000)</f>
        <v>115648946.54147482</v>
      </c>
      <c r="AB296" s="2">
        <f t="shared" si="59"/>
        <v>800000</v>
      </c>
      <c r="AC296" s="2">
        <f t="shared" si="60"/>
        <v>42089445.634792507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230</v>
      </c>
      <c r="C297" s="7"/>
      <c r="D297" s="2" t="e">
        <f t="shared" si="51"/>
        <v>#N/A</v>
      </c>
      <c r="E297" s="2" t="e">
        <f t="shared" si="63"/>
        <v>#N/A</v>
      </c>
      <c r="F297" s="2">
        <v>1749319.6376728117</v>
      </c>
      <c r="G297" s="2">
        <f t="shared" si="67"/>
        <v>494425.14285714284</v>
      </c>
      <c r="H297" s="2">
        <f t="shared" si="61"/>
        <v>129602695.92050755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1753072.2540322542</v>
      </c>
      <c r="Q297" s="2">
        <f t="shared" si="66"/>
        <v>500000</v>
      </c>
      <c r="R297" s="2">
        <f t="shared" si="62"/>
        <v>131432817.31912446</v>
      </c>
      <c r="S297" s="2">
        <f t="shared" si="54"/>
        <v>494425.14285714924</v>
      </c>
      <c r="T297" s="2">
        <f t="shared" si="55"/>
        <v>5574.8571428570431</v>
      </c>
      <c r="U297" s="2">
        <f t="shared" si="56"/>
        <v>500000</v>
      </c>
      <c r="V297" s="2">
        <f t="shared" si="33"/>
        <v>88070983.920507014</v>
      </c>
      <c r="W297" s="2">
        <f t="shared" si="57"/>
        <v>494425.14285714924</v>
      </c>
      <c r="X297" s="2">
        <f t="shared" si="47"/>
        <v>5574.8571428507566</v>
      </c>
      <c r="Y297" s="2">
        <f t="shared" si="58"/>
        <v>43361833.398617454</v>
      </c>
      <c r="Z297" s="2" t="str">
        <f t="shared" si="48"/>
        <v>MEEP</v>
      </c>
      <c r="AA297" s="2">
        <f>IF(Z297="HERE",Y297,AA296+Graph!$G$1*1000)</f>
        <v>116448946.54147482</v>
      </c>
      <c r="AB297" s="2">
        <f t="shared" si="59"/>
        <v>800000</v>
      </c>
      <c r="AC297" s="2">
        <f t="shared" si="60"/>
        <v>42089445.634792507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231</v>
      </c>
      <c r="C298" s="7"/>
      <c r="D298" s="2" t="e">
        <f t="shared" si="51"/>
        <v>#N/A</v>
      </c>
      <c r="E298" s="2" t="e">
        <f t="shared" si="63"/>
        <v>#N/A</v>
      </c>
      <c r="F298" s="2">
        <v>1754897.1983870864</v>
      </c>
      <c r="G298" s="2">
        <f t="shared" si="67"/>
        <v>494425.14285714284</v>
      </c>
      <c r="H298" s="2">
        <f t="shared" si="61"/>
        <v>130097121.0633647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1758651.1905530095</v>
      </c>
      <c r="Q298" s="2">
        <f t="shared" si="66"/>
        <v>500000</v>
      </c>
      <c r="R298" s="2">
        <f t="shared" si="62"/>
        <v>131932817.31912446</v>
      </c>
      <c r="S298" s="2">
        <f t="shared" si="54"/>
        <v>494425.14285714924</v>
      </c>
      <c r="T298" s="2">
        <f t="shared" si="55"/>
        <v>5574.8571428570431</v>
      </c>
      <c r="U298" s="2">
        <f t="shared" si="56"/>
        <v>500000</v>
      </c>
      <c r="V298" s="2">
        <f t="shared" si="33"/>
        <v>88565409.063364163</v>
      </c>
      <c r="W298" s="2">
        <f t="shared" si="57"/>
        <v>494425.14285714924</v>
      </c>
      <c r="X298" s="2">
        <f t="shared" si="47"/>
        <v>5574.8571428507566</v>
      </c>
      <c r="Y298" s="2">
        <f t="shared" si="58"/>
        <v>43367408.255760305</v>
      </c>
      <c r="Z298" s="2" t="str">
        <f t="shared" si="48"/>
        <v>MEEP</v>
      </c>
      <c r="AA298" s="2">
        <f>IF(Z298="HERE",Y298,AA297+Graph!$G$1*1000)</f>
        <v>117248946.54147482</v>
      </c>
      <c r="AB298" s="2">
        <f t="shared" si="59"/>
        <v>800000</v>
      </c>
      <c r="AC298" s="2">
        <f t="shared" si="60"/>
        <v>42089445.634792507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232</v>
      </c>
      <c r="C299" s="7"/>
      <c r="D299" s="2" t="e">
        <f t="shared" si="51"/>
        <v>#N/A</v>
      </c>
      <c r="E299" s="2" t="e">
        <f t="shared" si="63"/>
        <v>#N/A</v>
      </c>
      <c r="F299" s="2">
        <v>1760474.759101361</v>
      </c>
      <c r="G299" s="2">
        <f t="shared" si="67"/>
        <v>494425.14285714284</v>
      </c>
      <c r="H299" s="2">
        <f t="shared" si="61"/>
        <v>130591546.20622185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1764230.127073735</v>
      </c>
      <c r="Q299" s="2">
        <f t="shared" si="66"/>
        <v>500000</v>
      </c>
      <c r="R299" s="2">
        <f t="shared" si="62"/>
        <v>132432817.31912446</v>
      </c>
      <c r="S299" s="2">
        <f t="shared" si="54"/>
        <v>494425.14285714924</v>
      </c>
      <c r="T299" s="2">
        <f t="shared" si="55"/>
        <v>5574.8571428570431</v>
      </c>
      <c r="U299" s="2">
        <f t="shared" si="56"/>
        <v>500000</v>
      </c>
      <c r="V299" s="2">
        <f t="shared" si="33"/>
        <v>89059834.206221312</v>
      </c>
      <c r="W299" s="2">
        <f t="shared" si="57"/>
        <v>494425.14285714924</v>
      </c>
      <c r="X299" s="2">
        <f t="shared" si="47"/>
        <v>5574.8571428507566</v>
      </c>
      <c r="Y299" s="2">
        <f t="shared" si="58"/>
        <v>43372983.112903155</v>
      </c>
      <c r="Z299" s="2" t="str">
        <f t="shared" si="48"/>
        <v>MEEP</v>
      </c>
      <c r="AA299" s="2">
        <f>IF(Z299="HERE",Y299,AA298+Graph!$G$1*1000)</f>
        <v>118048946.54147482</v>
      </c>
      <c r="AB299" s="2">
        <f t="shared" si="59"/>
        <v>800000</v>
      </c>
      <c r="AC299" s="2">
        <f t="shared" si="60"/>
        <v>42089445.634792507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233</v>
      </c>
      <c r="C300" s="7"/>
      <c r="D300" s="2" t="e">
        <f t="shared" si="51"/>
        <v>#N/A</v>
      </c>
      <c r="E300" s="2" t="e">
        <f t="shared" si="63"/>
        <v>#N/A</v>
      </c>
      <c r="F300" s="2">
        <v>1766052.3198156655</v>
      </c>
      <c r="G300" s="2">
        <f t="shared" si="67"/>
        <v>494425.14285714284</v>
      </c>
      <c r="H300" s="2">
        <f t="shared" si="61"/>
        <v>131085971.349079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1769809.0635944903</v>
      </c>
      <c r="Q300" s="2">
        <f t="shared" si="66"/>
        <v>500000</v>
      </c>
      <c r="R300" s="2">
        <f t="shared" si="62"/>
        <v>132932817.31912446</v>
      </c>
      <c r="S300" s="2">
        <f t="shared" si="54"/>
        <v>494425.14285714924</v>
      </c>
      <c r="T300" s="2">
        <f t="shared" si="55"/>
        <v>5574.8571428570431</v>
      </c>
      <c r="U300" s="2">
        <f t="shared" si="56"/>
        <v>500000</v>
      </c>
      <c r="V300" s="2">
        <f t="shared" si="33"/>
        <v>89554259.349078462</v>
      </c>
      <c r="W300" s="2">
        <f t="shared" si="57"/>
        <v>494425.14285714924</v>
      </c>
      <c r="X300" s="2">
        <f t="shared" si="47"/>
        <v>5574.8571428507566</v>
      </c>
      <c r="Y300" s="2">
        <f t="shared" si="58"/>
        <v>43378557.970046006</v>
      </c>
      <c r="Z300" s="2" t="str">
        <f t="shared" si="48"/>
        <v>MEEP</v>
      </c>
      <c r="AA300" s="2">
        <f>IF(Z300="HERE",Y300,AA299+Graph!$G$1*1000)</f>
        <v>118848946.54147482</v>
      </c>
      <c r="AB300" s="2">
        <f t="shared" si="59"/>
        <v>800000</v>
      </c>
      <c r="AC300" s="2">
        <f t="shared" si="60"/>
        <v>42089445.634792507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234</v>
      </c>
      <c r="C301" s="7"/>
      <c r="D301" s="2" t="e">
        <f t="shared" si="51"/>
        <v>#N/A</v>
      </c>
      <c r="E301" s="2" t="e">
        <f t="shared" si="63"/>
        <v>#N/A</v>
      </c>
      <c r="F301" s="2">
        <v>1771629.8805299401</v>
      </c>
      <c r="G301" s="2">
        <f t="shared" si="67"/>
        <v>494425.14285714284</v>
      </c>
      <c r="H301" s="2">
        <f t="shared" si="61"/>
        <v>131580396.49193615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1775388.0001152158</v>
      </c>
      <c r="Q301" s="2">
        <f t="shared" si="66"/>
        <v>500000</v>
      </c>
      <c r="R301" s="2">
        <f t="shared" si="62"/>
        <v>133432817.31912446</v>
      </c>
      <c r="S301" s="2">
        <f t="shared" si="54"/>
        <v>494425.14285714924</v>
      </c>
      <c r="T301" s="2">
        <f t="shared" si="55"/>
        <v>5574.8571428570431</v>
      </c>
      <c r="U301" s="2">
        <f t="shared" si="56"/>
        <v>500000</v>
      </c>
      <c r="V301" s="2">
        <f t="shared" si="33"/>
        <v>90048684.491935611</v>
      </c>
      <c r="W301" s="2">
        <f t="shared" si="57"/>
        <v>494425.14285714924</v>
      </c>
      <c r="X301" s="2">
        <f t="shared" si="47"/>
        <v>5574.8571428507566</v>
      </c>
      <c r="Y301" s="2">
        <f t="shared" si="58"/>
        <v>43384132.827188857</v>
      </c>
      <c r="Z301" s="2" t="str">
        <f t="shared" si="48"/>
        <v>MEEP</v>
      </c>
      <c r="AA301" s="2">
        <f>IF(Z301="HERE",Y301,AA300+Graph!$G$1*1000)</f>
        <v>119648946.54147482</v>
      </c>
      <c r="AB301" s="2">
        <f t="shared" si="59"/>
        <v>800000</v>
      </c>
      <c r="AC301" s="2">
        <f t="shared" si="60"/>
        <v>42089445.634792507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235</v>
      </c>
      <c r="C302" s="7"/>
      <c r="D302" s="2" t="e">
        <f t="shared" si="51"/>
        <v>#N/A</v>
      </c>
      <c r="E302" s="2" t="e">
        <f t="shared" si="63"/>
        <v>#N/A</v>
      </c>
      <c r="F302" s="2">
        <v>1777207.4412442148</v>
      </c>
      <c r="G302" s="2">
        <f t="shared" si="67"/>
        <v>494425.14285714284</v>
      </c>
      <c r="H302" s="2">
        <f t="shared" si="61"/>
        <v>132074821.6347933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1780966.9366359413</v>
      </c>
      <c r="Q302" s="2">
        <f t="shared" si="66"/>
        <v>500000</v>
      </c>
      <c r="R302" s="2">
        <f t="shared" si="62"/>
        <v>133932817.31912446</v>
      </c>
      <c r="S302" s="2">
        <f t="shared" si="54"/>
        <v>494425.14285714924</v>
      </c>
      <c r="T302" s="2">
        <f t="shared" si="55"/>
        <v>5574.8571428570431</v>
      </c>
      <c r="U302" s="2">
        <f t="shared" si="56"/>
        <v>500000</v>
      </c>
      <c r="V302" s="2">
        <f t="shared" si="33"/>
        <v>90543109.63479276</v>
      </c>
      <c r="W302" s="2">
        <f t="shared" si="57"/>
        <v>494425.14285714924</v>
      </c>
      <c r="X302" s="2">
        <f t="shared" si="47"/>
        <v>5574.8571428507566</v>
      </c>
      <c r="Y302" s="2">
        <f t="shared" si="58"/>
        <v>43389707.684331708</v>
      </c>
      <c r="Z302" s="2" t="str">
        <f t="shared" si="48"/>
        <v>MEEP</v>
      </c>
      <c r="AA302" s="2">
        <f>IF(Z302="HERE",Y302,AA301+Graph!$G$1*1000)</f>
        <v>120448946.54147482</v>
      </c>
      <c r="AB302" s="2">
        <f t="shared" si="59"/>
        <v>800000</v>
      </c>
      <c r="AC302" s="2">
        <f t="shared" si="60"/>
        <v>42089445.634792507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236</v>
      </c>
      <c r="C303" s="7"/>
      <c r="D303" s="2" t="e">
        <f t="shared" si="51"/>
        <v>#N/A</v>
      </c>
      <c r="E303" s="2" t="e">
        <f t="shared" si="63"/>
        <v>#N/A</v>
      </c>
      <c r="F303" s="2">
        <v>1782785.0019585192</v>
      </c>
      <c r="G303" s="2">
        <f t="shared" si="67"/>
        <v>494425.14285714284</v>
      </c>
      <c r="H303" s="2">
        <f t="shared" si="61"/>
        <v>132569246.77765045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1786545.8731566966</v>
      </c>
      <c r="Q303" s="2">
        <f t="shared" si="66"/>
        <v>500000</v>
      </c>
      <c r="R303" s="2">
        <f t="shared" si="62"/>
        <v>134432817.31912446</v>
      </c>
      <c r="S303" s="2">
        <f t="shared" si="54"/>
        <v>494425.14285714924</v>
      </c>
      <c r="T303" s="2">
        <f t="shared" si="55"/>
        <v>5574.8571428570431</v>
      </c>
      <c r="U303" s="2">
        <f t="shared" si="56"/>
        <v>500000</v>
      </c>
      <c r="V303" s="2">
        <f t="shared" si="33"/>
        <v>91037534.777649909</v>
      </c>
      <c r="W303" s="2">
        <f t="shared" si="57"/>
        <v>494425.14285714924</v>
      </c>
      <c r="X303" s="2">
        <f t="shared" si="47"/>
        <v>5574.8571428507566</v>
      </c>
      <c r="Y303" s="2">
        <f t="shared" si="58"/>
        <v>43395282.541474558</v>
      </c>
      <c r="Z303" s="2" t="str">
        <f t="shared" si="48"/>
        <v>MEEP</v>
      </c>
      <c r="AA303" s="2">
        <f>IF(Z303="HERE",Y303,AA302+Graph!$G$1*1000)</f>
        <v>121248946.54147482</v>
      </c>
      <c r="AB303" s="2">
        <f t="shared" si="59"/>
        <v>800000</v>
      </c>
      <c r="AC303" s="2">
        <f t="shared" si="60"/>
        <v>42089445.634792507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237</v>
      </c>
      <c r="C304" s="7"/>
      <c r="D304" s="2" t="e">
        <f t="shared" si="51"/>
        <v>#N/A</v>
      </c>
      <c r="E304" s="2" t="e">
        <f t="shared" si="63"/>
        <v>#N/A</v>
      </c>
      <c r="F304" s="2">
        <v>1788362.5626727939</v>
      </c>
      <c r="G304" s="2">
        <f t="shared" si="67"/>
        <v>494425.14285714284</v>
      </c>
      <c r="H304" s="2">
        <f t="shared" si="61"/>
        <v>133063671.92050759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1792124.809677422</v>
      </c>
      <c r="Q304" s="2">
        <f t="shared" si="66"/>
        <v>500000</v>
      </c>
      <c r="R304" s="2">
        <f t="shared" si="62"/>
        <v>134932817.31912446</v>
      </c>
      <c r="S304" s="2">
        <f t="shared" si="54"/>
        <v>494425.14285714924</v>
      </c>
      <c r="T304" s="2">
        <f t="shared" si="55"/>
        <v>5574.8571428570431</v>
      </c>
      <c r="U304" s="2">
        <f t="shared" si="56"/>
        <v>500000</v>
      </c>
      <c r="V304" s="2">
        <f t="shared" si="33"/>
        <v>91531959.920507059</v>
      </c>
      <c r="W304" s="2">
        <f t="shared" si="57"/>
        <v>494425.14285714924</v>
      </c>
      <c r="X304" s="2">
        <f t="shared" si="47"/>
        <v>5574.8571428507566</v>
      </c>
      <c r="Y304" s="2">
        <f t="shared" si="58"/>
        <v>43400857.398617409</v>
      </c>
      <c r="Z304" s="2" t="str">
        <f t="shared" si="48"/>
        <v>MEEP</v>
      </c>
      <c r="AA304" s="2">
        <f>IF(Z304="HERE",Y304,AA303+Graph!$G$1*1000)</f>
        <v>122048946.54147482</v>
      </c>
      <c r="AB304" s="2">
        <f t="shared" si="59"/>
        <v>800000</v>
      </c>
      <c r="AC304" s="2">
        <f t="shared" si="60"/>
        <v>42089445.634792507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238</v>
      </c>
      <c r="C305" s="7"/>
      <c r="D305" s="2" t="e">
        <f t="shared" si="51"/>
        <v>#N/A</v>
      </c>
      <c r="E305" s="2" t="e">
        <f t="shared" si="63"/>
        <v>#N/A</v>
      </c>
      <c r="F305" s="2">
        <v>1793940.1233870685</v>
      </c>
      <c r="G305" s="2">
        <f t="shared" si="67"/>
        <v>494425.14285714284</v>
      </c>
      <c r="H305" s="2">
        <f t="shared" si="61"/>
        <v>133558097.06336474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1797703.7461981773</v>
      </c>
      <c r="Q305" s="2">
        <f t="shared" si="66"/>
        <v>500000</v>
      </c>
      <c r="R305" s="2">
        <f t="shared" si="62"/>
        <v>135432817.31912446</v>
      </c>
      <c r="S305" s="2">
        <f t="shared" si="54"/>
        <v>494425.14285714924</v>
      </c>
      <c r="T305" s="2">
        <f t="shared" si="55"/>
        <v>5574.8571428570431</v>
      </c>
      <c r="U305" s="2">
        <f t="shared" si="56"/>
        <v>500000</v>
      </c>
      <c r="V305" s="2">
        <f t="shared" si="33"/>
        <v>92026385.063364208</v>
      </c>
      <c r="W305" s="2">
        <f t="shared" si="57"/>
        <v>494425.14285714924</v>
      </c>
      <c r="X305" s="2">
        <f t="shared" si="47"/>
        <v>5574.8571428507566</v>
      </c>
      <c r="Y305" s="2">
        <f t="shared" si="58"/>
        <v>43406432.25576026</v>
      </c>
      <c r="Z305" s="2" t="str">
        <f t="shared" si="48"/>
        <v>MEEP</v>
      </c>
      <c r="AA305" s="2">
        <f>IF(Z305="HERE",Y305,AA304+Graph!$G$1*1000)</f>
        <v>122848946.54147482</v>
      </c>
      <c r="AB305" s="2">
        <f t="shared" si="59"/>
        <v>800000</v>
      </c>
      <c r="AC305" s="2">
        <f t="shared" si="60"/>
        <v>42089445.634792507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239</v>
      </c>
      <c r="C306" s="7"/>
      <c r="D306" s="2" t="e">
        <f t="shared" si="51"/>
        <v>#N/A</v>
      </c>
      <c r="E306" s="2" t="e">
        <f t="shared" si="63"/>
        <v>#N/A</v>
      </c>
      <c r="F306" s="2">
        <v>1799517.684101373</v>
      </c>
      <c r="G306" s="2">
        <f t="shared" si="67"/>
        <v>494425.14285714284</v>
      </c>
      <c r="H306" s="2">
        <f t="shared" si="61"/>
        <v>134052522.20622189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1803282.6827189028</v>
      </c>
      <c r="Q306" s="2">
        <f t="shared" si="66"/>
        <v>500000</v>
      </c>
      <c r="R306" s="2">
        <f t="shared" si="62"/>
        <v>135932817.31912446</v>
      </c>
      <c r="S306" s="2">
        <f t="shared" si="54"/>
        <v>494425.14285714924</v>
      </c>
      <c r="T306" s="2">
        <f t="shared" si="55"/>
        <v>5574.8571428570431</v>
      </c>
      <c r="U306" s="2">
        <f t="shared" si="56"/>
        <v>500000</v>
      </c>
      <c r="V306" s="2">
        <f t="shared" si="33"/>
        <v>92520810.206221357</v>
      </c>
      <c r="W306" s="2">
        <f t="shared" si="57"/>
        <v>494425.14285714924</v>
      </c>
      <c r="X306" s="2">
        <f t="shared" si="47"/>
        <v>5574.8571428507566</v>
      </c>
      <c r="Y306" s="2">
        <f t="shared" si="58"/>
        <v>43412007.112903111</v>
      </c>
      <c r="Z306" s="2" t="str">
        <f t="shared" si="48"/>
        <v>MEEP</v>
      </c>
      <c r="AA306" s="2">
        <f>IF(Z306="HERE",Y306,AA305+Graph!$G$1*1000)</f>
        <v>123648946.54147482</v>
      </c>
      <c r="AB306" s="2">
        <f t="shared" si="59"/>
        <v>800000</v>
      </c>
      <c r="AC306" s="2">
        <f t="shared" si="60"/>
        <v>42089445.634792507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240</v>
      </c>
      <c r="C307" s="7"/>
      <c r="D307" s="2" t="e">
        <f t="shared" si="51"/>
        <v>#N/A</v>
      </c>
      <c r="E307" s="2" t="e">
        <f t="shared" si="63"/>
        <v>#N/A</v>
      </c>
      <c r="F307" s="2">
        <v>1805095.2448156476</v>
      </c>
      <c r="G307" s="2">
        <f t="shared" si="67"/>
        <v>494425.14285714284</v>
      </c>
      <c r="H307" s="2">
        <f t="shared" si="61"/>
        <v>134546947.34907904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1808861.6192396283</v>
      </c>
      <c r="Q307" s="2">
        <f t="shared" si="66"/>
        <v>500000</v>
      </c>
      <c r="R307" s="2">
        <f t="shared" si="62"/>
        <v>136432817.31912446</v>
      </c>
      <c r="S307" s="2">
        <f t="shared" si="54"/>
        <v>494425.14285714924</v>
      </c>
      <c r="T307" s="2">
        <f t="shared" si="55"/>
        <v>5574.8571428570431</v>
      </c>
      <c r="U307" s="2">
        <f t="shared" si="56"/>
        <v>500000</v>
      </c>
      <c r="V307" s="2">
        <f t="shared" si="33"/>
        <v>93015235.349078506</v>
      </c>
      <c r="W307" s="2">
        <f t="shared" si="57"/>
        <v>494425.14285714924</v>
      </c>
      <c r="X307" s="2">
        <f t="shared" si="47"/>
        <v>5574.8571428507566</v>
      </c>
      <c r="Y307" s="2">
        <f t="shared" si="58"/>
        <v>43417581.970045961</v>
      </c>
      <c r="Z307" s="2" t="str">
        <f t="shared" si="48"/>
        <v>MEEP</v>
      </c>
      <c r="AA307" s="2">
        <f>IF(Z307="HERE",Y307,AA306+Graph!$G$1*1000)</f>
        <v>124448946.54147482</v>
      </c>
      <c r="AB307" s="2">
        <f t="shared" si="59"/>
        <v>800000</v>
      </c>
      <c r="AC307" s="2">
        <f t="shared" si="60"/>
        <v>42089445.634792507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241</v>
      </c>
      <c r="C308" s="7"/>
      <c r="D308" s="2" t="e">
        <f t="shared" si="51"/>
        <v>#N/A</v>
      </c>
      <c r="E308" s="2" t="e">
        <f t="shared" si="63"/>
        <v>#N/A</v>
      </c>
      <c r="F308" s="2">
        <v>1810672.805529952</v>
      </c>
      <c r="G308" s="2">
        <f t="shared" si="67"/>
        <v>494425.14285714284</v>
      </c>
      <c r="H308" s="2">
        <f t="shared" si="61"/>
        <v>135041372.49193618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1814440.5557603836</v>
      </c>
      <c r="Q308" s="2">
        <f t="shared" si="66"/>
        <v>500000</v>
      </c>
      <c r="R308" s="2">
        <f t="shared" si="62"/>
        <v>136932817.31912446</v>
      </c>
      <c r="S308" s="2">
        <f t="shared" si="54"/>
        <v>494425.14285713434</v>
      </c>
      <c r="T308" s="2">
        <f t="shared" si="55"/>
        <v>5574.8571428570431</v>
      </c>
      <c r="U308" s="2">
        <f t="shared" si="56"/>
        <v>500000</v>
      </c>
      <c r="V308" s="2">
        <f t="shared" si="33"/>
        <v>93509660.491935655</v>
      </c>
      <c r="W308" s="2">
        <f t="shared" si="57"/>
        <v>494425.14285714924</v>
      </c>
      <c r="X308" s="2">
        <f t="shared" si="47"/>
        <v>5574.8571428507566</v>
      </c>
      <c r="Y308" s="2">
        <f t="shared" si="58"/>
        <v>43423156.827188812</v>
      </c>
      <c r="Z308" s="2" t="str">
        <f t="shared" si="48"/>
        <v>MEEP</v>
      </c>
      <c r="AA308" s="2">
        <f>IF(Z308="HERE",Y308,AA307+Graph!$G$1*1000)</f>
        <v>125248946.54147482</v>
      </c>
      <c r="AB308" s="2">
        <f t="shared" si="59"/>
        <v>800000</v>
      </c>
      <c r="AC308" s="2">
        <f t="shared" si="60"/>
        <v>42089445.634792507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242</v>
      </c>
      <c r="C309" s="7"/>
      <c r="D309" s="2" t="e">
        <f t="shared" si="51"/>
        <v>#N/A</v>
      </c>
      <c r="E309" s="2" t="e">
        <f t="shared" si="63"/>
        <v>#N/A</v>
      </c>
      <c r="F309" s="2">
        <v>1816250.3662442267</v>
      </c>
      <c r="G309" s="2">
        <f t="shared" si="67"/>
        <v>494425.14285714284</v>
      </c>
      <c r="H309" s="2">
        <f t="shared" si="61"/>
        <v>135535797.63479331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1820019.4922811091</v>
      </c>
      <c r="Q309" s="2">
        <f t="shared" si="66"/>
        <v>500000</v>
      </c>
      <c r="R309" s="2">
        <f t="shared" si="62"/>
        <v>137432817.31912446</v>
      </c>
      <c r="S309" s="2">
        <f t="shared" si="54"/>
        <v>494425.14285713434</v>
      </c>
      <c r="T309" s="2">
        <f t="shared" si="55"/>
        <v>5574.8571428570431</v>
      </c>
      <c r="U309" s="2">
        <f t="shared" si="56"/>
        <v>500000</v>
      </c>
      <c r="V309" s="2">
        <f t="shared" si="33"/>
        <v>94004085.634792805</v>
      </c>
      <c r="W309" s="2">
        <f t="shared" si="57"/>
        <v>494425.14285714924</v>
      </c>
      <c r="X309" s="2">
        <f t="shared" si="47"/>
        <v>5574.8571428507566</v>
      </c>
      <c r="Y309" s="2">
        <f t="shared" si="58"/>
        <v>43428731.684331663</v>
      </c>
      <c r="Z309" s="2" t="str">
        <f t="shared" si="48"/>
        <v>MEEP</v>
      </c>
      <c r="AA309" s="2">
        <f>IF(Z309="HERE",Y309,AA308+Graph!$G$1*1000)</f>
        <v>126048946.54147482</v>
      </c>
      <c r="AB309" s="2">
        <f t="shared" si="59"/>
        <v>800000</v>
      </c>
      <c r="AC309" s="2">
        <f t="shared" si="60"/>
        <v>42089445.634792507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243</v>
      </c>
      <c r="C310" s="7"/>
      <c r="D310" s="2" t="e">
        <f t="shared" si="51"/>
        <v>#N/A</v>
      </c>
      <c r="E310" s="2" t="e">
        <f t="shared" si="63"/>
        <v>#N/A</v>
      </c>
      <c r="F310" s="2">
        <v>1821827.9269585013</v>
      </c>
      <c r="G310" s="2">
        <f t="shared" si="67"/>
        <v>494425.14285714284</v>
      </c>
      <c r="H310" s="2">
        <f t="shared" si="61"/>
        <v>136030222.77765045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1825598.4288018644</v>
      </c>
      <c r="Q310" s="2">
        <f t="shared" si="66"/>
        <v>500000</v>
      </c>
      <c r="R310" s="2">
        <f t="shared" si="62"/>
        <v>137932817.31912446</v>
      </c>
      <c r="S310" s="2">
        <f t="shared" si="54"/>
        <v>494425.14285713434</v>
      </c>
      <c r="T310" s="2">
        <f t="shared" si="55"/>
        <v>5574.8571428570431</v>
      </c>
      <c r="U310" s="2">
        <f t="shared" si="56"/>
        <v>500000</v>
      </c>
      <c r="V310" s="2">
        <f t="shared" si="33"/>
        <v>94498510.777649954</v>
      </c>
      <c r="W310" s="2">
        <f t="shared" si="57"/>
        <v>494425.14285714924</v>
      </c>
      <c r="X310" s="2">
        <f t="shared" si="47"/>
        <v>5574.8571428507566</v>
      </c>
      <c r="Y310" s="2">
        <f t="shared" si="58"/>
        <v>43434306.541474514</v>
      </c>
      <c r="Z310" s="2" t="str">
        <f t="shared" si="48"/>
        <v>MEEP</v>
      </c>
      <c r="AA310" s="2">
        <f>IF(Z310="HERE",Y310,AA309+Graph!$G$1*1000)</f>
        <v>126848946.54147482</v>
      </c>
      <c r="AB310" s="2">
        <f t="shared" si="59"/>
        <v>800000</v>
      </c>
      <c r="AC310" s="2">
        <f t="shared" si="60"/>
        <v>42089445.634792507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244</v>
      </c>
      <c r="C311" s="7"/>
      <c r="D311" s="2" t="e">
        <f t="shared" si="51"/>
        <v>#N/A</v>
      </c>
      <c r="E311" s="2" t="e">
        <f t="shared" si="63"/>
        <v>#N/A</v>
      </c>
      <c r="F311" s="2">
        <v>1827405.4876728058</v>
      </c>
      <c r="G311" s="2">
        <f t="shared" si="67"/>
        <v>494425.14285714284</v>
      </c>
      <c r="H311" s="2">
        <f t="shared" si="61"/>
        <v>136524647.92050758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1831177.3653225899</v>
      </c>
      <c r="Q311" s="2">
        <f t="shared" si="66"/>
        <v>500000</v>
      </c>
      <c r="R311" s="2">
        <f t="shared" si="62"/>
        <v>138432817.31912446</v>
      </c>
      <c r="S311" s="2">
        <f t="shared" si="54"/>
        <v>494425.14285713434</v>
      </c>
      <c r="T311" s="2">
        <f t="shared" si="55"/>
        <v>5574.8571428570431</v>
      </c>
      <c r="U311" s="2">
        <f t="shared" si="56"/>
        <v>500000</v>
      </c>
      <c r="V311" s="2">
        <f t="shared" si="33"/>
        <v>94992935.920507103</v>
      </c>
      <c r="W311" s="2">
        <f t="shared" si="57"/>
        <v>494425.14285714924</v>
      </c>
      <c r="X311" s="2">
        <f t="shared" si="47"/>
        <v>5574.8571428507566</v>
      </c>
      <c r="Y311" s="2">
        <f t="shared" si="58"/>
        <v>43439881.398617364</v>
      </c>
      <c r="Z311" s="2" t="str">
        <f t="shared" si="48"/>
        <v>MEEP</v>
      </c>
      <c r="AA311" s="2">
        <f>IF(Z311="HERE",Y311,AA310+Graph!$G$1*1000)</f>
        <v>127648946.54147482</v>
      </c>
      <c r="AB311" s="2">
        <f t="shared" si="59"/>
        <v>800000</v>
      </c>
      <c r="AC311" s="2">
        <f t="shared" si="60"/>
        <v>42089445.634792507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245</v>
      </c>
      <c r="C312" s="7"/>
      <c r="D312" s="2" t="e">
        <f t="shared" si="51"/>
        <v>#N/A</v>
      </c>
      <c r="E312" s="2" t="e">
        <f t="shared" si="63"/>
        <v>#N/A</v>
      </c>
      <c r="F312" s="2">
        <v>1832983.0483870804</v>
      </c>
      <c r="G312" s="2">
        <f t="shared" si="67"/>
        <v>494425.14285714284</v>
      </c>
      <c r="H312" s="2">
        <f t="shared" si="61"/>
        <v>137019073.06336471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1836756.3018433154</v>
      </c>
      <c r="Q312" s="2">
        <f t="shared" si="66"/>
        <v>500000</v>
      </c>
      <c r="R312" s="2">
        <f t="shared" si="62"/>
        <v>138932817.31912446</v>
      </c>
      <c r="S312" s="2">
        <f t="shared" si="54"/>
        <v>494425.14285713434</v>
      </c>
      <c r="T312" s="2">
        <f t="shared" si="55"/>
        <v>5574.8571428570431</v>
      </c>
      <c r="U312" s="2">
        <f t="shared" si="56"/>
        <v>500000</v>
      </c>
      <c r="V312" s="2">
        <f t="shared" si="33"/>
        <v>95487361.063364252</v>
      </c>
      <c r="W312" s="2">
        <f t="shared" si="57"/>
        <v>494425.14285714924</v>
      </c>
      <c r="X312" s="2">
        <f t="shared" si="47"/>
        <v>5574.8571428507566</v>
      </c>
      <c r="Y312" s="2">
        <f t="shared" si="58"/>
        <v>43445456.255760215</v>
      </c>
      <c r="Z312" s="2" t="str">
        <f t="shared" si="48"/>
        <v>MEEP</v>
      </c>
      <c r="AA312" s="2">
        <f>IF(Z312="HERE",Y312,AA311+Graph!$G$1*1000)</f>
        <v>128448946.54147482</v>
      </c>
      <c r="AB312" s="2">
        <f t="shared" si="59"/>
        <v>800000</v>
      </c>
      <c r="AC312" s="2">
        <f t="shared" si="60"/>
        <v>42089445.634792507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246</v>
      </c>
      <c r="C313" s="7"/>
      <c r="D313" s="2" t="e">
        <f t="shared" si="51"/>
        <v>#N/A</v>
      </c>
      <c r="E313" s="2" t="e">
        <f t="shared" si="63"/>
        <v>#N/A</v>
      </c>
      <c r="F313" s="2">
        <v>1838560.6091013551</v>
      </c>
      <c r="G313" s="2">
        <f t="shared" si="67"/>
        <v>494425.14285714284</v>
      </c>
      <c r="H313" s="2">
        <f t="shared" si="61"/>
        <v>137513498.20622185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1842335.2383640707</v>
      </c>
      <c r="Q313" s="2">
        <f t="shared" si="66"/>
        <v>500000</v>
      </c>
      <c r="R313" s="2">
        <f t="shared" si="62"/>
        <v>139432817.31912446</v>
      </c>
      <c r="S313" s="2">
        <f t="shared" si="54"/>
        <v>494425.14285713434</v>
      </c>
      <c r="T313" s="2">
        <f t="shared" si="55"/>
        <v>5574.8571428570431</v>
      </c>
      <c r="U313" s="2">
        <f t="shared" si="56"/>
        <v>500000</v>
      </c>
      <c r="V313" s="2">
        <f t="shared" si="33"/>
        <v>95981786.206221402</v>
      </c>
      <c r="W313" s="2">
        <f t="shared" si="57"/>
        <v>494425.14285714924</v>
      </c>
      <c r="X313" s="2">
        <f t="shared" si="47"/>
        <v>5574.8571428507566</v>
      </c>
      <c r="Y313" s="2">
        <f t="shared" si="58"/>
        <v>43451031.112903066</v>
      </c>
      <c r="Z313" s="2" t="str">
        <f t="shared" si="48"/>
        <v>MEEP</v>
      </c>
      <c r="AA313" s="2">
        <f>IF(Z313="HERE",Y313,AA312+Graph!$G$1*1000)</f>
        <v>129248946.54147482</v>
      </c>
      <c r="AB313" s="2">
        <f t="shared" si="59"/>
        <v>800000</v>
      </c>
      <c r="AC313" s="2">
        <f t="shared" si="60"/>
        <v>42089445.634792507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247</v>
      </c>
      <c r="C314" s="7"/>
      <c r="D314" s="2" t="e">
        <f t="shared" si="51"/>
        <v>#N/A</v>
      </c>
      <c r="E314" s="2" t="e">
        <f t="shared" si="63"/>
        <v>#N/A</v>
      </c>
      <c r="F314" s="2">
        <v>1844138.1698156595</v>
      </c>
      <c r="G314" s="2">
        <f t="shared" si="67"/>
        <v>494425.14285714284</v>
      </c>
      <c r="H314" s="2">
        <f t="shared" si="61"/>
        <v>138007923.34907898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1847914.1748847961</v>
      </c>
      <c r="Q314" s="2">
        <f t="shared" si="66"/>
        <v>500000</v>
      </c>
      <c r="R314" s="2">
        <f t="shared" si="62"/>
        <v>139932817.31912446</v>
      </c>
      <c r="S314" s="2">
        <f t="shared" si="54"/>
        <v>494425.14285713434</v>
      </c>
      <c r="T314" s="2">
        <f t="shared" si="55"/>
        <v>5574.8571428570431</v>
      </c>
      <c r="U314" s="2">
        <f t="shared" si="56"/>
        <v>500000</v>
      </c>
      <c r="V314" s="2">
        <f t="shared" si="33"/>
        <v>96476211.349078551</v>
      </c>
      <c r="W314" s="2">
        <f t="shared" si="57"/>
        <v>494425.14285714924</v>
      </c>
      <c r="X314" s="2">
        <f t="shared" si="47"/>
        <v>5574.8571428507566</v>
      </c>
      <c r="Y314" s="2">
        <f t="shared" si="58"/>
        <v>43456605.970045917</v>
      </c>
      <c r="Z314" s="2" t="str">
        <f t="shared" si="48"/>
        <v>MEEP</v>
      </c>
      <c r="AA314" s="2">
        <f>IF(Z314="HERE",Y314,AA313+Graph!$G$1*1000)</f>
        <v>130048946.54147482</v>
      </c>
      <c r="AB314" s="2">
        <f t="shared" si="59"/>
        <v>800000</v>
      </c>
      <c r="AC314" s="2">
        <f t="shared" si="60"/>
        <v>42089445.634792507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248</v>
      </c>
      <c r="C315" s="7"/>
      <c r="D315" s="2" t="e">
        <f t="shared" si="51"/>
        <v>#N/A</v>
      </c>
      <c r="E315" s="2" t="e">
        <f t="shared" si="63"/>
        <v>#N/A</v>
      </c>
      <c r="F315" s="2">
        <v>1849715.7305299342</v>
      </c>
      <c r="G315" s="2">
        <f t="shared" si="67"/>
        <v>494425.14285714284</v>
      </c>
      <c r="H315" s="2">
        <f t="shared" si="61"/>
        <v>138502348.49193612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1853493.1114055514</v>
      </c>
      <c r="Q315" s="2">
        <f t="shared" si="66"/>
        <v>500000</v>
      </c>
      <c r="R315" s="2">
        <f t="shared" si="62"/>
        <v>140432817.31912446</v>
      </c>
      <c r="S315" s="2">
        <f t="shared" si="54"/>
        <v>494425.14285713434</v>
      </c>
      <c r="T315" s="2">
        <f t="shared" si="55"/>
        <v>5574.8571428570431</v>
      </c>
      <c r="U315" s="2">
        <f t="shared" si="56"/>
        <v>500000</v>
      </c>
      <c r="V315" s="2">
        <f t="shared" si="33"/>
        <v>96970636.4919357</v>
      </c>
      <c r="W315" s="2">
        <f t="shared" si="57"/>
        <v>494425.14285714924</v>
      </c>
      <c r="X315" s="2">
        <f t="shared" si="47"/>
        <v>5574.8571428507566</v>
      </c>
      <c r="Y315" s="2">
        <f t="shared" si="58"/>
        <v>43462180.827188767</v>
      </c>
      <c r="Z315" s="2" t="str">
        <f t="shared" si="48"/>
        <v>MEEP</v>
      </c>
      <c r="AA315" s="2">
        <f>IF(Z315="HERE",Y315,AA314+Graph!$G$1*1000)</f>
        <v>130848946.54147482</v>
      </c>
      <c r="AB315" s="2">
        <f t="shared" si="59"/>
        <v>800000</v>
      </c>
      <c r="AC315" s="2">
        <f t="shared" si="60"/>
        <v>42089445.634792507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249</v>
      </c>
      <c r="C316" s="7"/>
      <c r="D316" s="2" t="e">
        <f t="shared" si="51"/>
        <v>#N/A</v>
      </c>
      <c r="E316" s="2" t="e">
        <f t="shared" si="63"/>
        <v>#N/A</v>
      </c>
      <c r="F316" s="2">
        <v>1855293.2912442386</v>
      </c>
      <c r="G316" s="2">
        <f t="shared" si="67"/>
        <v>494425.14285714284</v>
      </c>
      <c r="H316" s="2">
        <f t="shared" si="61"/>
        <v>138996773.63479325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1859072.0479262769</v>
      </c>
      <c r="Q316" s="2">
        <f t="shared" si="66"/>
        <v>500000</v>
      </c>
      <c r="R316" s="2">
        <f t="shared" si="62"/>
        <v>140932817.31912446</v>
      </c>
      <c r="S316" s="2">
        <f t="shared" si="54"/>
        <v>494425.14285713434</v>
      </c>
      <c r="T316" s="2">
        <f t="shared" si="55"/>
        <v>5574.8571428570431</v>
      </c>
      <c r="U316" s="2">
        <f t="shared" si="56"/>
        <v>500000</v>
      </c>
      <c r="V316" s="2">
        <f t="shared" si="33"/>
        <v>97465061.634792849</v>
      </c>
      <c r="W316" s="2">
        <f t="shared" si="57"/>
        <v>494425.14285714924</v>
      </c>
      <c r="X316" s="2">
        <f t="shared" si="47"/>
        <v>5574.8571428507566</v>
      </c>
      <c r="Y316" s="2">
        <f t="shared" si="58"/>
        <v>43467755.684331618</v>
      </c>
      <c r="Z316" s="2" t="str">
        <f t="shared" si="48"/>
        <v>MEEP</v>
      </c>
      <c r="AA316" s="2">
        <f>IF(Z316="HERE",Y316,AA315+Graph!$G$1*1000)</f>
        <v>131648946.54147482</v>
      </c>
      <c r="AB316" s="2">
        <f t="shared" si="59"/>
        <v>800000</v>
      </c>
      <c r="AC316" s="2">
        <f t="shared" si="60"/>
        <v>42089445.634792507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250</v>
      </c>
      <c r="C317" s="7"/>
      <c r="D317" s="2" t="e">
        <f t="shared" si="51"/>
        <v>#N/A</v>
      </c>
      <c r="E317" s="2" t="e">
        <f t="shared" si="63"/>
        <v>#N/A</v>
      </c>
      <c r="F317" s="2">
        <v>1860870.8519585133</v>
      </c>
      <c r="G317" s="2">
        <f t="shared" si="67"/>
        <v>494425.14285714284</v>
      </c>
      <c r="H317" s="2">
        <f t="shared" si="61"/>
        <v>139491198.77765039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1864650.9844470024</v>
      </c>
      <c r="Q317" s="2">
        <f t="shared" si="66"/>
        <v>500000</v>
      </c>
      <c r="R317" s="2">
        <f t="shared" si="62"/>
        <v>141432817.31912446</v>
      </c>
      <c r="S317" s="2">
        <f t="shared" si="54"/>
        <v>494425.14285713434</v>
      </c>
      <c r="T317" s="2">
        <f t="shared" si="55"/>
        <v>5574.8571428570431</v>
      </c>
      <c r="U317" s="2">
        <f t="shared" si="56"/>
        <v>500000</v>
      </c>
      <c r="V317" s="2">
        <f t="shared" si="33"/>
        <v>97959486.777649999</v>
      </c>
      <c r="W317" s="2">
        <f t="shared" si="57"/>
        <v>494425.14285714924</v>
      </c>
      <c r="X317" s="2">
        <f t="shared" si="47"/>
        <v>5574.8571428507566</v>
      </c>
      <c r="Y317" s="2">
        <f t="shared" si="58"/>
        <v>43473330.541474469</v>
      </c>
      <c r="Z317" s="2" t="str">
        <f t="shared" si="48"/>
        <v>MEEP</v>
      </c>
      <c r="AA317" s="2">
        <f>IF(Z317="HERE",Y317,AA316+Graph!$G$1*1000)</f>
        <v>132448946.54147482</v>
      </c>
      <c r="AB317" s="2">
        <f t="shared" si="59"/>
        <v>800000</v>
      </c>
      <c r="AC317" s="2">
        <f t="shared" si="60"/>
        <v>42089445.634792507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251</v>
      </c>
      <c r="C318" s="7"/>
      <c r="D318" s="2" t="e">
        <f t="shared" si="51"/>
        <v>#N/A</v>
      </c>
      <c r="E318" s="2" t="e">
        <f t="shared" si="63"/>
        <v>#N/A</v>
      </c>
      <c r="F318" s="2">
        <v>1866448.4126727879</v>
      </c>
      <c r="G318" s="2">
        <f t="shared" si="67"/>
        <v>494425.14285714284</v>
      </c>
      <c r="H318" s="2">
        <f t="shared" si="61"/>
        <v>139985623.92050752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1870229.9209677577</v>
      </c>
      <c r="Q318" s="2">
        <f t="shared" si="66"/>
        <v>500000</v>
      </c>
      <c r="R318" s="2">
        <f t="shared" si="62"/>
        <v>141932817.31912446</v>
      </c>
      <c r="S318" s="2">
        <f t="shared" si="54"/>
        <v>494425.14285713434</v>
      </c>
      <c r="T318" s="2">
        <f t="shared" si="55"/>
        <v>5574.8571428570431</v>
      </c>
      <c r="U318" s="2">
        <f t="shared" si="56"/>
        <v>500000</v>
      </c>
      <c r="V318" s="2">
        <f t="shared" si="33"/>
        <v>98453911.920507148</v>
      </c>
      <c r="W318" s="2">
        <f t="shared" si="57"/>
        <v>494425.14285714924</v>
      </c>
      <c r="X318" s="2">
        <f t="shared" si="47"/>
        <v>5574.8571428507566</v>
      </c>
      <c r="Y318" s="2">
        <f t="shared" si="58"/>
        <v>43478905.39861732</v>
      </c>
      <c r="Z318" s="2" t="str">
        <f t="shared" si="48"/>
        <v>MEEP</v>
      </c>
      <c r="AA318" s="2">
        <f>IF(Z318="HERE",Y318,AA317+Graph!$G$1*1000)</f>
        <v>133248946.54147482</v>
      </c>
      <c r="AB318" s="2">
        <f t="shared" si="59"/>
        <v>800000</v>
      </c>
      <c r="AC318" s="2">
        <f t="shared" si="60"/>
        <v>42089445.634792507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252</v>
      </c>
      <c r="C319" s="7"/>
      <c r="D319" s="2" t="e">
        <f t="shared" si="51"/>
        <v>#N/A</v>
      </c>
      <c r="E319" s="2" t="e">
        <f t="shared" si="63"/>
        <v>#N/A</v>
      </c>
      <c r="F319" s="2">
        <v>1872025.9733870924</v>
      </c>
      <c r="G319" s="2">
        <f t="shared" si="67"/>
        <v>494425.14285714284</v>
      </c>
      <c r="H319" s="2">
        <f t="shared" si="61"/>
        <v>140480049.06336465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1875808.8574884832</v>
      </c>
      <c r="Q319" s="2">
        <f t="shared" si="66"/>
        <v>500000</v>
      </c>
      <c r="R319" s="2">
        <f t="shared" si="62"/>
        <v>142432817.31912446</v>
      </c>
      <c r="S319" s="2">
        <f t="shared" si="54"/>
        <v>494425.14285713434</v>
      </c>
      <c r="T319" s="2">
        <f t="shared" si="55"/>
        <v>5574.8571428570431</v>
      </c>
      <c r="U319" s="2">
        <f t="shared" si="56"/>
        <v>500000</v>
      </c>
      <c r="V319" s="2">
        <f t="shared" si="33"/>
        <v>98948337.063364297</v>
      </c>
      <c r="W319" s="2">
        <f t="shared" si="57"/>
        <v>494425.14285714924</v>
      </c>
      <c r="X319" s="2">
        <f t="shared" si="47"/>
        <v>5574.8571428507566</v>
      </c>
      <c r="Y319" s="2">
        <f t="shared" si="58"/>
        <v>43484480.255760171</v>
      </c>
      <c r="Z319" s="2" t="str">
        <f t="shared" si="48"/>
        <v>MEEP</v>
      </c>
      <c r="AA319" s="2">
        <f>IF(Z319="HERE",Y319,AA318+Graph!$G$1*1000)</f>
        <v>134048946.54147482</v>
      </c>
      <c r="AB319" s="2">
        <f t="shared" si="59"/>
        <v>800000</v>
      </c>
      <c r="AC319" s="2">
        <f t="shared" si="60"/>
        <v>42089445.634792507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253</v>
      </c>
      <c r="C320" s="7"/>
      <c r="D320" s="2" t="e">
        <f t="shared" si="51"/>
        <v>#N/A</v>
      </c>
      <c r="E320" s="2" t="e">
        <f t="shared" si="63"/>
        <v>#N/A</v>
      </c>
      <c r="F320" s="2">
        <v>1877603.534101367</v>
      </c>
      <c r="G320" s="2">
        <f t="shared" si="67"/>
        <v>494425.14285714284</v>
      </c>
      <c r="H320" s="2">
        <f t="shared" si="61"/>
        <v>140974474.20622179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1881387.7940092385</v>
      </c>
      <c r="Q320" s="2">
        <f t="shared" si="66"/>
        <v>500000</v>
      </c>
      <c r="R320" s="2">
        <f t="shared" si="62"/>
        <v>142932817.31912446</v>
      </c>
      <c r="S320" s="2">
        <f t="shared" si="54"/>
        <v>494425.14285713434</v>
      </c>
      <c r="T320" s="2">
        <f t="shared" si="55"/>
        <v>5574.8571428570431</v>
      </c>
      <c r="U320" s="2">
        <f t="shared" si="56"/>
        <v>500000</v>
      </c>
      <c r="V320" s="2">
        <f t="shared" si="33"/>
        <v>99442762.206221446</v>
      </c>
      <c r="W320" s="2">
        <f t="shared" si="57"/>
        <v>494425.14285714924</v>
      </c>
      <c r="X320" s="2">
        <f t="shared" si="47"/>
        <v>5574.8571428507566</v>
      </c>
      <c r="Y320" s="2">
        <f t="shared" si="58"/>
        <v>43490055.112903021</v>
      </c>
      <c r="Z320" s="2" t="str">
        <f t="shared" si="48"/>
        <v>MEEP</v>
      </c>
      <c r="AA320" s="2">
        <f>IF(Z320="HERE",Y320,AA319+Graph!$G$1*1000)</f>
        <v>134848946.54147482</v>
      </c>
      <c r="AB320" s="2">
        <f t="shared" si="59"/>
        <v>800000</v>
      </c>
      <c r="AC320" s="2">
        <f t="shared" si="60"/>
        <v>42089445.634792507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254</v>
      </c>
      <c r="C321" s="7"/>
      <c r="D321" s="2" t="e">
        <f t="shared" si="51"/>
        <v>#N/A</v>
      </c>
      <c r="E321" s="2" t="e">
        <f t="shared" si="63"/>
        <v>#N/A</v>
      </c>
      <c r="F321" s="2">
        <v>1883181.0948156416</v>
      </c>
      <c r="G321" s="2">
        <f t="shared" si="67"/>
        <v>494425.14285714284</v>
      </c>
      <c r="H321" s="2">
        <f t="shared" si="61"/>
        <v>141468899.34907892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1886966.730529964</v>
      </c>
      <c r="Q321" s="2">
        <f t="shared" si="66"/>
        <v>500000</v>
      </c>
      <c r="R321" s="2">
        <f t="shared" si="62"/>
        <v>143432817.31912446</v>
      </c>
      <c r="S321" s="2">
        <f t="shared" si="54"/>
        <v>494425.14285713434</v>
      </c>
      <c r="T321" s="2">
        <f t="shared" si="55"/>
        <v>5574.8571428570431</v>
      </c>
      <c r="U321" s="2">
        <f t="shared" si="56"/>
        <v>500000</v>
      </c>
      <c r="V321" s="2">
        <f t="shared" si="33"/>
        <v>99937187.349078596</v>
      </c>
      <c r="W321" s="2">
        <f t="shared" si="57"/>
        <v>494425.14285714924</v>
      </c>
      <c r="X321" s="2">
        <f t="shared" si="47"/>
        <v>5574.8571428507566</v>
      </c>
      <c r="Y321" s="2">
        <f t="shared" si="58"/>
        <v>43495629.970045872</v>
      </c>
      <c r="Z321" s="2" t="str">
        <f t="shared" si="48"/>
        <v>MEEP</v>
      </c>
      <c r="AA321" s="2">
        <f>IF(Z321="HERE",Y321,AA320+Graph!$G$1*1000)</f>
        <v>135648946.54147482</v>
      </c>
      <c r="AB321" s="2">
        <f t="shared" si="59"/>
        <v>800000</v>
      </c>
      <c r="AC321" s="2">
        <f t="shared" si="60"/>
        <v>42089445.634792507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255</v>
      </c>
      <c r="C322" s="7"/>
      <c r="D322" s="2" t="e">
        <f t="shared" si="51"/>
        <v>#N/A</v>
      </c>
      <c r="E322" s="2" t="e">
        <f t="shared" si="63"/>
        <v>#N/A</v>
      </c>
      <c r="F322" s="2">
        <v>1888758.6555299461</v>
      </c>
      <c r="G322" s="2">
        <f t="shared" si="67"/>
        <v>494425.14285714284</v>
      </c>
      <c r="H322" s="2">
        <f t="shared" si="61"/>
        <v>141963324.49193606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1892545.6670506895</v>
      </c>
      <c r="Q322" s="2">
        <f t="shared" si="66"/>
        <v>500000</v>
      </c>
      <c r="R322" s="2">
        <f t="shared" si="62"/>
        <v>143932817.31912446</v>
      </c>
      <c r="S322" s="2">
        <f t="shared" si="54"/>
        <v>494425.14285713434</v>
      </c>
      <c r="T322" s="2">
        <f t="shared" si="55"/>
        <v>5574.8571428570431</v>
      </c>
      <c r="U322" s="2">
        <f t="shared" si="56"/>
        <v>500000</v>
      </c>
      <c r="V322" s="2">
        <f t="shared" si="33"/>
        <v>100431612.49193574</v>
      </c>
      <c r="W322" s="2">
        <f t="shared" si="57"/>
        <v>494425.14285714924</v>
      </c>
      <c r="X322" s="2">
        <f t="shared" si="47"/>
        <v>5574.8571428507566</v>
      </c>
      <c r="Y322" s="2">
        <f t="shared" si="58"/>
        <v>43501204.827188723</v>
      </c>
      <c r="Z322" s="2" t="str">
        <f t="shared" si="48"/>
        <v>MEEP</v>
      </c>
      <c r="AA322" s="2">
        <f>IF(Z322="HERE",Y322,AA321+Graph!$G$1*1000)</f>
        <v>136448946.54147482</v>
      </c>
      <c r="AB322" s="2">
        <f t="shared" si="59"/>
        <v>800000</v>
      </c>
      <c r="AC322" s="2">
        <f t="shared" si="60"/>
        <v>42089445.634792507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256</v>
      </c>
      <c r="C323" s="7"/>
      <c r="D323" s="2" t="e">
        <f t="shared" si="51"/>
        <v>#N/A</v>
      </c>
      <c r="E323" s="2" t="e">
        <f t="shared" si="63"/>
        <v>#N/A</v>
      </c>
      <c r="F323" s="2">
        <v>1894336.2162442207</v>
      </c>
      <c r="G323" s="2">
        <f t="shared" si="67"/>
        <v>494425.14285714284</v>
      </c>
      <c r="H323" s="2">
        <f t="shared" si="61"/>
        <v>142457749.63479319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1898124.6035714447</v>
      </c>
      <c r="Q323" s="2">
        <f t="shared" si="66"/>
        <v>500000</v>
      </c>
      <c r="R323" s="2">
        <f t="shared" si="62"/>
        <v>144432817.31912446</v>
      </c>
      <c r="S323" s="2">
        <f t="shared" si="54"/>
        <v>494425.14285713434</v>
      </c>
      <c r="T323" s="2">
        <f t="shared" si="55"/>
        <v>5574.8571428570431</v>
      </c>
      <c r="U323" s="2">
        <f t="shared" si="56"/>
        <v>500000</v>
      </c>
      <c r="V323" s="2">
        <f t="shared" si="33"/>
        <v>100926037.63479289</v>
      </c>
      <c r="W323" s="2">
        <f t="shared" si="57"/>
        <v>494425.14285714924</v>
      </c>
      <c r="X323" s="2">
        <f t="shared" si="47"/>
        <v>5574.8571428507566</v>
      </c>
      <c r="Y323" s="2">
        <f t="shared" si="58"/>
        <v>43506779.684331574</v>
      </c>
      <c r="Z323" s="2" t="str">
        <f t="shared" si="48"/>
        <v>MEEP</v>
      </c>
      <c r="AA323" s="2">
        <f>IF(Z323="HERE",Y323,AA322+Graph!$G$1*1000)</f>
        <v>137248946.54147482</v>
      </c>
      <c r="AB323" s="2">
        <f t="shared" si="59"/>
        <v>800000</v>
      </c>
      <c r="AC323" s="2">
        <f t="shared" si="60"/>
        <v>42089445.634792507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257</v>
      </c>
      <c r="C324" s="7"/>
      <c r="D324" s="2" t="e">
        <f t="shared" si="51"/>
        <v>#N/A</v>
      </c>
      <c r="E324" s="2" t="e">
        <f t="shared" si="63"/>
        <v>#N/A</v>
      </c>
      <c r="F324" s="2">
        <v>1899913.7769585252</v>
      </c>
      <c r="G324" s="2">
        <f t="shared" si="67"/>
        <v>494425.14285714284</v>
      </c>
      <c r="H324" s="2">
        <f t="shared" si="61"/>
        <v>142952174.77765033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1903703.5400921702</v>
      </c>
      <c r="Q324" s="2">
        <f t="shared" si="66"/>
        <v>500000</v>
      </c>
      <c r="R324" s="2">
        <f t="shared" si="62"/>
        <v>144932817.31912446</v>
      </c>
      <c r="S324" s="2">
        <f t="shared" si="54"/>
        <v>494425.14285713434</v>
      </c>
      <c r="T324" s="2">
        <f t="shared" si="55"/>
        <v>5574.8571428570431</v>
      </c>
      <c r="U324" s="2">
        <f t="shared" si="56"/>
        <v>500000</v>
      </c>
      <c r="V324" s="2">
        <f t="shared" si="33"/>
        <v>101420462.77765004</v>
      </c>
      <c r="W324" s="2">
        <f t="shared" si="57"/>
        <v>494425.14285714924</v>
      </c>
      <c r="X324" s="2">
        <f t="shared" si="47"/>
        <v>5574.8571428507566</v>
      </c>
      <c r="Y324" s="2">
        <f t="shared" si="58"/>
        <v>43512354.541474424</v>
      </c>
      <c r="Z324" s="2" t="str">
        <f t="shared" si="48"/>
        <v>MEEP</v>
      </c>
      <c r="AA324" s="2">
        <f>IF(Z324="HERE",Y324,AA323+Graph!$G$1*1000)</f>
        <v>138048946.54147482</v>
      </c>
      <c r="AB324" s="2">
        <f t="shared" si="59"/>
        <v>800000</v>
      </c>
      <c r="AC324" s="2">
        <f t="shared" si="60"/>
        <v>42089445.634792507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258</v>
      </c>
      <c r="C325" s="7"/>
      <c r="D325" s="2" t="e">
        <f t="shared" si="51"/>
        <v>#N/A</v>
      </c>
      <c r="E325" s="2" t="e">
        <f t="shared" si="63"/>
        <v>#N/A</v>
      </c>
      <c r="F325" s="2">
        <v>1905491.3376727998</v>
      </c>
      <c r="G325" s="2">
        <f t="shared" si="67"/>
        <v>494425.14285714284</v>
      </c>
      <c r="H325" s="2">
        <f t="shared" si="61"/>
        <v>143446599.92050746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1909282.4766129255</v>
      </c>
      <c r="Q325" s="2">
        <f t="shared" si="66"/>
        <v>500000</v>
      </c>
      <c r="R325" s="2">
        <f t="shared" si="62"/>
        <v>145432817.31912446</v>
      </c>
      <c r="S325" s="2">
        <f t="shared" si="54"/>
        <v>494425.14285713434</v>
      </c>
      <c r="T325" s="2">
        <f t="shared" si="55"/>
        <v>5574.8571428570431</v>
      </c>
      <c r="U325" s="2">
        <f t="shared" si="56"/>
        <v>500000</v>
      </c>
      <c r="V325" s="2">
        <f t="shared" si="33"/>
        <v>101914887.92050719</v>
      </c>
      <c r="W325" s="2">
        <f t="shared" si="57"/>
        <v>494425.14285714924</v>
      </c>
      <c r="X325" s="2">
        <f t="shared" si="47"/>
        <v>5574.8571428507566</v>
      </c>
      <c r="Y325" s="2">
        <f t="shared" si="58"/>
        <v>43517929.398617275</v>
      </c>
      <c r="Z325" s="2" t="str">
        <f t="shared" si="48"/>
        <v>MEEP</v>
      </c>
      <c r="AA325" s="2">
        <f>IF(Z325="HERE",Y325,AA324+Graph!$G$1*1000)</f>
        <v>138848946.54147482</v>
      </c>
      <c r="AB325" s="2">
        <f t="shared" si="59"/>
        <v>800000</v>
      </c>
      <c r="AC325" s="2">
        <f t="shared" si="60"/>
        <v>42089445.634792507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259</v>
      </c>
      <c r="C326" s="7"/>
      <c r="D326" s="2" t="e">
        <f t="shared" si="51"/>
        <v>#N/A</v>
      </c>
      <c r="E326" s="2" t="e">
        <f t="shared" si="63"/>
        <v>#N/A</v>
      </c>
      <c r="F326" s="2">
        <v>1911068.8983870745</v>
      </c>
      <c r="G326" s="2">
        <f t="shared" si="67"/>
        <v>494425.14285714284</v>
      </c>
      <c r="H326" s="2">
        <f t="shared" si="61"/>
        <v>143941025.0633646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1914861.413133651</v>
      </c>
      <c r="Q326" s="2">
        <f t="shared" si="66"/>
        <v>500000</v>
      </c>
      <c r="R326" s="2">
        <f t="shared" si="62"/>
        <v>145932817.31912446</v>
      </c>
      <c r="S326" s="2">
        <f t="shared" si="54"/>
        <v>494425.14285713434</v>
      </c>
      <c r="T326" s="2">
        <f t="shared" si="55"/>
        <v>5574.8571428570431</v>
      </c>
      <c r="U326" s="2">
        <f t="shared" si="56"/>
        <v>500000</v>
      </c>
      <c r="V326" s="2">
        <f t="shared" si="33"/>
        <v>102409313.06336434</v>
      </c>
      <c r="W326" s="2">
        <f t="shared" si="57"/>
        <v>494425.14285714924</v>
      </c>
      <c r="X326" s="2">
        <f t="shared" si="47"/>
        <v>5574.8571428507566</v>
      </c>
      <c r="Y326" s="2">
        <f t="shared" si="58"/>
        <v>43523504.255760126</v>
      </c>
      <c r="Z326" s="2" t="str">
        <f t="shared" si="48"/>
        <v>MEEP</v>
      </c>
      <c r="AA326" s="2">
        <f>IF(Z326="HERE",Y326,AA325+Graph!$G$1*1000)</f>
        <v>139648946.54147482</v>
      </c>
      <c r="AB326" s="2">
        <f t="shared" si="59"/>
        <v>800000</v>
      </c>
      <c r="AC326" s="2">
        <f t="shared" si="60"/>
        <v>42089445.634792507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260</v>
      </c>
      <c r="C327" s="7"/>
      <c r="D327" s="2" t="e">
        <f t="shared" si="51"/>
        <v>#N/A</v>
      </c>
      <c r="E327" s="2" t="e">
        <f t="shared" si="63"/>
        <v>#N/A</v>
      </c>
      <c r="F327" s="2">
        <v>1916646.4591013789</v>
      </c>
      <c r="G327" s="2">
        <f t="shared" si="67"/>
        <v>494425.14285714284</v>
      </c>
      <c r="H327" s="2">
        <f t="shared" si="61"/>
        <v>144435450.20622173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1920440.3496543765</v>
      </c>
      <c r="Q327" s="2">
        <f t="shared" si="66"/>
        <v>500000</v>
      </c>
      <c r="R327" s="2">
        <f t="shared" si="62"/>
        <v>146432817.31912446</v>
      </c>
      <c r="S327" s="2">
        <f t="shared" si="54"/>
        <v>494425.14285713434</v>
      </c>
      <c r="T327" s="2">
        <f t="shared" si="55"/>
        <v>5574.8571428570431</v>
      </c>
      <c r="U327" s="2">
        <f t="shared" si="56"/>
        <v>500000</v>
      </c>
      <c r="V327" s="2">
        <f t="shared" si="33"/>
        <v>102903738.20622149</v>
      </c>
      <c r="W327" s="2">
        <f t="shared" si="57"/>
        <v>494425.14285714924</v>
      </c>
      <c r="X327" s="2">
        <f t="shared" si="47"/>
        <v>5574.8571428507566</v>
      </c>
      <c r="Y327" s="2">
        <f t="shared" si="58"/>
        <v>43529079.112902977</v>
      </c>
      <c r="Z327" s="2" t="str">
        <f t="shared" si="48"/>
        <v>MEEP</v>
      </c>
      <c r="AA327" s="2">
        <f>IF(Z327="HERE",Y327,AA326+Graph!$G$1*1000)</f>
        <v>140448946.54147482</v>
      </c>
      <c r="AB327" s="2">
        <f t="shared" si="59"/>
        <v>800000</v>
      </c>
      <c r="AC327" s="2">
        <f t="shared" si="60"/>
        <v>42089445.634792507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261</v>
      </c>
      <c r="C328" s="7"/>
      <c r="D328" s="2" t="e">
        <f t="shared" si="51"/>
        <v>#N/A</v>
      </c>
      <c r="E328" s="2" t="e">
        <f t="shared" si="63"/>
        <v>#N/A</v>
      </c>
      <c r="F328" s="2">
        <v>1922224.0198156536</v>
      </c>
      <c r="G328" s="2">
        <f t="shared" si="67"/>
        <v>494425.14285714284</v>
      </c>
      <c r="H328" s="2">
        <f t="shared" si="61"/>
        <v>144929875.34907886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1926019.2861751318</v>
      </c>
      <c r="Q328" s="2">
        <f t="shared" si="66"/>
        <v>500000</v>
      </c>
      <c r="R328" s="2">
        <f t="shared" si="62"/>
        <v>146932817.31912446</v>
      </c>
      <c r="S328" s="2">
        <f t="shared" si="54"/>
        <v>494425.14285713434</v>
      </c>
      <c r="T328" s="2">
        <f t="shared" si="55"/>
        <v>5574.8571428570431</v>
      </c>
      <c r="U328" s="2">
        <f t="shared" si="56"/>
        <v>500000</v>
      </c>
      <c r="V328" s="2">
        <f t="shared" si="33"/>
        <v>103398163.34907864</v>
      </c>
      <c r="W328" s="2">
        <f t="shared" si="57"/>
        <v>494425.14285714924</v>
      </c>
      <c r="X328" s="2">
        <f t="shared" si="47"/>
        <v>5574.8571428507566</v>
      </c>
      <c r="Y328" s="2">
        <f t="shared" si="58"/>
        <v>43534653.970045827</v>
      </c>
      <c r="Z328" s="2" t="str">
        <f t="shared" si="48"/>
        <v>MEEP</v>
      </c>
      <c r="AA328" s="2">
        <f>IF(Z328="HERE",Y328,AA327+Graph!$G$1*1000)</f>
        <v>141248946.54147482</v>
      </c>
      <c r="AB328" s="2">
        <f t="shared" si="59"/>
        <v>800000</v>
      </c>
      <c r="AC328" s="2">
        <f t="shared" si="60"/>
        <v>42089445.634792507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262</v>
      </c>
      <c r="C329" s="7"/>
      <c r="D329" s="2" t="e">
        <f t="shared" si="51"/>
        <v>#N/A</v>
      </c>
      <c r="E329" s="2" t="e">
        <f t="shared" si="63"/>
        <v>#N/A</v>
      </c>
      <c r="F329" s="2">
        <v>1927801.5805299282</v>
      </c>
      <c r="G329" s="2">
        <f t="shared" si="67"/>
        <v>494425.14285714284</v>
      </c>
      <c r="H329" s="2">
        <f t="shared" si="61"/>
        <v>145424300.491936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1931598.2226958573</v>
      </c>
      <c r="Q329" s="2">
        <f t="shared" si="66"/>
        <v>500000</v>
      </c>
      <c r="R329" s="2">
        <f t="shared" si="62"/>
        <v>147432817.31912446</v>
      </c>
      <c r="S329" s="2">
        <f t="shared" si="54"/>
        <v>494425.14285713434</v>
      </c>
      <c r="T329" s="2">
        <f t="shared" si="55"/>
        <v>5574.8571428570431</v>
      </c>
      <c r="U329" s="2">
        <f t="shared" si="56"/>
        <v>500000</v>
      </c>
      <c r="V329" s="2">
        <f t="shared" si="33"/>
        <v>103892588.49193579</v>
      </c>
      <c r="W329" s="2">
        <f t="shared" si="57"/>
        <v>494425.14285714924</v>
      </c>
      <c r="X329" s="2">
        <f t="shared" si="47"/>
        <v>5574.8571428507566</v>
      </c>
      <c r="Y329" s="2">
        <f t="shared" si="58"/>
        <v>43540228.827188678</v>
      </c>
      <c r="Z329" s="2" t="str">
        <f t="shared" si="48"/>
        <v>MEEP</v>
      </c>
      <c r="AA329" s="2">
        <f>IF(Z329="HERE",Y329,AA328+Graph!$G$1*1000)</f>
        <v>142048946.54147482</v>
      </c>
      <c r="AB329" s="2">
        <f t="shared" si="59"/>
        <v>800000</v>
      </c>
      <c r="AC329" s="2">
        <f t="shared" si="60"/>
        <v>42089445.634792507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263</v>
      </c>
      <c r="C330" s="7"/>
      <c r="D330" s="2" t="e">
        <f t="shared" si="51"/>
        <v>#N/A</v>
      </c>
      <c r="E330" s="2" t="e">
        <f t="shared" si="63"/>
        <v>#N/A</v>
      </c>
      <c r="F330" s="2">
        <v>1933379.1412442327</v>
      </c>
      <c r="G330" s="2">
        <f t="shared" si="67"/>
        <v>494425.14285714284</v>
      </c>
      <c r="H330" s="2">
        <f t="shared" si="61"/>
        <v>145918725.63479313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1937177.1592166126</v>
      </c>
      <c r="Q330" s="2">
        <f t="shared" si="66"/>
        <v>500000</v>
      </c>
      <c r="R330" s="2">
        <f t="shared" si="62"/>
        <v>147932817.31912446</v>
      </c>
      <c r="S330" s="2">
        <f t="shared" si="54"/>
        <v>494425.14285713434</v>
      </c>
      <c r="T330" s="2">
        <f t="shared" si="55"/>
        <v>5574.8571428570431</v>
      </c>
      <c r="U330" s="2">
        <f t="shared" si="56"/>
        <v>500000</v>
      </c>
      <c r="V330" s="2">
        <f t="shared" si="33"/>
        <v>104387013.63479294</v>
      </c>
      <c r="W330" s="2">
        <f t="shared" si="57"/>
        <v>494425.14285714924</v>
      </c>
      <c r="X330" s="2">
        <f t="shared" si="47"/>
        <v>5574.8571428507566</v>
      </c>
      <c r="Y330" s="2">
        <f t="shared" si="58"/>
        <v>43545803.684331529</v>
      </c>
      <c r="Z330" s="2" t="str">
        <f t="shared" si="48"/>
        <v>MEEP</v>
      </c>
      <c r="AA330" s="2">
        <f>IF(Z330="HERE",Y330,AA329+Graph!$G$1*1000)</f>
        <v>142848946.54147482</v>
      </c>
      <c r="AB330" s="2">
        <f t="shared" si="59"/>
        <v>800000</v>
      </c>
      <c r="AC330" s="2">
        <f t="shared" si="60"/>
        <v>42089445.634792507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264</v>
      </c>
      <c r="C331" s="7"/>
      <c r="D331" s="2" t="e">
        <f t="shared" si="51"/>
        <v>#N/A</v>
      </c>
      <c r="E331" s="2" t="e">
        <f t="shared" si="63"/>
        <v>#N/A</v>
      </c>
      <c r="F331" s="2">
        <v>1938956.7019585073</v>
      </c>
      <c r="G331" s="2">
        <f t="shared" si="67"/>
        <v>494425.14285714284</v>
      </c>
      <c r="H331" s="2">
        <f t="shared" si="61"/>
        <v>146413150.77765027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1942756.0957373381</v>
      </c>
      <c r="Q331" s="2">
        <f t="shared" si="66"/>
        <v>500000</v>
      </c>
      <c r="R331" s="2">
        <f t="shared" si="62"/>
        <v>148432817.31912446</v>
      </c>
      <c r="S331" s="2">
        <f t="shared" si="54"/>
        <v>494425.14285713434</v>
      </c>
      <c r="T331" s="2">
        <f t="shared" si="55"/>
        <v>5574.8571428570431</v>
      </c>
      <c r="U331" s="2">
        <f t="shared" si="56"/>
        <v>500000</v>
      </c>
      <c r="V331" s="2">
        <f t="shared" si="33"/>
        <v>104881438.77765009</v>
      </c>
      <c r="W331" s="2">
        <f t="shared" si="57"/>
        <v>494425.14285714924</v>
      </c>
      <c r="X331" s="2">
        <f t="shared" si="47"/>
        <v>5574.8571428507566</v>
      </c>
      <c r="Y331" s="2">
        <f t="shared" si="58"/>
        <v>43551378.54147438</v>
      </c>
      <c r="Z331" s="2" t="str">
        <f t="shared" si="48"/>
        <v>MEEP</v>
      </c>
      <c r="AA331" s="2">
        <f>IF(Z331="HERE",Y331,AA330+Graph!$G$1*1000)</f>
        <v>143648946.54147482</v>
      </c>
      <c r="AB331" s="2">
        <f t="shared" si="59"/>
        <v>800000</v>
      </c>
      <c r="AC331" s="2">
        <f t="shared" si="60"/>
        <v>42089445.634792507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265</v>
      </c>
      <c r="C332" s="7"/>
      <c r="D332" s="2" t="e">
        <f t="shared" si="51"/>
        <v>#N/A</v>
      </c>
      <c r="E332" s="2" t="e">
        <f t="shared" si="63"/>
        <v>#N/A</v>
      </c>
      <c r="F332" s="2">
        <v>1944534.2626728117</v>
      </c>
      <c r="G332" s="2">
        <f t="shared" si="67"/>
        <v>494425.14285714284</v>
      </c>
      <c r="H332" s="2">
        <f t="shared" si="61"/>
        <v>146907575.9205074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1948335.0322580636</v>
      </c>
      <c r="Q332" s="2">
        <f t="shared" si="66"/>
        <v>500000</v>
      </c>
      <c r="R332" s="2">
        <f t="shared" si="62"/>
        <v>148932817.31912446</v>
      </c>
      <c r="S332" s="2">
        <f t="shared" si="54"/>
        <v>494425.14285713434</v>
      </c>
      <c r="T332" s="2">
        <f t="shared" si="55"/>
        <v>5574.8571428570431</v>
      </c>
      <c r="U332" s="2">
        <f t="shared" si="56"/>
        <v>500000</v>
      </c>
      <c r="V332" s="2">
        <f t="shared" si="33"/>
        <v>105375863.92050724</v>
      </c>
      <c r="W332" s="2">
        <f t="shared" si="57"/>
        <v>494425.14285714924</v>
      </c>
      <c r="X332" s="2">
        <f t="shared" si="47"/>
        <v>5574.8571428507566</v>
      </c>
      <c r="Y332" s="2">
        <f t="shared" si="58"/>
        <v>43556953.39861723</v>
      </c>
      <c r="Z332" s="2" t="str">
        <f t="shared" si="48"/>
        <v>MEEP</v>
      </c>
      <c r="AA332" s="2">
        <f>IF(Z332="HERE",Y332,AA331+Graph!$G$1*1000)</f>
        <v>144448946.54147482</v>
      </c>
      <c r="AB332" s="2">
        <f t="shared" si="59"/>
        <v>800000</v>
      </c>
      <c r="AC332" s="2">
        <f t="shared" si="60"/>
        <v>42089445.634792507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266</v>
      </c>
      <c r="C333" s="7"/>
      <c r="D333" s="2" t="e">
        <f t="shared" si="51"/>
        <v>#N/A</v>
      </c>
      <c r="E333" s="2" t="e">
        <f t="shared" si="63"/>
        <v>#N/A</v>
      </c>
      <c r="F333" s="2">
        <v>1950111.8233870864</v>
      </c>
      <c r="G333" s="2">
        <f t="shared" si="67"/>
        <v>494425.14285714284</v>
      </c>
      <c r="H333" s="2">
        <f t="shared" si="61"/>
        <v>147402001.06336454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1953913.9687788188</v>
      </c>
      <c r="Q333" s="2">
        <f t="shared" si="66"/>
        <v>500000</v>
      </c>
      <c r="R333" s="2">
        <f t="shared" si="62"/>
        <v>149432817.31912446</v>
      </c>
      <c r="S333" s="2">
        <f t="shared" si="54"/>
        <v>494425.14285713434</v>
      </c>
      <c r="T333" s="2">
        <f t="shared" si="55"/>
        <v>5574.8571428570431</v>
      </c>
      <c r="U333" s="2">
        <f t="shared" si="56"/>
        <v>500000</v>
      </c>
      <c r="V333" s="2">
        <f t="shared" si="33"/>
        <v>105870289.06336439</v>
      </c>
      <c r="W333" s="2">
        <f t="shared" si="57"/>
        <v>494425.14285714924</v>
      </c>
      <c r="X333" s="2">
        <f t="shared" si="47"/>
        <v>5574.8571428507566</v>
      </c>
      <c r="Y333" s="2">
        <f t="shared" si="58"/>
        <v>43562528.255760081</v>
      </c>
      <c r="Z333" s="2" t="str">
        <f t="shared" si="48"/>
        <v>MEEP</v>
      </c>
      <c r="AA333" s="2">
        <f>IF(Z333="HERE",Y333,AA332+Graph!$G$1*1000)</f>
        <v>145248946.54147482</v>
      </c>
      <c r="AB333" s="2">
        <f t="shared" si="59"/>
        <v>800000</v>
      </c>
      <c r="AC333" s="2">
        <f t="shared" si="60"/>
        <v>42089445.634792507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267</v>
      </c>
      <c r="C334" s="7"/>
      <c r="D334" s="2" t="e">
        <f t="shared" si="51"/>
        <v>#N/A</v>
      </c>
      <c r="E334" s="2" t="e">
        <f t="shared" si="63"/>
        <v>#N/A</v>
      </c>
      <c r="F334" s="2">
        <v>1955689.384101361</v>
      </c>
      <c r="G334" s="2">
        <f t="shared" si="67"/>
        <v>494425.14285714284</v>
      </c>
      <c r="H334" s="2">
        <f t="shared" si="61"/>
        <v>147896426.20622167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1959492.9052995443</v>
      </c>
      <c r="Q334" s="2">
        <f t="shared" si="66"/>
        <v>500000</v>
      </c>
      <c r="R334" s="2">
        <f t="shared" si="62"/>
        <v>149932817.31912446</v>
      </c>
      <c r="S334" s="2">
        <f t="shared" si="54"/>
        <v>494425.14285713434</v>
      </c>
      <c r="T334" s="2">
        <f t="shared" si="55"/>
        <v>5574.8571428570431</v>
      </c>
      <c r="U334" s="2">
        <f t="shared" si="56"/>
        <v>500000</v>
      </c>
      <c r="V334" s="2">
        <f t="shared" si="33"/>
        <v>106364714.20622154</v>
      </c>
      <c r="W334" s="2">
        <f t="shared" si="57"/>
        <v>494425.14285714924</v>
      </c>
      <c r="X334" s="2">
        <f t="shared" si="47"/>
        <v>5574.8571428507566</v>
      </c>
      <c r="Y334" s="2">
        <f t="shared" si="58"/>
        <v>43568103.112902932</v>
      </c>
      <c r="Z334" s="2" t="str">
        <f t="shared" si="48"/>
        <v>MEEP</v>
      </c>
      <c r="AA334" s="2">
        <f>IF(Z334="HERE",Y334,AA333+Graph!$G$1*1000)</f>
        <v>146048946.54147482</v>
      </c>
      <c r="AB334" s="2">
        <f t="shared" si="59"/>
        <v>800000</v>
      </c>
      <c r="AC334" s="2">
        <f t="shared" si="60"/>
        <v>42089445.634792507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268</v>
      </c>
      <c r="C335" s="7"/>
      <c r="D335" s="2" t="e">
        <f t="shared" si="51"/>
        <v>#N/A</v>
      </c>
      <c r="E335" s="2" t="e">
        <f t="shared" si="63"/>
        <v>#N/A</v>
      </c>
      <c r="F335" s="2">
        <v>1961266.9448156655</v>
      </c>
      <c r="G335" s="2">
        <f t="shared" si="67"/>
        <v>494425.14285714284</v>
      </c>
      <c r="H335" s="2">
        <f t="shared" si="61"/>
        <v>148390851.3490788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1965071.8418202996</v>
      </c>
      <c r="Q335" s="2">
        <f t="shared" si="66"/>
        <v>500000</v>
      </c>
      <c r="R335" s="2">
        <f t="shared" si="62"/>
        <v>150432817.31912446</v>
      </c>
      <c r="S335" s="2">
        <f t="shared" si="54"/>
        <v>494425.14285713434</v>
      </c>
      <c r="T335" s="2">
        <f t="shared" si="55"/>
        <v>5574.8571428570431</v>
      </c>
      <c r="U335" s="2">
        <f t="shared" si="56"/>
        <v>500000</v>
      </c>
      <c r="V335" s="2">
        <f t="shared" si="33"/>
        <v>106859139.34907869</v>
      </c>
      <c r="W335" s="2">
        <f t="shared" si="57"/>
        <v>494425.14285714924</v>
      </c>
      <c r="X335" s="2">
        <f t="shared" si="47"/>
        <v>5574.8571428507566</v>
      </c>
      <c r="Y335" s="2">
        <f t="shared" si="58"/>
        <v>43573677.970045783</v>
      </c>
      <c r="Z335" s="2" t="str">
        <f t="shared" si="48"/>
        <v>MEEP</v>
      </c>
      <c r="AA335" s="2">
        <f>IF(Z335="HERE",Y335,AA334+Graph!$G$1*1000)</f>
        <v>146848946.54147482</v>
      </c>
      <c r="AB335" s="2">
        <f t="shared" si="59"/>
        <v>800000</v>
      </c>
      <c r="AC335" s="2">
        <f t="shared" si="60"/>
        <v>42089445.634792507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269</v>
      </c>
      <c r="C336" s="7"/>
      <c r="D336" s="2" t="e">
        <f t="shared" si="51"/>
        <v>#N/A</v>
      </c>
      <c r="E336" s="2" t="e">
        <f t="shared" si="63"/>
        <v>#N/A</v>
      </c>
      <c r="F336" s="2">
        <v>1966844.5055299401</v>
      </c>
      <c r="G336" s="2">
        <f t="shared" si="67"/>
        <v>494425.14285714284</v>
      </c>
      <c r="H336" s="2">
        <f t="shared" si="61"/>
        <v>148885276.49193594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1970650.7783410251</v>
      </c>
      <c r="Q336" s="2">
        <f t="shared" si="66"/>
        <v>500000</v>
      </c>
      <c r="R336" s="2">
        <f t="shared" si="62"/>
        <v>150932817.31912446</v>
      </c>
      <c r="S336" s="2">
        <f t="shared" si="54"/>
        <v>494425.14285713434</v>
      </c>
      <c r="T336" s="2">
        <f t="shared" si="55"/>
        <v>5574.8571428570431</v>
      </c>
      <c r="U336" s="2">
        <f t="shared" si="56"/>
        <v>500000</v>
      </c>
      <c r="V336" s="2">
        <f t="shared" si="33"/>
        <v>107353564.49193583</v>
      </c>
      <c r="W336" s="2">
        <f t="shared" si="57"/>
        <v>494425.14285714924</v>
      </c>
      <c r="X336" s="2">
        <f t="shared" si="47"/>
        <v>5574.8571428507566</v>
      </c>
      <c r="Y336" s="2">
        <f t="shared" si="58"/>
        <v>43579252.827188633</v>
      </c>
      <c r="Z336" s="2" t="str">
        <f t="shared" si="48"/>
        <v>MEEP</v>
      </c>
      <c r="AA336" s="2">
        <f>IF(Z336="HERE",Y336,AA335+Graph!$G$1*1000)</f>
        <v>147648946.54147482</v>
      </c>
      <c r="AB336" s="2">
        <f t="shared" si="59"/>
        <v>800000</v>
      </c>
      <c r="AC336" s="2">
        <f t="shared" si="60"/>
        <v>42089445.634792507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270</v>
      </c>
      <c r="C337" s="7"/>
      <c r="D337" s="2" t="e">
        <f t="shared" si="51"/>
        <v>#N/A</v>
      </c>
      <c r="E337" s="2" t="e">
        <f t="shared" si="63"/>
        <v>#N/A</v>
      </c>
      <c r="F337" s="2">
        <v>1972422.0662442148</v>
      </c>
      <c r="G337" s="2">
        <f t="shared" si="67"/>
        <v>494425.14285714284</v>
      </c>
      <c r="H337" s="2">
        <f t="shared" si="61"/>
        <v>149379701.63479307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1976229.7148617506</v>
      </c>
      <c r="Q337" s="2">
        <f t="shared" si="66"/>
        <v>500000</v>
      </c>
      <c r="R337" s="2">
        <f t="shared" si="62"/>
        <v>151432817.31912446</v>
      </c>
      <c r="S337" s="2">
        <f t="shared" si="54"/>
        <v>494425.14285713434</v>
      </c>
      <c r="T337" s="2">
        <f t="shared" si="55"/>
        <v>5574.8571428570431</v>
      </c>
      <c r="U337" s="2">
        <f t="shared" si="56"/>
        <v>500000</v>
      </c>
      <c r="V337" s="2">
        <f t="shared" si="33"/>
        <v>107847989.63479298</v>
      </c>
      <c r="W337" s="2">
        <f t="shared" si="57"/>
        <v>494425.14285714924</v>
      </c>
      <c r="X337" s="2">
        <f t="shared" si="47"/>
        <v>5574.8571428507566</v>
      </c>
      <c r="Y337" s="2">
        <f t="shared" si="58"/>
        <v>43584827.684331484</v>
      </c>
      <c r="Z337" s="2" t="str">
        <f t="shared" si="48"/>
        <v>MEEP</v>
      </c>
      <c r="AA337" s="2">
        <f>IF(Z337="HERE",Y337,AA336+Graph!$G$1*1000)</f>
        <v>148448946.54147482</v>
      </c>
      <c r="AB337" s="2">
        <f t="shared" si="59"/>
        <v>800000</v>
      </c>
      <c r="AC337" s="2">
        <f t="shared" si="60"/>
        <v>42089445.634792507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271</v>
      </c>
      <c r="C338" s="7"/>
      <c r="D338" s="2" t="e">
        <f t="shared" si="51"/>
        <v>#N/A</v>
      </c>
      <c r="E338" s="2" t="e">
        <f t="shared" si="63"/>
        <v>#N/A</v>
      </c>
      <c r="F338" s="2">
        <v>1977999.6269585192</v>
      </c>
      <c r="G338" s="2">
        <f t="shared" si="67"/>
        <v>494425.14285714284</v>
      </c>
      <c r="H338" s="2">
        <f t="shared" si="61"/>
        <v>149874126.77765021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1981808.6513825059</v>
      </c>
      <c r="Q338" s="2">
        <f t="shared" si="66"/>
        <v>500000</v>
      </c>
      <c r="R338" s="2">
        <f t="shared" si="62"/>
        <v>151932817.31912446</v>
      </c>
      <c r="S338" s="2">
        <f t="shared" si="54"/>
        <v>494425.14285713434</v>
      </c>
      <c r="T338" s="2">
        <f t="shared" si="55"/>
        <v>5574.8571428570431</v>
      </c>
      <c r="U338" s="2">
        <f t="shared" si="56"/>
        <v>500000</v>
      </c>
      <c r="V338" s="2">
        <f t="shared" si="33"/>
        <v>108342414.77765013</v>
      </c>
      <c r="W338" s="2">
        <f t="shared" si="57"/>
        <v>494425.14285714924</v>
      </c>
      <c r="X338" s="2">
        <f t="shared" si="47"/>
        <v>5574.8571428507566</v>
      </c>
      <c r="Y338" s="2">
        <f t="shared" si="58"/>
        <v>43590402.541474335</v>
      </c>
      <c r="Z338" s="2" t="str">
        <f t="shared" si="48"/>
        <v>MEEP</v>
      </c>
      <c r="AA338" s="2">
        <f>IF(Z338="HERE",Y338,AA337+Graph!$G$1*1000)</f>
        <v>149248946.54147482</v>
      </c>
      <c r="AB338" s="2">
        <f t="shared" si="59"/>
        <v>800000</v>
      </c>
      <c r="AC338" s="2">
        <f t="shared" si="60"/>
        <v>42089445.634792507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272</v>
      </c>
      <c r="C339" s="7"/>
      <c r="D339" s="2" t="e">
        <f t="shared" si="51"/>
        <v>#N/A</v>
      </c>
      <c r="E339" s="2" t="e">
        <f t="shared" si="63"/>
        <v>#N/A</v>
      </c>
      <c r="F339" s="2">
        <v>1983577.1876727939</v>
      </c>
      <c r="G339" s="2">
        <f t="shared" si="67"/>
        <v>494425.14285714284</v>
      </c>
      <c r="H339" s="2">
        <f t="shared" si="61"/>
        <v>150368551.92050734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1987387.5879032314</v>
      </c>
      <c r="Q339" s="2">
        <f t="shared" si="66"/>
        <v>500000</v>
      </c>
      <c r="R339" s="2">
        <f t="shared" si="62"/>
        <v>152432817.31912446</v>
      </c>
      <c r="S339" s="2">
        <f t="shared" si="54"/>
        <v>494425.14285713434</v>
      </c>
      <c r="T339" s="2">
        <f t="shared" si="55"/>
        <v>5574.8571428570431</v>
      </c>
      <c r="U339" s="2">
        <f t="shared" si="56"/>
        <v>500000</v>
      </c>
      <c r="V339" s="2">
        <f t="shared" si="33"/>
        <v>108836839.92050728</v>
      </c>
      <c r="W339" s="2">
        <f t="shared" si="57"/>
        <v>494425.14285714924</v>
      </c>
      <c r="X339" s="2">
        <f t="shared" si="47"/>
        <v>5574.8571428507566</v>
      </c>
      <c r="Y339" s="2">
        <f t="shared" si="58"/>
        <v>43595977.398617186</v>
      </c>
      <c r="Z339" s="2" t="str">
        <f t="shared" si="48"/>
        <v>MEEP</v>
      </c>
      <c r="AA339" s="2">
        <f>IF(Z339="HERE",Y339,AA338+Graph!$G$1*1000)</f>
        <v>150048946.54147482</v>
      </c>
      <c r="AB339" s="2">
        <f t="shared" si="59"/>
        <v>800000</v>
      </c>
      <c r="AC339" s="2">
        <f t="shared" si="60"/>
        <v>42089445.634792507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273</v>
      </c>
      <c r="C340" s="7"/>
      <c r="D340" s="2" t="e">
        <f t="shared" si="51"/>
        <v>#N/A</v>
      </c>
      <c r="E340" s="2" t="e">
        <f t="shared" si="63"/>
        <v>#N/A</v>
      </c>
      <c r="F340" s="2">
        <v>1989154.7483870685</v>
      </c>
      <c r="G340" s="2">
        <f t="shared" si="67"/>
        <v>494425.14285714284</v>
      </c>
      <c r="H340" s="2">
        <f t="shared" si="61"/>
        <v>150862977.06336448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1992966.5244239867</v>
      </c>
      <c r="Q340" s="2">
        <f t="shared" si="66"/>
        <v>500000</v>
      </c>
      <c r="R340" s="2">
        <f t="shared" si="62"/>
        <v>152932817.31912446</v>
      </c>
      <c r="S340" s="2">
        <f t="shared" si="54"/>
        <v>494425.14285713434</v>
      </c>
      <c r="T340" s="2">
        <f t="shared" si="55"/>
        <v>5574.8571428570431</v>
      </c>
      <c r="U340" s="2">
        <f t="shared" si="56"/>
        <v>500000</v>
      </c>
      <c r="V340" s="2">
        <f t="shared" si="33"/>
        <v>109331265.06336443</v>
      </c>
      <c r="W340" s="2">
        <f t="shared" si="57"/>
        <v>494425.14285714924</v>
      </c>
      <c r="X340" s="2">
        <f t="shared" si="47"/>
        <v>5574.8571428507566</v>
      </c>
      <c r="Y340" s="2">
        <f t="shared" si="58"/>
        <v>43601552.255760036</v>
      </c>
      <c r="Z340" s="2" t="str">
        <f t="shared" si="48"/>
        <v>MEEP</v>
      </c>
      <c r="AA340" s="2">
        <f>IF(Z340="HERE",Y340,AA339+Graph!$G$1*1000)</f>
        <v>150848946.54147482</v>
      </c>
      <c r="AB340" s="2">
        <f t="shared" si="59"/>
        <v>800000</v>
      </c>
      <c r="AC340" s="2">
        <f t="shared" si="60"/>
        <v>42089445.634792507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274</v>
      </c>
      <c r="C341" s="7"/>
      <c r="D341" s="2" t="e">
        <f t="shared" si="51"/>
        <v>#N/A</v>
      </c>
      <c r="E341" s="2" t="e">
        <f t="shared" si="63"/>
        <v>#N/A</v>
      </c>
      <c r="F341" s="2">
        <v>1994732.309101373</v>
      </c>
      <c r="G341" s="2">
        <f t="shared" si="67"/>
        <v>494425.14285714284</v>
      </c>
      <c r="H341" s="2">
        <f t="shared" si="61"/>
        <v>151357402.20622161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1998545.4609447122</v>
      </c>
      <c r="Q341" s="2">
        <f t="shared" si="66"/>
        <v>500000</v>
      </c>
      <c r="R341" s="2">
        <f t="shared" si="62"/>
        <v>153432817.31912446</v>
      </c>
      <c r="S341" s="2">
        <f t="shared" si="54"/>
        <v>494425.14285713434</v>
      </c>
      <c r="T341" s="2">
        <f t="shared" si="55"/>
        <v>5574.8571428570431</v>
      </c>
      <c r="U341" s="2">
        <f t="shared" si="56"/>
        <v>500000</v>
      </c>
      <c r="V341" s="2">
        <f t="shared" si="33"/>
        <v>109825690.20622158</v>
      </c>
      <c r="W341" s="2">
        <f t="shared" si="57"/>
        <v>494425.14285714924</v>
      </c>
      <c r="X341" s="2">
        <f t="shared" si="47"/>
        <v>5574.8571428507566</v>
      </c>
      <c r="Y341" s="2">
        <f t="shared" si="58"/>
        <v>43607127.112902887</v>
      </c>
      <c r="Z341" s="2" t="str">
        <f t="shared" si="48"/>
        <v>MEEP</v>
      </c>
      <c r="AA341" s="2">
        <f>IF(Z341="HERE",Y341,AA340+Graph!$G$1*1000)</f>
        <v>151648946.54147482</v>
      </c>
      <c r="AB341" s="2">
        <f t="shared" si="59"/>
        <v>800000</v>
      </c>
      <c r="AC341" s="2">
        <f t="shared" si="60"/>
        <v>42089445.634792507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275</v>
      </c>
      <c r="C342" s="7"/>
      <c r="D342" s="2" t="e">
        <f t="shared" si="51"/>
        <v>#N/A</v>
      </c>
      <c r="E342" s="2" t="e">
        <f t="shared" si="63"/>
        <v>#N/A</v>
      </c>
      <c r="F342" s="2">
        <v>2000309.8698156476</v>
      </c>
      <c r="G342" s="2">
        <f t="shared" si="67"/>
        <v>494425.14285714284</v>
      </c>
      <c r="H342" s="2">
        <f t="shared" si="61"/>
        <v>151851827.34907874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2004124.3974654377</v>
      </c>
      <c r="Q342" s="2">
        <f t="shared" si="66"/>
        <v>500000</v>
      </c>
      <c r="R342" s="2">
        <f t="shared" si="62"/>
        <v>153932817.31912446</v>
      </c>
      <c r="S342" s="2">
        <f t="shared" si="54"/>
        <v>494425.14285713434</v>
      </c>
      <c r="T342" s="2">
        <f t="shared" si="55"/>
        <v>5574.8571428570431</v>
      </c>
      <c r="U342" s="2">
        <f t="shared" si="56"/>
        <v>500000</v>
      </c>
      <c r="V342" s="2">
        <f t="shared" si="33"/>
        <v>110320115.34907873</v>
      </c>
      <c r="W342" s="2">
        <f t="shared" si="57"/>
        <v>494425.14285714924</v>
      </c>
      <c r="X342" s="2">
        <f t="shared" si="47"/>
        <v>5574.8571428507566</v>
      </c>
      <c r="Y342" s="2">
        <f t="shared" si="58"/>
        <v>43612701.970045738</v>
      </c>
      <c r="Z342" s="2" t="str">
        <f t="shared" si="48"/>
        <v>MEEP</v>
      </c>
      <c r="AA342" s="2">
        <f>IF(Z342="HERE",Y342,AA341+Graph!$G$1*1000)</f>
        <v>152448946.54147482</v>
      </c>
      <c r="AB342" s="2">
        <f t="shared" si="59"/>
        <v>800000</v>
      </c>
      <c r="AC342" s="2">
        <f t="shared" si="60"/>
        <v>42089445.634792507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276</v>
      </c>
      <c r="C343" s="7"/>
      <c r="D343" s="2" t="e">
        <f t="shared" si="51"/>
        <v>#N/A</v>
      </c>
      <c r="E343" s="2" t="e">
        <f t="shared" si="63"/>
        <v>#N/A</v>
      </c>
      <c r="F343" s="2">
        <v>2005887.430529952</v>
      </c>
      <c r="G343" s="2">
        <f t="shared" si="67"/>
        <v>494425.14285714284</v>
      </c>
      <c r="H343" s="2">
        <f t="shared" si="61"/>
        <v>152346252.49193588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2009703.3339861929</v>
      </c>
      <c r="Q343" s="2">
        <f t="shared" si="66"/>
        <v>500000</v>
      </c>
      <c r="R343" s="2">
        <f t="shared" si="62"/>
        <v>154432817.31912446</v>
      </c>
      <c r="S343" s="2">
        <f t="shared" si="54"/>
        <v>494425.14285713434</v>
      </c>
      <c r="T343" s="2">
        <f t="shared" si="55"/>
        <v>5574.8571428570431</v>
      </c>
      <c r="U343" s="2">
        <f t="shared" si="56"/>
        <v>500000</v>
      </c>
      <c r="V343" s="2">
        <f t="shared" si="33"/>
        <v>110814540.49193588</v>
      </c>
      <c r="W343" s="2">
        <f t="shared" si="57"/>
        <v>494425.14285714924</v>
      </c>
      <c r="X343" s="2">
        <f t="shared" si="47"/>
        <v>5574.8571428507566</v>
      </c>
      <c r="Y343" s="2">
        <f t="shared" si="58"/>
        <v>43618276.827188589</v>
      </c>
      <c r="Z343" s="2" t="str">
        <f t="shared" si="48"/>
        <v>MEEP</v>
      </c>
      <c r="AA343" s="2">
        <f>IF(Z343="HERE",Y343,AA342+Graph!$G$1*1000)</f>
        <v>153248946.54147482</v>
      </c>
      <c r="AB343" s="2">
        <f t="shared" si="59"/>
        <v>800000</v>
      </c>
      <c r="AC343" s="2">
        <f t="shared" si="60"/>
        <v>42089445.634792507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277</v>
      </c>
      <c r="C344" s="7"/>
      <c r="D344" s="2" t="e">
        <f t="shared" si="51"/>
        <v>#N/A</v>
      </c>
      <c r="E344" s="2" t="e">
        <f t="shared" si="63"/>
        <v>#N/A</v>
      </c>
      <c r="F344" s="2">
        <v>2011464.9912442267</v>
      </c>
      <c r="G344" s="2">
        <f t="shared" si="67"/>
        <v>494425.14285714284</v>
      </c>
      <c r="H344" s="2">
        <f t="shared" si="61"/>
        <v>152840677.63479301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2015282.2705069184</v>
      </c>
      <c r="Q344" s="2">
        <f t="shared" si="66"/>
        <v>500000</v>
      </c>
      <c r="R344" s="2">
        <f t="shared" si="62"/>
        <v>154932817.31912446</v>
      </c>
      <c r="S344" s="2">
        <f t="shared" si="54"/>
        <v>494425.14285713434</v>
      </c>
      <c r="T344" s="2">
        <f t="shared" si="55"/>
        <v>5574.8571428572759</v>
      </c>
      <c r="U344" s="2">
        <f t="shared" si="56"/>
        <v>500000</v>
      </c>
      <c r="V344" s="2">
        <f t="shared" si="33"/>
        <v>111308965.63479303</v>
      </c>
      <c r="W344" s="2">
        <f t="shared" si="57"/>
        <v>494425.14285714924</v>
      </c>
      <c r="X344" s="2">
        <f t="shared" si="47"/>
        <v>5574.8571428507566</v>
      </c>
      <c r="Y344" s="2">
        <f t="shared" si="58"/>
        <v>43623851.684331439</v>
      </c>
      <c r="Z344" s="2" t="str">
        <f t="shared" si="48"/>
        <v>MEEP</v>
      </c>
      <c r="AA344" s="2">
        <f>IF(Z344="HERE",Y344,AA343+Graph!$G$1*1000)</f>
        <v>154048946.54147482</v>
      </c>
      <c r="AB344" s="2">
        <f t="shared" si="59"/>
        <v>800000</v>
      </c>
      <c r="AC344" s="2">
        <f t="shared" si="60"/>
        <v>42089445.634792507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278</v>
      </c>
      <c r="C345" s="7"/>
      <c r="D345" s="2" t="e">
        <f t="shared" si="51"/>
        <v>#N/A</v>
      </c>
      <c r="E345" s="2" t="e">
        <f t="shared" si="63"/>
        <v>#N/A</v>
      </c>
      <c r="F345" s="2">
        <v>2017042.5519585013</v>
      </c>
      <c r="G345" s="2">
        <f t="shared" si="67"/>
        <v>494425.14285714284</v>
      </c>
      <c r="H345" s="2">
        <f t="shared" si="61"/>
        <v>153335102.77765015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2020861.2070276439</v>
      </c>
      <c r="Q345" s="2">
        <f t="shared" si="66"/>
        <v>500000</v>
      </c>
      <c r="R345" s="2">
        <f t="shared" si="62"/>
        <v>155432817.31912446</v>
      </c>
      <c r="S345" s="2">
        <f t="shared" si="54"/>
        <v>494425.14285713434</v>
      </c>
      <c r="T345" s="2">
        <f t="shared" si="55"/>
        <v>5574.8571428572759</v>
      </c>
      <c r="U345" s="2">
        <f t="shared" si="56"/>
        <v>500000</v>
      </c>
      <c r="V345" s="2">
        <f t="shared" si="33"/>
        <v>111803390.77765018</v>
      </c>
      <c r="W345" s="2">
        <f t="shared" si="57"/>
        <v>494425.14285714924</v>
      </c>
      <c r="X345" s="2">
        <f t="shared" si="47"/>
        <v>5574.8571428507566</v>
      </c>
      <c r="Y345" s="2">
        <f t="shared" si="58"/>
        <v>43629426.54147429</v>
      </c>
      <c r="Z345" s="2" t="str">
        <f t="shared" si="48"/>
        <v>MEEP</v>
      </c>
      <c r="AA345" s="2">
        <f>IF(Z345="HERE",Y345,AA344+Graph!$G$1*1000)</f>
        <v>154848946.54147482</v>
      </c>
      <c r="AB345" s="2">
        <f t="shared" si="59"/>
        <v>800000</v>
      </c>
      <c r="AC345" s="2">
        <f t="shared" si="60"/>
        <v>42089445.634792507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279</v>
      </c>
      <c r="C346" s="7"/>
      <c r="D346" s="2" t="e">
        <f t="shared" si="51"/>
        <v>#N/A</v>
      </c>
      <c r="E346" s="2" t="e">
        <f t="shared" si="63"/>
        <v>#N/A</v>
      </c>
      <c r="F346" s="2">
        <v>2022620.1126728058</v>
      </c>
      <c r="G346" s="2">
        <f t="shared" si="67"/>
        <v>494425.14285714284</v>
      </c>
      <c r="H346" s="2">
        <f t="shared" si="61"/>
        <v>153829527.92050728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2026440.1435483992</v>
      </c>
      <c r="Q346" s="2">
        <f t="shared" si="66"/>
        <v>500000</v>
      </c>
      <c r="R346" s="2">
        <f t="shared" si="62"/>
        <v>155932817.31912446</v>
      </c>
      <c r="S346" s="2">
        <f t="shared" si="54"/>
        <v>494425.14285713434</v>
      </c>
      <c r="T346" s="2">
        <f t="shared" si="55"/>
        <v>5574.8571428572759</v>
      </c>
      <c r="U346" s="2">
        <f t="shared" si="56"/>
        <v>500000</v>
      </c>
      <c r="V346" s="2">
        <f t="shared" si="33"/>
        <v>112297815.92050733</v>
      </c>
      <c r="W346" s="2">
        <f t="shared" si="57"/>
        <v>494425.14285714924</v>
      </c>
      <c r="X346" s="2">
        <f t="shared" si="47"/>
        <v>5574.8571428507566</v>
      </c>
      <c r="Y346" s="2">
        <f t="shared" si="58"/>
        <v>43635001.398617141</v>
      </c>
      <c r="Z346" s="2" t="str">
        <f t="shared" si="48"/>
        <v>MEEP</v>
      </c>
      <c r="AA346" s="2">
        <f>IF(Z346="HERE",Y346,AA345+Graph!$G$1*1000)</f>
        <v>155648946.54147482</v>
      </c>
      <c r="AB346" s="2">
        <f t="shared" si="59"/>
        <v>800000</v>
      </c>
      <c r="AC346" s="2">
        <f t="shared" si="60"/>
        <v>42089445.634792507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280</v>
      </c>
      <c r="C347" s="7"/>
      <c r="D347" s="2" t="e">
        <f t="shared" si="51"/>
        <v>#N/A</v>
      </c>
      <c r="E347" s="2" t="e">
        <f t="shared" si="63"/>
        <v>#N/A</v>
      </c>
      <c r="F347" s="2">
        <v>2028197.6733870804</v>
      </c>
      <c r="G347" s="2">
        <f t="shared" si="67"/>
        <v>494425.14285714284</v>
      </c>
      <c r="H347" s="2">
        <f t="shared" si="61"/>
        <v>154323953.06336442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2032019.0800691247</v>
      </c>
      <c r="Q347" s="2">
        <f t="shared" si="66"/>
        <v>500000</v>
      </c>
      <c r="R347" s="2">
        <f t="shared" si="62"/>
        <v>156432817.31912446</v>
      </c>
      <c r="S347" s="2">
        <f t="shared" si="54"/>
        <v>494425.14285713434</v>
      </c>
      <c r="T347" s="2">
        <f t="shared" si="55"/>
        <v>5574.8571428572759</v>
      </c>
      <c r="U347" s="2">
        <f t="shared" si="56"/>
        <v>500000</v>
      </c>
      <c r="V347" s="2">
        <f t="shared" si="33"/>
        <v>112792241.06336448</v>
      </c>
      <c r="W347" s="2">
        <f t="shared" si="57"/>
        <v>494425.14285714924</v>
      </c>
      <c r="X347" s="2">
        <f t="shared" si="47"/>
        <v>5574.8571428507566</v>
      </c>
      <c r="Y347" s="2">
        <f t="shared" si="58"/>
        <v>43640576.255759992</v>
      </c>
      <c r="Z347" s="2" t="str">
        <f t="shared" si="48"/>
        <v>MEEP</v>
      </c>
      <c r="AA347" s="2">
        <f>IF(Z347="HERE",Y347,AA346+Graph!$G$1*1000)</f>
        <v>156448946.54147482</v>
      </c>
      <c r="AB347" s="2">
        <f t="shared" si="59"/>
        <v>800000</v>
      </c>
      <c r="AC347" s="2">
        <f t="shared" si="60"/>
        <v>42089445.634792507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281</v>
      </c>
      <c r="C348" s="7"/>
      <c r="D348" s="2" t="e">
        <f t="shared" si="51"/>
        <v>#N/A</v>
      </c>
      <c r="E348" s="2" t="e">
        <f t="shared" si="63"/>
        <v>#N/A</v>
      </c>
      <c r="F348" s="2">
        <v>2033775.2341013551</v>
      </c>
      <c r="G348" s="2">
        <f t="shared" si="67"/>
        <v>494425.14285714284</v>
      </c>
      <c r="H348" s="2">
        <f t="shared" si="61"/>
        <v>154818378.20622155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2037598.01658988</v>
      </c>
      <c r="Q348" s="2">
        <f t="shared" si="66"/>
        <v>500000</v>
      </c>
      <c r="R348" s="2">
        <f t="shared" si="62"/>
        <v>156932817.31912446</v>
      </c>
      <c r="S348" s="2">
        <f t="shared" si="54"/>
        <v>494425.14285713434</v>
      </c>
      <c r="T348" s="2">
        <f t="shared" si="55"/>
        <v>5574.8571428572759</v>
      </c>
      <c r="U348" s="2">
        <f t="shared" si="56"/>
        <v>500000</v>
      </c>
      <c r="V348" s="2">
        <f t="shared" si="33"/>
        <v>113286666.20622163</v>
      </c>
      <c r="W348" s="2">
        <f t="shared" si="57"/>
        <v>494425.14285714924</v>
      </c>
      <c r="X348" s="2">
        <f t="shared" si="47"/>
        <v>5574.8571428507566</v>
      </c>
      <c r="Y348" s="2">
        <f t="shared" si="58"/>
        <v>43646151.112902842</v>
      </c>
      <c r="Z348" s="2" t="str">
        <f t="shared" si="48"/>
        <v>MEEP</v>
      </c>
      <c r="AA348" s="2">
        <f>IF(Z348="HERE",Y348,AA347+Graph!$G$1*1000)</f>
        <v>157248946.54147482</v>
      </c>
      <c r="AB348" s="2">
        <f t="shared" si="59"/>
        <v>800000</v>
      </c>
      <c r="AC348" s="2">
        <f t="shared" si="60"/>
        <v>42089445.634792507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282</v>
      </c>
      <c r="C349" s="7"/>
      <c r="D349" s="2" t="e">
        <f t="shared" si="51"/>
        <v>#N/A</v>
      </c>
      <c r="E349" s="2" t="e">
        <f t="shared" si="63"/>
        <v>#N/A</v>
      </c>
      <c r="F349" s="2">
        <v>2039352.7948156595</v>
      </c>
      <c r="G349" s="2">
        <f t="shared" si="67"/>
        <v>494425.14285714284</v>
      </c>
      <c r="H349" s="2">
        <f t="shared" si="61"/>
        <v>155312803.34907869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2043176.9531106055</v>
      </c>
      <c r="Q349" s="2">
        <f t="shared" si="66"/>
        <v>500000</v>
      </c>
      <c r="R349" s="2">
        <f t="shared" si="62"/>
        <v>157432817.31912446</v>
      </c>
      <c r="S349" s="2">
        <f t="shared" si="54"/>
        <v>494425.14285713434</v>
      </c>
      <c r="T349" s="2">
        <f t="shared" si="55"/>
        <v>5574.8571428572759</v>
      </c>
      <c r="U349" s="2">
        <f t="shared" si="56"/>
        <v>500000</v>
      </c>
      <c r="V349" s="2">
        <f t="shared" si="33"/>
        <v>113781091.34907877</v>
      </c>
      <c r="W349" s="2">
        <f t="shared" si="57"/>
        <v>494425.14285714924</v>
      </c>
      <c r="X349" s="2">
        <f t="shared" si="47"/>
        <v>5574.8571428507566</v>
      </c>
      <c r="Y349" s="2">
        <f t="shared" si="58"/>
        <v>43651725.970045693</v>
      </c>
      <c r="Z349" s="2" t="str">
        <f t="shared" si="48"/>
        <v>MEEP</v>
      </c>
      <c r="AA349" s="2">
        <f>IF(Z349="HERE",Y349,AA348+Graph!$G$1*1000)</f>
        <v>158048946.54147482</v>
      </c>
      <c r="AB349" s="2">
        <f t="shared" si="59"/>
        <v>800000</v>
      </c>
      <c r="AC349" s="2">
        <f t="shared" si="60"/>
        <v>42089445.634792507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283</v>
      </c>
      <c r="C350" s="7"/>
      <c r="D350" s="2" t="e">
        <f t="shared" si="51"/>
        <v>#N/A</v>
      </c>
      <c r="E350" s="2" t="e">
        <f t="shared" si="63"/>
        <v>#N/A</v>
      </c>
      <c r="F350" s="2">
        <v>2044930.3555299342</v>
      </c>
      <c r="G350" s="2">
        <f t="shared" si="67"/>
        <v>494425.14285714284</v>
      </c>
      <c r="H350" s="2">
        <f t="shared" si="61"/>
        <v>155807228.49193582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2048755.889631331</v>
      </c>
      <c r="Q350" s="2">
        <f t="shared" si="66"/>
        <v>500000</v>
      </c>
      <c r="R350" s="2">
        <f t="shared" si="62"/>
        <v>157932817.31912446</v>
      </c>
      <c r="S350" s="2">
        <f t="shared" si="54"/>
        <v>494425.14285713434</v>
      </c>
      <c r="T350" s="2">
        <f t="shared" si="55"/>
        <v>5574.8571428572759</v>
      </c>
      <c r="U350" s="2">
        <f t="shared" si="56"/>
        <v>500000</v>
      </c>
      <c r="V350" s="2">
        <f t="shared" si="33"/>
        <v>114275516.49193592</v>
      </c>
      <c r="W350" s="2">
        <f t="shared" si="57"/>
        <v>494425.14285714924</v>
      </c>
      <c r="X350" s="2">
        <f t="shared" si="47"/>
        <v>5574.8571428507566</v>
      </c>
      <c r="Y350" s="2">
        <f t="shared" si="58"/>
        <v>43657300.827188544</v>
      </c>
      <c r="Z350" s="2" t="str">
        <f t="shared" si="48"/>
        <v>MEEP</v>
      </c>
      <c r="AA350" s="2">
        <f>IF(Z350="HERE",Y350,AA349+Graph!$G$1*1000)</f>
        <v>158848946.54147482</v>
      </c>
      <c r="AB350" s="2">
        <f t="shared" si="59"/>
        <v>800000</v>
      </c>
      <c r="AC350" s="2">
        <f t="shared" si="60"/>
        <v>42089445.634792507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284</v>
      </c>
      <c r="C351" s="7"/>
      <c r="D351" s="2" t="e">
        <f t="shared" si="51"/>
        <v>#N/A</v>
      </c>
      <c r="E351" s="2" t="e">
        <f t="shared" si="63"/>
        <v>#N/A</v>
      </c>
      <c r="F351" s="2">
        <v>2050507.9162442386</v>
      </c>
      <c r="G351" s="2">
        <f t="shared" si="67"/>
        <v>494425.14285714284</v>
      </c>
      <c r="H351" s="2">
        <f t="shared" si="61"/>
        <v>156301653.63479295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2054334.8261520863</v>
      </c>
      <c r="Q351" s="2">
        <f t="shared" si="66"/>
        <v>500000</v>
      </c>
      <c r="R351" s="2">
        <f t="shared" si="62"/>
        <v>158432817.31912446</v>
      </c>
      <c r="S351" s="2">
        <f t="shared" si="54"/>
        <v>494425.14285713434</v>
      </c>
      <c r="T351" s="2">
        <f t="shared" si="55"/>
        <v>5574.8571428572759</v>
      </c>
      <c r="U351" s="2">
        <f t="shared" si="56"/>
        <v>500000</v>
      </c>
      <c r="V351" s="2">
        <f t="shared" si="33"/>
        <v>114769941.63479307</v>
      </c>
      <c r="W351" s="2">
        <f t="shared" si="57"/>
        <v>494425.14285714924</v>
      </c>
      <c r="X351" s="2">
        <f t="shared" si="47"/>
        <v>5574.8571428507566</v>
      </c>
      <c r="Y351" s="2">
        <f t="shared" ref="Y351:Y385" si="70">IF(COUNT($C352)=0,IF(COUNT($C351)=1,C351,SUM(Y350+X351)),C351)</f>
        <v>43662875.684331395</v>
      </c>
      <c r="Z351" s="2" t="str">
        <f t="shared" si="48"/>
        <v>MEEP</v>
      </c>
      <c r="AA351" s="2">
        <f>IF(Z351="HERE",Y351,AA350+Graph!$G$1*1000)</f>
        <v>159648946.54147482</v>
      </c>
      <c r="AB351" s="2">
        <f t="shared" si="59"/>
        <v>800000</v>
      </c>
      <c r="AC351" s="2">
        <f t="shared" ref="AC351:AC385" si="71">IF(Z352="HERE",V351,AC350)</f>
        <v>42089445.634792507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285</v>
      </c>
      <c r="C352" s="7"/>
      <c r="D352" s="2" t="e">
        <f t="shared" si="51"/>
        <v>#N/A</v>
      </c>
      <c r="E352" s="2" t="e">
        <f t="shared" si="63"/>
        <v>#N/A</v>
      </c>
      <c r="F352" s="2">
        <v>2056085.4769585133</v>
      </c>
      <c r="G352" s="2">
        <f t="shared" si="67"/>
        <v>494425.14285714284</v>
      </c>
      <c r="H352" s="2">
        <f t="shared" ref="H352:H385" si="72">IF(COUNT($C353)=0,IF(COUNT($C352)=1,C352,SUM(H351+G352)),C352)</f>
        <v>156796078.77765009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2059913.7626728117</v>
      </c>
      <c r="Q352" s="2">
        <f t="shared" si="66"/>
        <v>500000</v>
      </c>
      <c r="R352" s="2">
        <f t="shared" ref="R352:R385" si="73">IF(COUNT($C353)=0,IF(COUNT($C352)=1,M352,SUM(R351+Q352)),M352)</f>
        <v>158932817.31912446</v>
      </c>
      <c r="S352" s="2">
        <f t="shared" si="54"/>
        <v>494425.14285713434</v>
      </c>
      <c r="T352" s="2">
        <f t="shared" si="55"/>
        <v>5574.8571428572759</v>
      </c>
      <c r="U352" s="2">
        <f t="shared" si="56"/>
        <v>500000</v>
      </c>
      <c r="V352" s="2">
        <f t="shared" si="33"/>
        <v>115264366.77765022</v>
      </c>
      <c r="W352" s="2">
        <f t="shared" si="57"/>
        <v>494425.14285714924</v>
      </c>
      <c r="X352" s="2">
        <f t="shared" si="47"/>
        <v>5574.8571428507566</v>
      </c>
      <c r="Y352" s="2">
        <f t="shared" si="70"/>
        <v>43668450.541474245</v>
      </c>
      <c r="Z352" s="2" t="str">
        <f t="shared" si="48"/>
        <v>MEEP</v>
      </c>
      <c r="AA352" s="2">
        <f>IF(Z352="HERE",Y352,AA351+Graph!$G$1*1000)</f>
        <v>160448946.54147482</v>
      </c>
      <c r="AB352" s="2">
        <f t="shared" si="59"/>
        <v>800000</v>
      </c>
      <c r="AC352" s="2">
        <f t="shared" si="71"/>
        <v>42089445.634792507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286</v>
      </c>
      <c r="C353" s="7"/>
      <c r="D353" s="2" t="e">
        <f t="shared" si="51"/>
        <v>#N/A</v>
      </c>
      <c r="E353" s="2" t="e">
        <f t="shared" si="63"/>
        <v>#N/A</v>
      </c>
      <c r="F353" s="2">
        <v>2061663.0376727879</v>
      </c>
      <c r="G353" s="2">
        <f t="shared" si="67"/>
        <v>494425.14285714284</v>
      </c>
      <c r="H353" s="2">
        <f t="shared" si="72"/>
        <v>157290503.92050722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2065492.699193567</v>
      </c>
      <c r="Q353" s="2">
        <f t="shared" si="66"/>
        <v>500000</v>
      </c>
      <c r="R353" s="2">
        <f t="shared" si="73"/>
        <v>159432817.31912446</v>
      </c>
      <c r="S353" s="2">
        <f t="shared" si="54"/>
        <v>494425.14285713434</v>
      </c>
      <c r="T353" s="2">
        <f t="shared" si="55"/>
        <v>5574.8571428572759</v>
      </c>
      <c r="U353" s="2">
        <f t="shared" si="56"/>
        <v>500000</v>
      </c>
      <c r="V353" s="2">
        <f t="shared" si="33"/>
        <v>115758791.92050737</v>
      </c>
      <c r="W353" s="2">
        <f t="shared" si="57"/>
        <v>494425.14285714924</v>
      </c>
      <c r="X353" s="2">
        <f t="shared" si="47"/>
        <v>5574.8571428507566</v>
      </c>
      <c r="Y353" s="2">
        <f t="shared" si="70"/>
        <v>43674025.398617096</v>
      </c>
      <c r="Z353" s="2" t="str">
        <f t="shared" si="48"/>
        <v>MEEP</v>
      </c>
      <c r="AA353" s="2">
        <f>IF(Z353="HERE",Y353,AA352+Graph!$G$1*1000)</f>
        <v>161248946.54147482</v>
      </c>
      <c r="AB353" s="2">
        <f t="shared" si="59"/>
        <v>800000</v>
      </c>
      <c r="AC353" s="2">
        <f t="shared" si="71"/>
        <v>42089445.634792507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287</v>
      </c>
      <c r="C354" s="7"/>
      <c r="D354" s="2" t="e">
        <f t="shared" si="51"/>
        <v>#N/A</v>
      </c>
      <c r="E354" s="2" t="e">
        <f t="shared" si="63"/>
        <v>#N/A</v>
      </c>
      <c r="F354" s="2">
        <v>2067240.5983870924</v>
      </c>
      <c r="G354" s="2">
        <f t="shared" si="67"/>
        <v>494425.14285714284</v>
      </c>
      <c r="H354" s="2">
        <f t="shared" si="72"/>
        <v>157784929.06336436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2071071.6357142925</v>
      </c>
      <c r="Q354" s="2">
        <f t="shared" si="66"/>
        <v>500000</v>
      </c>
      <c r="R354" s="2">
        <f t="shared" si="73"/>
        <v>159932817.31912446</v>
      </c>
      <c r="S354" s="2">
        <f t="shared" si="54"/>
        <v>494425.14285713434</v>
      </c>
      <c r="T354" s="2">
        <f t="shared" si="55"/>
        <v>5574.8571428572759</v>
      </c>
      <c r="U354" s="2">
        <f t="shared" si="56"/>
        <v>500000</v>
      </c>
      <c r="V354" s="2">
        <f t="shared" si="33"/>
        <v>116253217.06336452</v>
      </c>
      <c r="W354" s="2">
        <f t="shared" si="57"/>
        <v>494425.14285714924</v>
      </c>
      <c r="X354" s="2">
        <f t="shared" si="47"/>
        <v>5574.8571428507566</v>
      </c>
      <c r="Y354" s="2">
        <f t="shared" si="70"/>
        <v>43679600.255759947</v>
      </c>
      <c r="Z354" s="2" t="str">
        <f t="shared" si="48"/>
        <v>MEEP</v>
      </c>
      <c r="AA354" s="2">
        <f>IF(Z354="HERE",Y354,AA353+Graph!$G$1*1000)</f>
        <v>162048946.54147482</v>
      </c>
      <c r="AB354" s="2">
        <f t="shared" si="59"/>
        <v>800000</v>
      </c>
      <c r="AC354" s="2">
        <f t="shared" si="71"/>
        <v>42089445.634792507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288</v>
      </c>
      <c r="C355" s="7"/>
      <c r="D355" s="2" t="e">
        <f t="shared" si="51"/>
        <v>#N/A</v>
      </c>
      <c r="E355" s="2" t="e">
        <f t="shared" si="63"/>
        <v>#N/A</v>
      </c>
      <c r="F355" s="2">
        <v>2072818.159101367</v>
      </c>
      <c r="G355" s="2">
        <f t="shared" si="67"/>
        <v>494425.14285714284</v>
      </c>
      <c r="H355" s="2">
        <f t="shared" si="72"/>
        <v>158279354.20622149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2076650.572235018</v>
      </c>
      <c r="Q355" s="2">
        <f t="shared" si="66"/>
        <v>500000</v>
      </c>
      <c r="R355" s="2">
        <f t="shared" si="73"/>
        <v>160432817.31912446</v>
      </c>
      <c r="S355" s="2">
        <f t="shared" si="54"/>
        <v>494425.14285713434</v>
      </c>
      <c r="T355" s="2">
        <f t="shared" si="55"/>
        <v>5574.8571428572759</v>
      </c>
      <c r="U355" s="2">
        <f t="shared" si="56"/>
        <v>500000</v>
      </c>
      <c r="V355" s="2">
        <f t="shared" si="33"/>
        <v>116747642.20622167</v>
      </c>
      <c r="W355" s="2">
        <f t="shared" si="57"/>
        <v>494425.14285714924</v>
      </c>
      <c r="X355" s="2">
        <f t="shared" si="47"/>
        <v>5574.8571428507566</v>
      </c>
      <c r="Y355" s="2">
        <f t="shared" si="70"/>
        <v>43685175.112902798</v>
      </c>
      <c r="Z355" s="2" t="str">
        <f t="shared" si="48"/>
        <v>MEEP</v>
      </c>
      <c r="AA355" s="2">
        <f>IF(Z355="HERE",Y355,AA354+Graph!$G$1*1000)</f>
        <v>162848946.54147482</v>
      </c>
      <c r="AB355" s="2">
        <f t="shared" si="59"/>
        <v>800000</v>
      </c>
      <c r="AC355" s="2">
        <f t="shared" si="71"/>
        <v>42089445.634792507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289</v>
      </c>
      <c r="C356" s="7"/>
      <c r="D356" s="2" t="e">
        <f t="shared" si="51"/>
        <v>#N/A</v>
      </c>
      <c r="E356" s="2" t="e">
        <f t="shared" si="63"/>
        <v>#N/A</v>
      </c>
      <c r="F356" s="2">
        <v>2078395.7198156416</v>
      </c>
      <c r="G356" s="2">
        <f t="shared" si="67"/>
        <v>494425.14285714284</v>
      </c>
      <c r="H356" s="2">
        <f t="shared" si="72"/>
        <v>158773779.34907863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2082229.5087557733</v>
      </c>
      <c r="Q356" s="2">
        <f t="shared" si="66"/>
        <v>500000</v>
      </c>
      <c r="R356" s="2">
        <f t="shared" si="73"/>
        <v>160932817.31912446</v>
      </c>
      <c r="S356" s="2">
        <f t="shared" si="54"/>
        <v>494425.14285713434</v>
      </c>
      <c r="T356" s="2">
        <f t="shared" si="55"/>
        <v>5574.8571428572759</v>
      </c>
      <c r="U356" s="2">
        <f t="shared" si="56"/>
        <v>500000</v>
      </c>
      <c r="V356" s="2">
        <f t="shared" ref="V356:V385" si="74">H272</f>
        <v>117242067.34907882</v>
      </c>
      <c r="W356" s="2">
        <f t="shared" si="57"/>
        <v>494425.14285714924</v>
      </c>
      <c r="X356" s="2">
        <f t="shared" si="47"/>
        <v>5574.8571428507566</v>
      </c>
      <c r="Y356" s="2">
        <f t="shared" si="70"/>
        <v>43690749.970045649</v>
      </c>
      <c r="Z356" s="2" t="str">
        <f t="shared" si="48"/>
        <v>MEEP</v>
      </c>
      <c r="AA356" s="2">
        <f>IF(Z356="HERE",Y356,AA355+Graph!$G$1*1000)</f>
        <v>163648946.54147482</v>
      </c>
      <c r="AB356" s="2">
        <f t="shared" si="59"/>
        <v>800000</v>
      </c>
      <c r="AC356" s="2">
        <f t="shared" si="71"/>
        <v>42089445.634792507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290</v>
      </c>
      <c r="C357" s="7"/>
      <c r="D357" s="2" t="e">
        <f t="shared" si="51"/>
        <v>#N/A</v>
      </c>
      <c r="E357" s="2" t="e">
        <f t="shared" si="63"/>
        <v>#N/A</v>
      </c>
      <c r="F357" s="2">
        <v>2083973.2805299461</v>
      </c>
      <c r="G357" s="2">
        <f t="shared" si="67"/>
        <v>494425.14285714284</v>
      </c>
      <c r="H357" s="2">
        <f t="shared" si="72"/>
        <v>159268204.49193576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2087808.4452764988</v>
      </c>
      <c r="Q357" s="2">
        <f t="shared" si="66"/>
        <v>500000</v>
      </c>
      <c r="R357" s="2">
        <f t="shared" si="73"/>
        <v>161432817.31912446</v>
      </c>
      <c r="S357" s="2">
        <f t="shared" si="54"/>
        <v>494425.14285713434</v>
      </c>
      <c r="T357" s="2">
        <f t="shared" si="55"/>
        <v>5574.8571428572759</v>
      </c>
      <c r="U357" s="2">
        <f t="shared" si="56"/>
        <v>500000</v>
      </c>
      <c r="V357" s="2">
        <f t="shared" si="74"/>
        <v>117736492.49193597</v>
      </c>
      <c r="W357" s="2">
        <f t="shared" si="57"/>
        <v>494425.14285714924</v>
      </c>
      <c r="X357" s="2">
        <f t="shared" si="47"/>
        <v>5574.8571428507566</v>
      </c>
      <c r="Y357" s="2">
        <f t="shared" si="70"/>
        <v>43696324.827188499</v>
      </c>
      <c r="Z357" s="2" t="str">
        <f t="shared" si="48"/>
        <v>MEEP</v>
      </c>
      <c r="AA357" s="2">
        <f>IF(Z357="HERE",Y357,AA356+Graph!$G$1*1000)</f>
        <v>164448946.54147482</v>
      </c>
      <c r="AB357" s="2">
        <f t="shared" si="59"/>
        <v>800000</v>
      </c>
      <c r="AC357" s="2">
        <f t="shared" si="71"/>
        <v>42089445.634792507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291</v>
      </c>
      <c r="C358" s="7"/>
      <c r="D358" s="2" t="e">
        <f t="shared" si="51"/>
        <v>#N/A</v>
      </c>
      <c r="E358" s="2" t="e">
        <f t="shared" si="63"/>
        <v>#N/A</v>
      </c>
      <c r="F358" s="2">
        <v>2089550.8412442207</v>
      </c>
      <c r="G358" s="2">
        <f t="shared" si="67"/>
        <v>494425.14285714284</v>
      </c>
      <c r="H358" s="2">
        <f t="shared" si="72"/>
        <v>159762629.63479289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2093387.3817972541</v>
      </c>
      <c r="Q358" s="2">
        <f t="shared" ref="Q358:Q385" si="75">IF(P358&gt;500000,500000,P358)</f>
        <v>500000</v>
      </c>
      <c r="R358" s="2">
        <f t="shared" si="73"/>
        <v>161932817.31912446</v>
      </c>
      <c r="S358" s="2">
        <f t="shared" si="54"/>
        <v>494425.14285713434</v>
      </c>
      <c r="T358" s="2">
        <f t="shared" si="55"/>
        <v>5574.8571428572759</v>
      </c>
      <c r="U358" s="2">
        <f t="shared" si="56"/>
        <v>500000</v>
      </c>
      <c r="V358" s="2">
        <f t="shared" si="74"/>
        <v>118230917.63479312</v>
      </c>
      <c r="W358" s="2">
        <f t="shared" si="57"/>
        <v>494425.14285714924</v>
      </c>
      <c r="X358" s="2">
        <f t="shared" si="47"/>
        <v>5574.8571428507566</v>
      </c>
      <c r="Y358" s="2">
        <f t="shared" si="70"/>
        <v>43701899.68433135</v>
      </c>
      <c r="Z358" s="2" t="str">
        <f t="shared" si="48"/>
        <v>MEEP</v>
      </c>
      <c r="AA358" s="2">
        <f>IF(Z358="HERE",Y358,AA357+Graph!$G$1*1000)</f>
        <v>165248946.54147482</v>
      </c>
      <c r="AB358" s="2">
        <f t="shared" si="59"/>
        <v>800000</v>
      </c>
      <c r="AC358" s="2">
        <f t="shared" si="71"/>
        <v>42089445.634792507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292</v>
      </c>
      <c r="C359" s="7"/>
      <c r="D359" s="2" t="e">
        <f t="shared" si="51"/>
        <v>#N/A</v>
      </c>
      <c r="E359" s="2" t="e">
        <f t="shared" si="63"/>
        <v>#N/A</v>
      </c>
      <c r="F359" s="2">
        <v>2095128.4019585252</v>
      </c>
      <c r="G359" s="2">
        <f t="shared" si="67"/>
        <v>494425.14285714284</v>
      </c>
      <c r="H359" s="2">
        <f t="shared" si="72"/>
        <v>160257054.77765003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2098966.3183179796</v>
      </c>
      <c r="Q359" s="2">
        <f t="shared" si="75"/>
        <v>500000</v>
      </c>
      <c r="R359" s="2">
        <f t="shared" si="73"/>
        <v>162432817.31912446</v>
      </c>
      <c r="S359" s="2">
        <f t="shared" si="54"/>
        <v>494425.14285713434</v>
      </c>
      <c r="T359" s="2">
        <f t="shared" si="55"/>
        <v>5574.8571428572759</v>
      </c>
      <c r="U359" s="2">
        <f t="shared" si="56"/>
        <v>500000</v>
      </c>
      <c r="V359" s="2">
        <f t="shared" si="74"/>
        <v>118725342.77765027</v>
      </c>
      <c r="W359" s="2">
        <f t="shared" si="57"/>
        <v>494425.14285714924</v>
      </c>
      <c r="X359" s="2">
        <f t="shared" si="47"/>
        <v>5574.8571428507566</v>
      </c>
      <c r="Y359" s="2">
        <f t="shared" si="70"/>
        <v>43707474.541474201</v>
      </c>
      <c r="Z359" s="2" t="str">
        <f t="shared" si="48"/>
        <v>MEEP</v>
      </c>
      <c r="AA359" s="2">
        <f>IF(Z359="HERE",Y359,AA358+Graph!$G$1*1000)</f>
        <v>166048946.54147482</v>
      </c>
      <c r="AB359" s="2">
        <f t="shared" si="59"/>
        <v>800000</v>
      </c>
      <c r="AC359" s="2">
        <f t="shared" si="71"/>
        <v>42089445.634792507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293</v>
      </c>
      <c r="C360" s="7"/>
      <c r="D360" s="2" t="e">
        <f t="shared" si="51"/>
        <v>#N/A</v>
      </c>
      <c r="E360" s="2" t="e">
        <f t="shared" si="63"/>
        <v>#N/A</v>
      </c>
      <c r="F360" s="2">
        <v>2100705.9626727998</v>
      </c>
      <c r="G360" s="2">
        <f t="shared" si="67"/>
        <v>494425.14285714284</v>
      </c>
      <c r="H360" s="2">
        <f t="shared" si="72"/>
        <v>160751479.92050716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2104545.2548387051</v>
      </c>
      <c r="Q360" s="2">
        <f t="shared" si="75"/>
        <v>500000</v>
      </c>
      <c r="R360" s="2">
        <f t="shared" si="73"/>
        <v>162932817.31912446</v>
      </c>
      <c r="S360" s="2">
        <f t="shared" si="54"/>
        <v>494425.14285713434</v>
      </c>
      <c r="T360" s="2">
        <f t="shared" si="55"/>
        <v>5574.8571428572759</v>
      </c>
      <c r="U360" s="2">
        <f t="shared" si="56"/>
        <v>500000</v>
      </c>
      <c r="V360" s="2">
        <f t="shared" si="74"/>
        <v>119219767.92050742</v>
      </c>
      <c r="W360" s="2">
        <f t="shared" si="57"/>
        <v>494425.14285714924</v>
      </c>
      <c r="X360" s="2">
        <f t="shared" si="47"/>
        <v>5574.8571428507566</v>
      </c>
      <c r="Y360" s="2">
        <f t="shared" si="70"/>
        <v>43713049.398617052</v>
      </c>
      <c r="Z360" s="2" t="str">
        <f t="shared" si="48"/>
        <v>MEEP</v>
      </c>
      <c r="AA360" s="2">
        <f>IF(Z360="HERE",Y360,AA359+Graph!$G$1*1000)</f>
        <v>166848946.54147482</v>
      </c>
      <c r="AB360" s="2">
        <f t="shared" si="59"/>
        <v>800000</v>
      </c>
      <c r="AC360" s="2">
        <f t="shared" si="71"/>
        <v>42089445.634792507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294</v>
      </c>
      <c r="C361" s="7"/>
      <c r="D361" s="2" t="e">
        <f t="shared" si="51"/>
        <v>#N/A</v>
      </c>
      <c r="E361" s="2" t="e">
        <f t="shared" si="63"/>
        <v>#N/A</v>
      </c>
      <c r="F361" s="2">
        <v>2106283.5233870745</v>
      </c>
      <c r="G361" s="2">
        <f t="shared" si="67"/>
        <v>494425.14285714284</v>
      </c>
      <c r="H361" s="2">
        <f t="shared" si="72"/>
        <v>161245905.0633643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2110124.1913594604</v>
      </c>
      <c r="Q361" s="2">
        <f t="shared" si="75"/>
        <v>500000</v>
      </c>
      <c r="R361" s="2">
        <f t="shared" si="73"/>
        <v>163432817.31912446</v>
      </c>
      <c r="S361" s="2">
        <f t="shared" si="54"/>
        <v>494425.14285713434</v>
      </c>
      <c r="T361" s="2">
        <f t="shared" si="55"/>
        <v>5574.8571428572759</v>
      </c>
      <c r="U361" s="2">
        <f t="shared" si="56"/>
        <v>500000</v>
      </c>
      <c r="V361" s="2">
        <f t="shared" si="74"/>
        <v>119714193.06336457</v>
      </c>
      <c r="W361" s="2">
        <f t="shared" si="57"/>
        <v>494425.14285714924</v>
      </c>
      <c r="X361" s="2">
        <f t="shared" si="47"/>
        <v>5574.8571428507566</v>
      </c>
      <c r="Y361" s="2">
        <f t="shared" si="70"/>
        <v>43718624.255759902</v>
      </c>
      <c r="Z361" s="2" t="str">
        <f t="shared" si="48"/>
        <v>MEEP</v>
      </c>
      <c r="AA361" s="2">
        <f>IF(Z361="HERE",Y361,AA360+Graph!$G$1*1000)</f>
        <v>167648946.54147482</v>
      </c>
      <c r="AB361" s="2">
        <f t="shared" si="59"/>
        <v>800000</v>
      </c>
      <c r="AC361" s="2">
        <f t="shared" si="71"/>
        <v>42089445.634792507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295</v>
      </c>
      <c r="C362" s="7"/>
      <c r="D362" s="2" t="e">
        <f t="shared" si="51"/>
        <v>#N/A</v>
      </c>
      <c r="E362" s="2" t="e">
        <f t="shared" si="63"/>
        <v>#N/A</v>
      </c>
      <c r="F362" s="2">
        <v>2111861.0841013789</v>
      </c>
      <c r="G362" s="2">
        <f t="shared" si="67"/>
        <v>494425.14285714284</v>
      </c>
      <c r="H362" s="2">
        <f t="shared" si="72"/>
        <v>161740330.20622143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2115703.1278801858</v>
      </c>
      <c r="Q362" s="2">
        <f t="shared" si="75"/>
        <v>500000</v>
      </c>
      <c r="R362" s="2">
        <f t="shared" si="73"/>
        <v>163932817.31912446</v>
      </c>
      <c r="S362" s="2">
        <f t="shared" si="54"/>
        <v>494425.14285713434</v>
      </c>
      <c r="T362" s="2">
        <f t="shared" si="55"/>
        <v>5574.8571428572759</v>
      </c>
      <c r="U362" s="2">
        <f t="shared" si="56"/>
        <v>500000</v>
      </c>
      <c r="V362" s="2">
        <f t="shared" si="74"/>
        <v>120208618.20622171</v>
      </c>
      <c r="W362" s="2">
        <f t="shared" si="57"/>
        <v>494425.14285714924</v>
      </c>
      <c r="X362" s="2">
        <f t="shared" si="47"/>
        <v>5574.8571428507566</v>
      </c>
      <c r="Y362" s="2">
        <f t="shared" si="70"/>
        <v>43724199.112902753</v>
      </c>
      <c r="Z362" s="2" t="str">
        <f t="shared" si="48"/>
        <v>MEEP</v>
      </c>
      <c r="AA362" s="2">
        <f>IF(Z362="HERE",Y362,AA361+Graph!$G$1*1000)</f>
        <v>168448946.54147482</v>
      </c>
      <c r="AB362" s="2">
        <f t="shared" si="59"/>
        <v>800000</v>
      </c>
      <c r="AC362" s="2">
        <f t="shared" si="71"/>
        <v>42089445.634792507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296</v>
      </c>
      <c r="C363" s="7"/>
      <c r="D363" s="2" t="e">
        <f t="shared" si="51"/>
        <v>#N/A</v>
      </c>
      <c r="E363" s="2" t="e">
        <f t="shared" si="63"/>
        <v>#N/A</v>
      </c>
      <c r="F363" s="2">
        <v>2117438.6448156536</v>
      </c>
      <c r="G363" s="2">
        <f t="shared" si="67"/>
        <v>494425.14285714284</v>
      </c>
      <c r="H363" s="2">
        <f t="shared" si="72"/>
        <v>162234755.34907857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2121282.0644009411</v>
      </c>
      <c r="Q363" s="2">
        <f t="shared" si="75"/>
        <v>500000</v>
      </c>
      <c r="R363" s="2">
        <f t="shared" si="73"/>
        <v>164432817.31912446</v>
      </c>
      <c r="S363" s="2">
        <f t="shared" si="54"/>
        <v>494425.14285713434</v>
      </c>
      <c r="T363" s="2">
        <f t="shared" si="55"/>
        <v>5574.8571428572759</v>
      </c>
      <c r="U363" s="2">
        <f t="shared" si="56"/>
        <v>500000</v>
      </c>
      <c r="V363" s="2">
        <f t="shared" si="74"/>
        <v>120703043.34907886</v>
      </c>
      <c r="W363" s="2">
        <f t="shared" si="57"/>
        <v>494425.14285714924</v>
      </c>
      <c r="X363" s="2">
        <f t="shared" si="47"/>
        <v>5574.8571428507566</v>
      </c>
      <c r="Y363" s="2">
        <f t="shared" si="70"/>
        <v>43729773.970045604</v>
      </c>
      <c r="Z363" s="2" t="str">
        <f t="shared" si="48"/>
        <v>MEEP</v>
      </c>
      <c r="AA363" s="2">
        <f>IF(Z363="HERE",Y363,AA362+Graph!$G$1*1000)</f>
        <v>169248946.54147482</v>
      </c>
      <c r="AB363" s="2">
        <f t="shared" si="59"/>
        <v>800000</v>
      </c>
      <c r="AC363" s="2">
        <f t="shared" si="71"/>
        <v>42089445.634792507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297</v>
      </c>
      <c r="C364" s="7"/>
      <c r="D364" s="2" t="e">
        <f t="shared" si="51"/>
        <v>#N/A</v>
      </c>
      <c r="E364" s="2" t="e">
        <f t="shared" si="63"/>
        <v>#N/A</v>
      </c>
      <c r="F364" s="2">
        <v>2123016.2055299282</v>
      </c>
      <c r="G364" s="2">
        <f t="shared" si="67"/>
        <v>494425.14285714284</v>
      </c>
      <c r="H364" s="2">
        <f t="shared" si="72"/>
        <v>162729180.4919357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2126861.0009216666</v>
      </c>
      <c r="Q364" s="2">
        <f t="shared" si="75"/>
        <v>500000</v>
      </c>
      <c r="R364" s="2">
        <f t="shared" si="73"/>
        <v>164932817.31912446</v>
      </c>
      <c r="S364" s="2">
        <f t="shared" si="54"/>
        <v>494425.14285713434</v>
      </c>
      <c r="T364" s="2">
        <f t="shared" si="55"/>
        <v>5574.8571428572759</v>
      </c>
      <c r="U364" s="2">
        <f t="shared" si="56"/>
        <v>500000</v>
      </c>
      <c r="V364" s="2">
        <f t="shared" si="74"/>
        <v>121197468.49193601</v>
      </c>
      <c r="W364" s="2">
        <f t="shared" si="57"/>
        <v>494425.14285714924</v>
      </c>
      <c r="X364" s="2">
        <f t="shared" si="47"/>
        <v>5574.8571428507566</v>
      </c>
      <c r="Y364" s="2">
        <f t="shared" si="70"/>
        <v>43735348.827188455</v>
      </c>
      <c r="Z364" s="2" t="str">
        <f t="shared" si="48"/>
        <v>MEEP</v>
      </c>
      <c r="AA364" s="2">
        <f>IF(Z364="HERE",Y364,AA363+Graph!$G$1*1000)</f>
        <v>170048946.54147482</v>
      </c>
      <c r="AB364" s="2">
        <f t="shared" si="59"/>
        <v>800000</v>
      </c>
      <c r="AC364" s="2">
        <f t="shared" si="71"/>
        <v>42089445.634792507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298</v>
      </c>
      <c r="C365" s="7"/>
      <c r="D365" s="2" t="e">
        <f t="shared" si="51"/>
        <v>#N/A</v>
      </c>
      <c r="E365" s="2" t="e">
        <f t="shared" si="63"/>
        <v>#N/A</v>
      </c>
      <c r="F365" s="2">
        <v>2128593.7662442327</v>
      </c>
      <c r="G365" s="2">
        <f t="shared" si="67"/>
        <v>494425.14285714284</v>
      </c>
      <c r="H365" s="2">
        <f t="shared" si="72"/>
        <v>163223605.63479283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2132439.9374423921</v>
      </c>
      <c r="Q365" s="2">
        <f t="shared" si="75"/>
        <v>500000</v>
      </c>
      <c r="R365" s="2">
        <f t="shared" si="73"/>
        <v>165432817.31912446</v>
      </c>
      <c r="S365" s="2">
        <f t="shared" si="54"/>
        <v>494425.14285713434</v>
      </c>
      <c r="T365" s="2">
        <f t="shared" si="55"/>
        <v>5574.8571428572759</v>
      </c>
      <c r="U365" s="2">
        <f t="shared" si="56"/>
        <v>500000</v>
      </c>
      <c r="V365" s="2">
        <f t="shared" si="74"/>
        <v>121691893.63479316</v>
      </c>
      <c r="W365" s="2">
        <f t="shared" si="57"/>
        <v>494425.14285714924</v>
      </c>
      <c r="X365" s="2">
        <f t="shared" si="47"/>
        <v>5574.8571428507566</v>
      </c>
      <c r="Y365" s="2">
        <f t="shared" si="70"/>
        <v>43740923.684331305</v>
      </c>
      <c r="Z365" s="2" t="str">
        <f t="shared" si="48"/>
        <v>MEEP</v>
      </c>
      <c r="AA365" s="2">
        <f>IF(Z365="HERE",Y365,AA364+Graph!$G$1*1000)</f>
        <v>170848946.54147482</v>
      </c>
      <c r="AB365" s="2">
        <f t="shared" si="59"/>
        <v>800000</v>
      </c>
      <c r="AC365" s="2">
        <f t="shared" si="71"/>
        <v>42089445.634792507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299</v>
      </c>
      <c r="C366" s="7"/>
      <c r="D366" s="2" t="e">
        <f t="shared" si="51"/>
        <v>#N/A</v>
      </c>
      <c r="E366" s="2" t="e">
        <f t="shared" si="63"/>
        <v>#N/A</v>
      </c>
      <c r="F366" s="2">
        <v>2134171.3269585073</v>
      </c>
      <c r="G366" s="2">
        <f t="shared" si="67"/>
        <v>494425.14285714284</v>
      </c>
      <c r="H366" s="2">
        <f t="shared" si="72"/>
        <v>163718030.77764997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2138018.8739631474</v>
      </c>
      <c r="Q366" s="2">
        <f t="shared" si="75"/>
        <v>500000</v>
      </c>
      <c r="R366" s="2">
        <f t="shared" si="73"/>
        <v>165932817.31912446</v>
      </c>
      <c r="S366" s="2">
        <f t="shared" si="54"/>
        <v>494425.14285713434</v>
      </c>
      <c r="T366" s="2">
        <f t="shared" si="55"/>
        <v>5574.8571428572759</v>
      </c>
      <c r="U366" s="2">
        <f t="shared" si="56"/>
        <v>500000</v>
      </c>
      <c r="V366" s="2">
        <f t="shared" si="74"/>
        <v>122186318.77765031</v>
      </c>
      <c r="W366" s="2">
        <f t="shared" si="57"/>
        <v>494425.14285714924</v>
      </c>
      <c r="X366" s="2">
        <f t="shared" si="47"/>
        <v>5574.8571428507566</v>
      </c>
      <c r="Y366" s="2">
        <f t="shared" si="70"/>
        <v>43746498.541474156</v>
      </c>
      <c r="Z366" s="2" t="str">
        <f t="shared" si="48"/>
        <v>MEEP</v>
      </c>
      <c r="AA366" s="2">
        <f>IF(Z366="HERE",Y366,AA365+Graph!$G$1*1000)</f>
        <v>171648946.54147482</v>
      </c>
      <c r="AB366" s="2">
        <f t="shared" si="59"/>
        <v>800000</v>
      </c>
      <c r="AC366" s="2">
        <f t="shared" si="71"/>
        <v>42089445.634792507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300</v>
      </c>
      <c r="C367" s="7"/>
      <c r="D367" s="2" t="e">
        <f t="shared" si="51"/>
        <v>#N/A</v>
      </c>
      <c r="E367" s="2" t="e">
        <f t="shared" si="63"/>
        <v>#N/A</v>
      </c>
      <c r="F367" s="2">
        <v>2139748.8876728117</v>
      </c>
      <c r="G367" s="2">
        <f t="shared" si="67"/>
        <v>494425.14285714284</v>
      </c>
      <c r="H367" s="2">
        <f t="shared" si="72"/>
        <v>164212455.9205071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2143597.8104838729</v>
      </c>
      <c r="Q367" s="2">
        <f t="shared" si="75"/>
        <v>500000</v>
      </c>
      <c r="R367" s="2">
        <f t="shared" si="73"/>
        <v>166432817.31912446</v>
      </c>
      <c r="S367" s="2">
        <f t="shared" si="54"/>
        <v>494425.14285713434</v>
      </c>
      <c r="T367" s="2">
        <f t="shared" si="55"/>
        <v>5574.8571428572759</v>
      </c>
      <c r="U367" s="2">
        <f t="shared" si="56"/>
        <v>500000</v>
      </c>
      <c r="V367" s="2">
        <f t="shared" si="74"/>
        <v>122680743.92050746</v>
      </c>
      <c r="W367" s="2">
        <f t="shared" si="57"/>
        <v>494425.14285714924</v>
      </c>
      <c r="X367" s="2">
        <f t="shared" si="47"/>
        <v>5574.8571428507566</v>
      </c>
      <c r="Y367" s="2">
        <f t="shared" si="70"/>
        <v>43752073.398617007</v>
      </c>
      <c r="Z367" s="2" t="str">
        <f t="shared" si="48"/>
        <v>MEEP</v>
      </c>
      <c r="AA367" s="2">
        <f>IF(Z367="HERE",Y367,AA366+Graph!$G$1*1000)</f>
        <v>172448946.54147482</v>
      </c>
      <c r="AB367" s="2">
        <f t="shared" si="59"/>
        <v>800000</v>
      </c>
      <c r="AC367" s="2">
        <f t="shared" si="71"/>
        <v>42089445.634792507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301</v>
      </c>
      <c r="C368" s="7"/>
      <c r="D368" s="2" t="e">
        <f t="shared" si="51"/>
        <v>#N/A</v>
      </c>
      <c r="E368" s="2" t="e">
        <f t="shared" si="63"/>
        <v>#N/A</v>
      </c>
      <c r="F368" s="2">
        <v>2145326.4483870864</v>
      </c>
      <c r="G368" s="2">
        <f t="shared" si="67"/>
        <v>494425.14285714284</v>
      </c>
      <c r="H368" s="2">
        <f t="shared" si="72"/>
        <v>164706881.06336424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2149176.7470046282</v>
      </c>
      <c r="Q368" s="2">
        <f t="shared" si="75"/>
        <v>500000</v>
      </c>
      <c r="R368" s="2">
        <f t="shared" si="73"/>
        <v>166932817.31912446</v>
      </c>
      <c r="S368" s="2">
        <f t="shared" si="54"/>
        <v>494425.14285713434</v>
      </c>
      <c r="T368" s="2">
        <f t="shared" si="55"/>
        <v>5574.8571428572759</v>
      </c>
      <c r="U368" s="2">
        <f t="shared" si="56"/>
        <v>500000</v>
      </c>
      <c r="V368" s="2">
        <f t="shared" si="74"/>
        <v>123175169.06336461</v>
      </c>
      <c r="W368" s="2">
        <f t="shared" si="57"/>
        <v>494425.14285714924</v>
      </c>
      <c r="X368" s="2">
        <f t="shared" si="47"/>
        <v>5574.8571428507566</v>
      </c>
      <c r="Y368" s="2">
        <f t="shared" si="70"/>
        <v>43757648.255759858</v>
      </c>
      <c r="Z368" s="2" t="str">
        <f t="shared" si="48"/>
        <v>MEEP</v>
      </c>
      <c r="AA368" s="2">
        <f>IF(Z368="HERE",Y368,AA367+Graph!$G$1*1000)</f>
        <v>173248946.54147482</v>
      </c>
      <c r="AB368" s="2">
        <f t="shared" si="59"/>
        <v>800000</v>
      </c>
      <c r="AC368" s="2">
        <f t="shared" si="71"/>
        <v>42089445.634792507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302</v>
      </c>
      <c r="C369" s="7"/>
      <c r="D369" s="2" t="e">
        <f t="shared" si="51"/>
        <v>#N/A</v>
      </c>
      <c r="E369" s="2" t="e">
        <f t="shared" si="63"/>
        <v>#N/A</v>
      </c>
      <c r="F369" s="2">
        <v>2150904.009101361</v>
      </c>
      <c r="G369" s="2">
        <f t="shared" si="67"/>
        <v>494425.14285714284</v>
      </c>
      <c r="H369" s="2">
        <f t="shared" si="72"/>
        <v>165201306.20622137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2154755.6835253537</v>
      </c>
      <c r="Q369" s="2">
        <f t="shared" si="75"/>
        <v>500000</v>
      </c>
      <c r="R369" s="2">
        <f t="shared" si="73"/>
        <v>167432817.31912446</v>
      </c>
      <c r="S369" s="2">
        <f t="shared" si="54"/>
        <v>494425.14285713434</v>
      </c>
      <c r="T369" s="2">
        <f t="shared" si="55"/>
        <v>5574.8571428572759</v>
      </c>
      <c r="U369" s="2">
        <f t="shared" si="56"/>
        <v>500000</v>
      </c>
      <c r="V369" s="2">
        <f t="shared" si="74"/>
        <v>123669594.20622176</v>
      </c>
      <c r="W369" s="2">
        <f t="shared" si="57"/>
        <v>494425.14285714924</v>
      </c>
      <c r="X369" s="2">
        <f t="shared" si="47"/>
        <v>5574.8571428507566</v>
      </c>
      <c r="Y369" s="2">
        <f t="shared" si="70"/>
        <v>43763223.112902708</v>
      </c>
      <c r="Z369" s="2" t="str">
        <f t="shared" si="48"/>
        <v>MEEP</v>
      </c>
      <c r="AA369" s="2">
        <f>IF(Z369="HERE",Y369,AA368+Graph!$G$1*1000)</f>
        <v>174048946.54147482</v>
      </c>
      <c r="AB369" s="2">
        <f t="shared" si="59"/>
        <v>800000</v>
      </c>
      <c r="AC369" s="2">
        <f t="shared" si="71"/>
        <v>42089445.634792507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303</v>
      </c>
      <c r="C370" s="7"/>
      <c r="D370" s="2" t="e">
        <f t="shared" si="51"/>
        <v>#N/A</v>
      </c>
      <c r="E370" s="2" t="e">
        <f t="shared" si="63"/>
        <v>#N/A</v>
      </c>
      <c r="F370" s="2">
        <v>2156481.5698156655</v>
      </c>
      <c r="G370" s="2">
        <f t="shared" si="67"/>
        <v>494425.14285714284</v>
      </c>
      <c r="H370" s="2">
        <f t="shared" si="72"/>
        <v>165695731.34907851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2160334.6200460792</v>
      </c>
      <c r="Q370" s="2">
        <f t="shared" si="75"/>
        <v>500000</v>
      </c>
      <c r="R370" s="2">
        <f t="shared" si="73"/>
        <v>167932817.31912446</v>
      </c>
      <c r="S370" s="2">
        <f t="shared" si="54"/>
        <v>494425.14285713434</v>
      </c>
      <c r="T370" s="2">
        <f t="shared" si="55"/>
        <v>5574.8571428572759</v>
      </c>
      <c r="U370" s="2">
        <f t="shared" si="56"/>
        <v>500000</v>
      </c>
      <c r="V370" s="2">
        <f t="shared" si="74"/>
        <v>124164019.34907891</v>
      </c>
      <c r="W370" s="2">
        <f t="shared" si="57"/>
        <v>494425.14285714924</v>
      </c>
      <c r="X370" s="2">
        <f t="shared" si="47"/>
        <v>5574.8571428507566</v>
      </c>
      <c r="Y370" s="2">
        <f t="shared" si="70"/>
        <v>43768797.970045559</v>
      </c>
      <c r="Z370" s="2" t="str">
        <f t="shared" si="48"/>
        <v>MEEP</v>
      </c>
      <c r="AA370" s="2">
        <f>IF(Z370="HERE",Y370,AA369+Graph!$G$1*1000)</f>
        <v>174848946.54147482</v>
      </c>
      <c r="AB370" s="2">
        <f t="shared" si="59"/>
        <v>800000</v>
      </c>
      <c r="AC370" s="2">
        <f t="shared" si="71"/>
        <v>42089445.634792507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304</v>
      </c>
      <c r="C371" s="7"/>
      <c r="D371" s="2" t="e">
        <f t="shared" si="51"/>
        <v>#N/A</v>
      </c>
      <c r="E371" s="2" t="e">
        <f t="shared" si="63"/>
        <v>#N/A</v>
      </c>
      <c r="F371" s="2">
        <v>2162059.1305299401</v>
      </c>
      <c r="G371" s="2">
        <f t="shared" si="67"/>
        <v>494425.14285714284</v>
      </c>
      <c r="H371" s="2">
        <f t="shared" si="72"/>
        <v>166190156.49193564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2165913.5565668344</v>
      </c>
      <c r="Q371" s="2">
        <f t="shared" si="75"/>
        <v>500000</v>
      </c>
      <c r="R371" s="2">
        <f t="shared" si="73"/>
        <v>168432817.31912446</v>
      </c>
      <c r="S371" s="2">
        <f t="shared" si="54"/>
        <v>494425.14285713434</v>
      </c>
      <c r="T371" s="2">
        <f t="shared" si="55"/>
        <v>5574.8571428572759</v>
      </c>
      <c r="U371" s="2">
        <f t="shared" si="56"/>
        <v>500000</v>
      </c>
      <c r="V371" s="2">
        <f t="shared" si="74"/>
        <v>124658444.49193606</v>
      </c>
      <c r="W371" s="2">
        <f t="shared" si="57"/>
        <v>494425.14285714924</v>
      </c>
      <c r="X371" s="2">
        <f t="shared" si="47"/>
        <v>5574.8571428507566</v>
      </c>
      <c r="Y371" s="2">
        <f t="shared" si="70"/>
        <v>43774372.82718841</v>
      </c>
      <c r="Z371" s="2" t="str">
        <f t="shared" si="48"/>
        <v>MEEP</v>
      </c>
      <c r="AA371" s="2">
        <f>IF(Z371="HERE",Y371,AA370+Graph!$G$1*1000)</f>
        <v>175648946.54147482</v>
      </c>
      <c r="AB371" s="2">
        <f t="shared" si="59"/>
        <v>800000</v>
      </c>
      <c r="AC371" s="2">
        <f t="shared" si="71"/>
        <v>42089445.634792507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305</v>
      </c>
      <c r="C372" s="7"/>
      <c r="D372" s="2" t="e">
        <f t="shared" si="51"/>
        <v>#N/A</v>
      </c>
      <c r="E372" s="2" t="e">
        <f t="shared" si="63"/>
        <v>#N/A</v>
      </c>
      <c r="F372" s="2">
        <v>2167636.6912442148</v>
      </c>
      <c r="G372" s="2">
        <f t="shared" si="67"/>
        <v>494425.14285714284</v>
      </c>
      <c r="H372" s="2">
        <f t="shared" si="72"/>
        <v>166684581.63479277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2171492.4930875599</v>
      </c>
      <c r="Q372" s="2">
        <f t="shared" si="75"/>
        <v>500000</v>
      </c>
      <c r="R372" s="2">
        <f t="shared" si="73"/>
        <v>168932817.31912446</v>
      </c>
      <c r="S372" s="2">
        <f t="shared" si="54"/>
        <v>494425.14285713434</v>
      </c>
      <c r="T372" s="2">
        <f t="shared" si="55"/>
        <v>5574.8571428572759</v>
      </c>
      <c r="U372" s="2">
        <f t="shared" si="56"/>
        <v>500000</v>
      </c>
      <c r="V372" s="2">
        <f t="shared" si="74"/>
        <v>125152869.63479321</v>
      </c>
      <c r="W372" s="2">
        <f t="shared" si="57"/>
        <v>494425.14285714924</v>
      </c>
      <c r="X372" s="2">
        <f t="shared" si="47"/>
        <v>5574.8571428507566</v>
      </c>
      <c r="Y372" s="2">
        <f t="shared" si="70"/>
        <v>43779947.684331261</v>
      </c>
      <c r="Z372" s="2" t="str">
        <f t="shared" si="48"/>
        <v>MEEP</v>
      </c>
      <c r="AA372" s="2">
        <f>IF(Z372="HERE",Y372,AA371+Graph!$G$1*1000)</f>
        <v>176448946.54147482</v>
      </c>
      <c r="AB372" s="2">
        <f t="shared" si="59"/>
        <v>800000</v>
      </c>
      <c r="AC372" s="2">
        <f t="shared" si="71"/>
        <v>42089445.634792507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306</v>
      </c>
      <c r="C373" s="7"/>
      <c r="D373" s="2" t="e">
        <f t="shared" si="51"/>
        <v>#N/A</v>
      </c>
      <c r="E373" s="2" t="e">
        <f t="shared" si="63"/>
        <v>#N/A</v>
      </c>
      <c r="F373" s="2">
        <v>2173214.2519585192</v>
      </c>
      <c r="G373" s="2">
        <f t="shared" si="67"/>
        <v>494425.14285714284</v>
      </c>
      <c r="H373" s="2">
        <f t="shared" si="72"/>
        <v>167179006.77764991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2177071.4296083152</v>
      </c>
      <c r="Q373" s="2">
        <f t="shared" si="75"/>
        <v>500000</v>
      </c>
      <c r="R373" s="2">
        <f t="shared" si="73"/>
        <v>169432817.31912446</v>
      </c>
      <c r="S373" s="2">
        <f t="shared" si="54"/>
        <v>494425.14285713434</v>
      </c>
      <c r="T373" s="2">
        <f t="shared" si="55"/>
        <v>5574.8571428572759</v>
      </c>
      <c r="U373" s="2">
        <f t="shared" si="56"/>
        <v>500000</v>
      </c>
      <c r="V373" s="2">
        <f t="shared" si="74"/>
        <v>125647294.77765036</v>
      </c>
      <c r="W373" s="2">
        <f t="shared" si="57"/>
        <v>494425.14285714924</v>
      </c>
      <c r="X373" s="2">
        <f t="shared" si="47"/>
        <v>5574.8571428507566</v>
      </c>
      <c r="Y373" s="2">
        <f t="shared" si="70"/>
        <v>43785522.541474111</v>
      </c>
      <c r="Z373" s="2" t="str">
        <f t="shared" si="48"/>
        <v>MEEP</v>
      </c>
      <c r="AA373" s="2">
        <f>IF(Z373="HERE",Y373,AA372+Graph!$G$1*1000)</f>
        <v>177248946.54147482</v>
      </c>
      <c r="AB373" s="2">
        <f t="shared" si="59"/>
        <v>800000</v>
      </c>
      <c r="AC373" s="2">
        <f t="shared" si="71"/>
        <v>42089445.634792507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307</v>
      </c>
      <c r="C374" s="7"/>
      <c r="D374" s="2" t="e">
        <f t="shared" si="51"/>
        <v>#N/A</v>
      </c>
      <c r="E374" s="2" t="e">
        <f t="shared" si="63"/>
        <v>#N/A</v>
      </c>
      <c r="F374" s="2">
        <v>2178791.8126727939</v>
      </c>
      <c r="G374" s="2">
        <f t="shared" si="67"/>
        <v>494425.14285714284</v>
      </c>
      <c r="H374" s="2">
        <f t="shared" si="72"/>
        <v>167673431.92050704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2182650.3661290407</v>
      </c>
      <c r="Q374" s="2">
        <f t="shared" si="75"/>
        <v>500000</v>
      </c>
      <c r="R374" s="2">
        <f t="shared" si="73"/>
        <v>169932817.31912446</v>
      </c>
      <c r="S374" s="2">
        <f t="shared" si="54"/>
        <v>494425.14285713434</v>
      </c>
      <c r="T374" s="2">
        <f t="shared" si="55"/>
        <v>5574.8571428572759</v>
      </c>
      <c r="U374" s="2">
        <f t="shared" si="56"/>
        <v>500000</v>
      </c>
      <c r="V374" s="2">
        <f t="shared" si="74"/>
        <v>126141719.92050751</v>
      </c>
      <c r="W374" s="2">
        <f t="shared" si="57"/>
        <v>494425.14285714924</v>
      </c>
      <c r="X374" s="2">
        <f t="shared" si="47"/>
        <v>5574.8571428507566</v>
      </c>
      <c r="Y374" s="2">
        <f t="shared" si="70"/>
        <v>43791097.398616962</v>
      </c>
      <c r="Z374" s="2" t="str">
        <f t="shared" si="48"/>
        <v>MEEP</v>
      </c>
      <c r="AA374" s="2">
        <f>IF(Z374="HERE",Y374,AA373+Graph!$G$1*1000)</f>
        <v>178048946.54147482</v>
      </c>
      <c r="AB374" s="2">
        <f t="shared" si="59"/>
        <v>800000</v>
      </c>
      <c r="AC374" s="2">
        <f t="shared" si="71"/>
        <v>42089445.634792507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308</v>
      </c>
      <c r="C375" s="7"/>
      <c r="D375" s="2" t="e">
        <f t="shared" si="51"/>
        <v>#N/A</v>
      </c>
      <c r="E375" s="2" t="e">
        <f t="shared" si="63"/>
        <v>#N/A</v>
      </c>
      <c r="F375" s="2">
        <v>2184369.3733870685</v>
      </c>
      <c r="G375" s="2">
        <f t="shared" si="67"/>
        <v>494425.14285714284</v>
      </c>
      <c r="H375" s="2">
        <f t="shared" si="72"/>
        <v>168167857.06336418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2188229.3026497662</v>
      </c>
      <c r="Q375" s="2">
        <f t="shared" si="75"/>
        <v>500000</v>
      </c>
      <c r="R375" s="2">
        <f t="shared" si="73"/>
        <v>170432817.31912446</v>
      </c>
      <c r="S375" s="2">
        <f t="shared" si="54"/>
        <v>494425.14285713434</v>
      </c>
      <c r="T375" s="2">
        <f t="shared" si="55"/>
        <v>5574.8571428572759</v>
      </c>
      <c r="U375" s="2">
        <f t="shared" si="56"/>
        <v>500000</v>
      </c>
      <c r="V375" s="2">
        <f t="shared" si="74"/>
        <v>126636145.06336465</v>
      </c>
      <c r="W375" s="2">
        <f t="shared" si="57"/>
        <v>494425.14285714924</v>
      </c>
      <c r="X375" s="2">
        <f t="shared" si="47"/>
        <v>5574.8571428507566</v>
      </c>
      <c r="Y375" s="2">
        <f t="shared" si="70"/>
        <v>43796672.255759813</v>
      </c>
      <c r="Z375" s="2" t="str">
        <f t="shared" si="48"/>
        <v>MEEP</v>
      </c>
      <c r="AA375" s="2">
        <f>IF(Z375="HERE",Y375,AA374+Graph!$G$1*1000)</f>
        <v>178848946.54147482</v>
      </c>
      <c r="AB375" s="2">
        <f t="shared" si="59"/>
        <v>800000</v>
      </c>
      <c r="AC375" s="2">
        <f t="shared" si="71"/>
        <v>42089445.634792507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309</v>
      </c>
      <c r="C376" s="7"/>
      <c r="D376" s="2" t="e">
        <f t="shared" si="51"/>
        <v>#N/A</v>
      </c>
      <c r="E376" s="2" t="e">
        <f t="shared" si="63"/>
        <v>#N/A</v>
      </c>
      <c r="F376" s="2">
        <v>2189946.934101373</v>
      </c>
      <c r="G376" s="2">
        <f t="shared" si="67"/>
        <v>494425.14285714284</v>
      </c>
      <c r="H376" s="2">
        <f t="shared" si="72"/>
        <v>168662282.20622131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2193808.2391705215</v>
      </c>
      <c r="Q376" s="2">
        <f t="shared" si="75"/>
        <v>500000</v>
      </c>
      <c r="R376" s="2">
        <f t="shared" si="73"/>
        <v>170932817.31912446</v>
      </c>
      <c r="S376" s="2">
        <f t="shared" si="54"/>
        <v>494425.14285713434</v>
      </c>
      <c r="T376" s="2">
        <f t="shared" si="55"/>
        <v>5574.8571428572759</v>
      </c>
      <c r="U376" s="2">
        <f t="shared" si="56"/>
        <v>500000</v>
      </c>
      <c r="V376" s="2">
        <f t="shared" si="74"/>
        <v>127130570.2062218</v>
      </c>
      <c r="W376" s="2">
        <f t="shared" si="57"/>
        <v>494425.14285714924</v>
      </c>
      <c r="X376" s="2">
        <f t="shared" si="47"/>
        <v>5574.8571428507566</v>
      </c>
      <c r="Y376" s="2">
        <f t="shared" si="70"/>
        <v>43802247.112902664</v>
      </c>
      <c r="Z376" s="2" t="str">
        <f t="shared" si="48"/>
        <v>MEEP</v>
      </c>
      <c r="AA376" s="2">
        <f>IF(Z376="HERE",Y376,AA375+Graph!$G$1*1000)</f>
        <v>179648946.54147482</v>
      </c>
      <c r="AB376" s="2">
        <f t="shared" si="59"/>
        <v>800000</v>
      </c>
      <c r="AC376" s="2">
        <f t="shared" si="71"/>
        <v>42089445.634792507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310</v>
      </c>
      <c r="C377" s="7"/>
      <c r="D377" s="2" t="e">
        <f t="shared" si="51"/>
        <v>#N/A</v>
      </c>
      <c r="E377" s="2" t="e">
        <f t="shared" si="63"/>
        <v>#N/A</v>
      </c>
      <c r="F377" s="2">
        <v>2195524.4948156476</v>
      </c>
      <c r="G377" s="2">
        <f t="shared" si="67"/>
        <v>494425.14285714284</v>
      </c>
      <c r="H377" s="2">
        <f t="shared" si="72"/>
        <v>169156707.34907845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2199387.175691247</v>
      </c>
      <c r="Q377" s="2">
        <f t="shared" si="75"/>
        <v>500000</v>
      </c>
      <c r="R377" s="2">
        <f t="shared" si="73"/>
        <v>171432817.31912446</v>
      </c>
      <c r="S377" s="2">
        <f t="shared" si="54"/>
        <v>494425.14285713434</v>
      </c>
      <c r="T377" s="2">
        <f t="shared" si="55"/>
        <v>5574.8571428572759</v>
      </c>
      <c r="U377" s="2">
        <f t="shared" si="56"/>
        <v>500000</v>
      </c>
      <c r="V377" s="2">
        <f t="shared" si="74"/>
        <v>127624995.34907895</v>
      </c>
      <c r="W377" s="2">
        <f t="shared" si="57"/>
        <v>494425.14285714924</v>
      </c>
      <c r="X377" s="2">
        <f t="shared" si="47"/>
        <v>5574.8571428507566</v>
      </c>
      <c r="Y377" s="2">
        <f t="shared" si="70"/>
        <v>43807821.970045514</v>
      </c>
      <c r="Z377" s="2" t="str">
        <f t="shared" si="48"/>
        <v>MEEP</v>
      </c>
      <c r="AA377" s="2">
        <f>IF(Z377="HERE",Y377,AA376+Graph!$G$1*1000)</f>
        <v>180448946.54147482</v>
      </c>
      <c r="AB377" s="2">
        <f t="shared" si="59"/>
        <v>800000</v>
      </c>
      <c r="AC377" s="2">
        <f t="shared" si="71"/>
        <v>42089445.634792507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311</v>
      </c>
      <c r="C378" s="7"/>
      <c r="D378" s="2" t="e">
        <f t="shared" si="51"/>
        <v>#N/A</v>
      </c>
      <c r="E378" s="2" t="e">
        <f t="shared" si="63"/>
        <v>#N/A</v>
      </c>
      <c r="F378" s="2">
        <v>2201102.055529952</v>
      </c>
      <c r="G378" s="2">
        <f t="shared" si="67"/>
        <v>494425.14285714284</v>
      </c>
      <c r="H378" s="2">
        <f t="shared" si="72"/>
        <v>169651132.49193558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2204966.1122120023</v>
      </c>
      <c r="Q378" s="2">
        <f t="shared" si="75"/>
        <v>500000</v>
      </c>
      <c r="R378" s="2">
        <f t="shared" si="73"/>
        <v>171932817.31912446</v>
      </c>
      <c r="S378" s="2">
        <f t="shared" si="54"/>
        <v>494425.14285713434</v>
      </c>
      <c r="T378" s="2">
        <f t="shared" si="55"/>
        <v>5574.8571428572759</v>
      </c>
      <c r="U378" s="2">
        <f t="shared" si="56"/>
        <v>500000</v>
      </c>
      <c r="V378" s="2">
        <f t="shared" si="74"/>
        <v>128119420.4919361</v>
      </c>
      <c r="W378" s="2">
        <f t="shared" si="57"/>
        <v>494425.14285714924</v>
      </c>
      <c r="X378" s="2">
        <f t="shared" si="47"/>
        <v>5574.8571428507566</v>
      </c>
      <c r="Y378" s="2">
        <f t="shared" si="70"/>
        <v>43813396.827188365</v>
      </c>
      <c r="Z378" s="2" t="str">
        <f t="shared" si="48"/>
        <v>MEEP</v>
      </c>
      <c r="AA378" s="2">
        <f>IF(Z378="HERE",Y378,AA377+Graph!$G$1*1000)</f>
        <v>181248946.54147482</v>
      </c>
      <c r="AB378" s="2">
        <f t="shared" si="59"/>
        <v>800000</v>
      </c>
      <c r="AC378" s="2">
        <f t="shared" si="71"/>
        <v>42089445.634792507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312</v>
      </c>
      <c r="C379" s="7"/>
      <c r="D379" s="2" t="e">
        <f t="shared" si="51"/>
        <v>#N/A</v>
      </c>
      <c r="E379" s="2" t="e">
        <f t="shared" si="63"/>
        <v>#N/A</v>
      </c>
      <c r="F379" s="2">
        <v>2206679.6162442267</v>
      </c>
      <c r="G379" s="2">
        <f t="shared" si="67"/>
        <v>494425.14285714284</v>
      </c>
      <c r="H379" s="2">
        <f t="shared" si="72"/>
        <v>170145557.63479272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2210545.0487327278</v>
      </c>
      <c r="Q379" s="2">
        <f t="shared" si="75"/>
        <v>500000</v>
      </c>
      <c r="R379" s="2">
        <f t="shared" si="73"/>
        <v>172432817.31912446</v>
      </c>
      <c r="S379" s="2">
        <f t="shared" si="54"/>
        <v>494425.14285713434</v>
      </c>
      <c r="T379" s="2">
        <f t="shared" si="55"/>
        <v>5574.8571428572759</v>
      </c>
      <c r="U379" s="2">
        <f t="shared" si="56"/>
        <v>500000</v>
      </c>
      <c r="V379" s="2">
        <f t="shared" si="74"/>
        <v>128613845.63479325</v>
      </c>
      <c r="W379" s="2">
        <f t="shared" si="57"/>
        <v>494425.14285714924</v>
      </c>
      <c r="X379" s="2">
        <f t="shared" si="47"/>
        <v>5574.8571428507566</v>
      </c>
      <c r="Y379" s="2">
        <f t="shared" si="70"/>
        <v>43818971.684331216</v>
      </c>
      <c r="Z379" s="2" t="str">
        <f t="shared" si="48"/>
        <v>MEEP</v>
      </c>
      <c r="AA379" s="2">
        <f>IF(Z379="HERE",Y379,AA378+Graph!$G$1*1000)</f>
        <v>182048946.54147482</v>
      </c>
      <c r="AB379" s="2">
        <f t="shared" si="59"/>
        <v>800000</v>
      </c>
      <c r="AC379" s="2">
        <f t="shared" si="71"/>
        <v>42089445.634792507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313</v>
      </c>
      <c r="C380" s="7"/>
      <c r="D380" s="2" t="e">
        <f t="shared" si="51"/>
        <v>#N/A</v>
      </c>
      <c r="E380" s="2" t="e">
        <f t="shared" si="63"/>
        <v>#N/A</v>
      </c>
      <c r="F380" s="2">
        <v>2212257.1769585013</v>
      </c>
      <c r="G380" s="2">
        <f t="shared" si="67"/>
        <v>494425.14285714284</v>
      </c>
      <c r="H380" s="2">
        <f t="shared" si="72"/>
        <v>170639982.77764985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2216123.9852534533</v>
      </c>
      <c r="Q380" s="2">
        <f t="shared" si="75"/>
        <v>500000</v>
      </c>
      <c r="R380" s="2">
        <f t="shared" si="73"/>
        <v>172932817.31912446</v>
      </c>
      <c r="S380" s="2">
        <f t="shared" si="54"/>
        <v>494425.14285713434</v>
      </c>
      <c r="T380" s="2">
        <f t="shared" si="55"/>
        <v>5574.8571428572759</v>
      </c>
      <c r="U380" s="2">
        <f t="shared" si="56"/>
        <v>500000</v>
      </c>
      <c r="V380" s="2">
        <f t="shared" si="74"/>
        <v>129108270.7776504</v>
      </c>
      <c r="W380" s="2">
        <f t="shared" si="57"/>
        <v>494425.14285714924</v>
      </c>
      <c r="X380" s="2">
        <f t="shared" si="47"/>
        <v>5574.8571428507566</v>
      </c>
      <c r="Y380" s="2">
        <f t="shared" si="70"/>
        <v>43824546.541474067</v>
      </c>
      <c r="Z380" s="2" t="str">
        <f t="shared" si="48"/>
        <v>MEEP</v>
      </c>
      <c r="AA380" s="2">
        <f>IF(Z380="HERE",Y380,AA379+Graph!$G$1*1000)</f>
        <v>182848946.54147482</v>
      </c>
      <c r="AB380" s="2">
        <f t="shared" si="59"/>
        <v>800000</v>
      </c>
      <c r="AC380" s="2">
        <f t="shared" si="71"/>
        <v>42089445.634792507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314</v>
      </c>
      <c r="C381" s="7"/>
      <c r="D381" s="2" t="e">
        <f t="shared" si="51"/>
        <v>#N/A</v>
      </c>
      <c r="E381" s="2" t="e">
        <f t="shared" si="63"/>
        <v>#N/A</v>
      </c>
      <c r="F381" s="2">
        <v>2217834.7376728058</v>
      </c>
      <c r="G381" s="2">
        <f t="shared" si="67"/>
        <v>494425.14285714284</v>
      </c>
      <c r="H381" s="2">
        <f t="shared" si="72"/>
        <v>171134407.92050698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2221702.9217742085</v>
      </c>
      <c r="Q381" s="2">
        <f t="shared" si="75"/>
        <v>500000</v>
      </c>
      <c r="R381" s="2">
        <f t="shared" si="73"/>
        <v>173432817.31912446</v>
      </c>
      <c r="S381" s="2">
        <f t="shared" si="54"/>
        <v>494425.14285713434</v>
      </c>
      <c r="T381" s="2">
        <f t="shared" si="55"/>
        <v>5574.8571428572759</v>
      </c>
      <c r="U381" s="2">
        <f t="shared" si="56"/>
        <v>500000</v>
      </c>
      <c r="V381" s="2">
        <f t="shared" si="74"/>
        <v>129602695.92050755</v>
      </c>
      <c r="W381" s="2">
        <f t="shared" si="57"/>
        <v>494425.14285714924</v>
      </c>
      <c r="X381" s="2">
        <f t="shared" si="47"/>
        <v>5574.8571428507566</v>
      </c>
      <c r="Y381" s="2">
        <f t="shared" si="70"/>
        <v>43830121.398616917</v>
      </c>
      <c r="Z381" s="2" t="str">
        <f t="shared" si="48"/>
        <v>MEEP</v>
      </c>
      <c r="AA381" s="2">
        <f>IF(Z381="HERE",Y381,AA380+Graph!$G$1*1000)</f>
        <v>183648946.54147482</v>
      </c>
      <c r="AB381" s="2">
        <f t="shared" si="59"/>
        <v>800000</v>
      </c>
      <c r="AC381" s="2">
        <f t="shared" si="71"/>
        <v>42089445.634792507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315</v>
      </c>
      <c r="C382" s="7"/>
      <c r="D382" s="2" t="e">
        <f t="shared" si="51"/>
        <v>#N/A</v>
      </c>
      <c r="E382" s="2" t="e">
        <f t="shared" si="63"/>
        <v>#N/A</v>
      </c>
      <c r="F382" s="2">
        <v>2223412.2983870804</v>
      </c>
      <c r="G382" s="2">
        <f t="shared" si="67"/>
        <v>494425.14285714284</v>
      </c>
      <c r="H382" s="2">
        <f t="shared" si="72"/>
        <v>171628833.06336412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2227281.858294934</v>
      </c>
      <c r="Q382" s="2">
        <f t="shared" si="75"/>
        <v>500000</v>
      </c>
      <c r="R382" s="2">
        <f t="shared" si="73"/>
        <v>173932817.31912446</v>
      </c>
      <c r="S382" s="2">
        <f t="shared" si="54"/>
        <v>494425.14285713434</v>
      </c>
      <c r="T382" s="2">
        <f t="shared" si="55"/>
        <v>5574.8571428572759</v>
      </c>
      <c r="U382" s="2">
        <f t="shared" si="56"/>
        <v>500000</v>
      </c>
      <c r="V382" s="2">
        <f t="shared" si="74"/>
        <v>130097121.0633647</v>
      </c>
      <c r="W382" s="2">
        <f t="shared" si="57"/>
        <v>494425.14285714924</v>
      </c>
      <c r="X382" s="2">
        <f t="shared" si="47"/>
        <v>5574.8571428507566</v>
      </c>
      <c r="Y382" s="2">
        <f t="shared" si="70"/>
        <v>43835696.255759768</v>
      </c>
      <c r="Z382" s="2" t="str">
        <f t="shared" si="48"/>
        <v>MEEP</v>
      </c>
      <c r="AA382" s="2">
        <f>IF(Z382="HERE",Y382,AA381+Graph!$G$1*1000)</f>
        <v>184448946.54147482</v>
      </c>
      <c r="AB382" s="2">
        <f t="shared" si="59"/>
        <v>800000</v>
      </c>
      <c r="AC382" s="2">
        <f t="shared" si="71"/>
        <v>42089445.634792507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316</v>
      </c>
      <c r="C383" s="7"/>
      <c r="D383" s="2" t="e">
        <f t="shared" si="51"/>
        <v>#N/A</v>
      </c>
      <c r="E383" s="2" t="e">
        <f t="shared" si="63"/>
        <v>#N/A</v>
      </c>
      <c r="F383" s="2">
        <v>2228989.8591013551</v>
      </c>
      <c r="G383" s="2">
        <f t="shared" si="67"/>
        <v>494425.14285714284</v>
      </c>
      <c r="H383" s="2">
        <f t="shared" si="72"/>
        <v>172123258.20622125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2232860.7948156893</v>
      </c>
      <c r="Q383" s="2">
        <f t="shared" si="75"/>
        <v>500000</v>
      </c>
      <c r="R383" s="2">
        <f t="shared" si="73"/>
        <v>174432817.31912446</v>
      </c>
      <c r="S383" s="2">
        <f t="shared" si="54"/>
        <v>494425.14285713434</v>
      </c>
      <c r="T383" s="2">
        <f t="shared" si="55"/>
        <v>5574.8571428572759</v>
      </c>
      <c r="U383" s="2">
        <f t="shared" si="56"/>
        <v>500000</v>
      </c>
      <c r="V383" s="2">
        <f t="shared" si="74"/>
        <v>130591546.20622185</v>
      </c>
      <c r="W383" s="2">
        <f t="shared" si="57"/>
        <v>494425.14285714924</v>
      </c>
      <c r="X383" s="2">
        <f t="shared" si="47"/>
        <v>5574.8571428507566</v>
      </c>
      <c r="Y383" s="2">
        <f t="shared" si="70"/>
        <v>43841271.112902619</v>
      </c>
      <c r="Z383" s="2" t="str">
        <f t="shared" si="48"/>
        <v>MEEP</v>
      </c>
      <c r="AA383" s="2">
        <f>IF(Z383="HERE",Y383,AA382+Graph!$G$1*1000)</f>
        <v>185248946.54147482</v>
      </c>
      <c r="AB383" s="2">
        <f t="shared" si="59"/>
        <v>800000</v>
      </c>
      <c r="AC383" s="2">
        <f t="shared" si="71"/>
        <v>42089445.634792507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317</v>
      </c>
      <c r="C384" s="7"/>
      <c r="D384" s="2" t="e">
        <f t="shared" si="51"/>
        <v>#N/A</v>
      </c>
      <c r="E384" s="2" t="e">
        <f t="shared" si="63"/>
        <v>#N/A</v>
      </c>
      <c r="F384" s="2">
        <v>2234567.4198156595</v>
      </c>
      <c r="G384" s="2">
        <f t="shared" si="67"/>
        <v>494425.14285714284</v>
      </c>
      <c r="H384" s="2">
        <f t="shared" si="72"/>
        <v>172617683.34907839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2238439.7313364148</v>
      </c>
      <c r="Q384" s="2">
        <f t="shared" si="75"/>
        <v>500000</v>
      </c>
      <c r="R384" s="2">
        <f t="shared" si="73"/>
        <v>174932817.31912446</v>
      </c>
      <c r="S384" s="2">
        <f t="shared" si="54"/>
        <v>494425.14285713434</v>
      </c>
      <c r="T384" s="2">
        <f t="shared" si="55"/>
        <v>5574.8571428572759</v>
      </c>
      <c r="U384" s="2">
        <f t="shared" si="56"/>
        <v>500000</v>
      </c>
      <c r="V384" s="2">
        <f t="shared" si="74"/>
        <v>131085971.349079</v>
      </c>
      <c r="W384" s="2">
        <f t="shared" si="57"/>
        <v>494425.14285714924</v>
      </c>
      <c r="X384" s="2">
        <f t="shared" si="47"/>
        <v>5574.8571428507566</v>
      </c>
      <c r="Y384" s="2">
        <f t="shared" si="70"/>
        <v>43846845.97004547</v>
      </c>
      <c r="Z384" s="2" t="str">
        <f t="shared" si="48"/>
        <v>MEEP</v>
      </c>
      <c r="AA384" s="2">
        <f>IF(Z384="HERE",Y384,AA383+Graph!$G$1*1000)</f>
        <v>186048946.54147482</v>
      </c>
      <c r="AB384" s="2">
        <f t="shared" si="59"/>
        <v>800000</v>
      </c>
      <c r="AC384" s="2">
        <f t="shared" si="71"/>
        <v>42089445.634792507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318</v>
      </c>
      <c r="C385" s="7"/>
      <c r="D385" s="2" t="e">
        <f t="shared" si="51"/>
        <v>#N/A</v>
      </c>
      <c r="E385" s="2" t="e">
        <f t="shared" si="63"/>
        <v>#N/A</v>
      </c>
      <c r="F385" s="2">
        <v>2240144.9805299342</v>
      </c>
      <c r="G385" s="2">
        <f t="shared" si="67"/>
        <v>494425.14285714284</v>
      </c>
      <c r="H385" s="2">
        <f t="shared" si="72"/>
        <v>173112108.49193552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2244018.6678571403</v>
      </c>
      <c r="Q385" s="2">
        <f t="shared" si="75"/>
        <v>500000</v>
      </c>
      <c r="R385" s="2">
        <f t="shared" si="73"/>
        <v>175432817.31912446</v>
      </c>
      <c r="S385" s="2">
        <f t="shared" si="54"/>
        <v>494425.14285713434</v>
      </c>
      <c r="T385" s="2">
        <f t="shared" si="55"/>
        <v>5574.8571428572759</v>
      </c>
      <c r="U385" s="2">
        <f t="shared" si="56"/>
        <v>500000</v>
      </c>
      <c r="V385" s="2">
        <f t="shared" si="74"/>
        <v>131580396.49193615</v>
      </c>
      <c r="W385" s="2">
        <f t="shared" si="57"/>
        <v>494425.14285714924</v>
      </c>
      <c r="X385" s="2">
        <f t="shared" si="47"/>
        <v>5574.8571428507566</v>
      </c>
      <c r="Y385" s="2">
        <f t="shared" si="70"/>
        <v>43852420.82718832</v>
      </c>
      <c r="Z385" s="2" t="str">
        <f t="shared" si="48"/>
        <v>MEEP</v>
      </c>
      <c r="AA385" s="2">
        <f>IF(Z385="HERE",Y385,AA384+Graph!$G$1*1000)</f>
        <v>186848946.54147482</v>
      </c>
      <c r="AB385" s="2">
        <f t="shared" si="59"/>
        <v>800000</v>
      </c>
      <c r="AC385" s="2">
        <f t="shared" si="71"/>
        <v>42089445.634792507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68:I385">
    <cfRule type="cellIs" dxfId="73" priority="10" operator="greaterThan">
      <formula>0</formula>
    </cfRule>
  </conditionalFormatting>
  <conditionalFormatting sqref="C31:C64 C117:C385 C68:C114">
    <cfRule type="cellIs" dxfId="72" priority="11" operator="greaterThan">
      <formula>0</formula>
    </cfRule>
  </conditionalFormatting>
  <conditionalFormatting sqref="C31:C64 C117:C385 C68:C11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1" priority="13" operator="greaterThan">
      <formula>0</formula>
    </cfRule>
  </conditionalFormatting>
  <conditionalFormatting sqref="C115">
    <cfRule type="cellIs" dxfId="70" priority="14" operator="greaterThan">
      <formula>0</formula>
    </cfRule>
  </conditionalFormatting>
  <conditionalFormatting sqref="C65">
    <cfRule type="cellIs" dxfId="69" priority="8" operator="greaterThan">
      <formula>0</formula>
    </cfRule>
  </conditionalFormatting>
  <conditionalFormatting sqref="C6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8" priority="7" operator="greaterThan">
      <formula>0</formula>
    </cfRule>
  </conditionalFormatting>
  <conditionalFormatting sqref="C66">
    <cfRule type="cellIs" dxfId="67" priority="5" operator="greaterThan">
      <formula>0</formula>
    </cfRule>
  </conditionalFormatting>
  <conditionalFormatting sqref="C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6" priority="4" operator="greaterThan">
      <formula>0</formula>
    </cfRule>
  </conditionalFormatting>
  <conditionalFormatting sqref="C67">
    <cfRule type="cellIs" dxfId="15" priority="2" operator="greaterThan">
      <formula>0</formula>
    </cfRule>
  </conditionalFormatting>
  <conditionalFormatting sqref="C6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workbookViewId="0">
      <selection activeCell="I67" sqref="I67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49</v>
      </c>
      <c r="AE1" s="2" t="s">
        <v>24</v>
      </c>
      <c r="AF1" s="21" t="s">
        <v>45</v>
      </c>
      <c r="AG1" s="21" t="s">
        <v>50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SUM((550000-LOOKUP(2,1/(ISNUMBER($K$1:$K$194)),$K$1:$K$194))/1000)</f>
        <v>544.42514285714287</v>
      </c>
    </row>
    <row r="32" spans="1:37" ht="15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299153.85195851326</v>
      </c>
      <c r="G37" s="2">
        <f>IF(F37&gt;550000,$AK$31*1000,F37)</f>
        <v>299153.85195851326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302548.75864055753</v>
      </c>
      <c r="Q37" s="2">
        <f>IF(P37&gt;550000,550000,P37)</f>
        <v>302548.75864055753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304731.4126727879</v>
      </c>
      <c r="G38" s="2">
        <f t="shared" ref="G38:G101" si="25">IF(F38&gt;550000,$AK$31*1000,F38)</f>
        <v>304731.4126727879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308127.69516131282</v>
      </c>
      <c r="Q38" s="2">
        <f t="shared" ref="Q38:Q101" si="26">IF(P38&gt;550000,550000,P38)</f>
        <v>308127.69516131282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310308.97338709235</v>
      </c>
      <c r="G39" s="2">
        <f t="shared" si="25"/>
        <v>310308.97338709235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313706.63168203831</v>
      </c>
      <c r="Q39" s="2">
        <f t="shared" si="26"/>
        <v>313706.63168203831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315886.534101367</v>
      </c>
      <c r="G40" s="2">
        <f t="shared" si="25"/>
        <v>315886.534101367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319285.5682027638</v>
      </c>
      <c r="Q40" s="2">
        <f t="shared" si="26"/>
        <v>319285.5682027638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321464.09481564164</v>
      </c>
      <c r="G41" s="2">
        <f t="shared" si="25"/>
        <v>321464.09481564164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324864.50472351909</v>
      </c>
      <c r="Q41" s="2">
        <f t="shared" si="26"/>
        <v>324864.50472351909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327041.65552994609</v>
      </c>
      <c r="G42" s="2">
        <f t="shared" si="25"/>
        <v>327041.65552994609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330443.44124424458</v>
      </c>
      <c r="Q42" s="2">
        <f t="shared" si="26"/>
        <v>330443.44124424458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332619.21624422073</v>
      </c>
      <c r="G43" s="2">
        <f t="shared" si="25"/>
        <v>332619.21624422073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336022.37776499987</v>
      </c>
      <c r="Q43" s="2">
        <f t="shared" si="26"/>
        <v>336022.37776499987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338196.77695852518</v>
      </c>
      <c r="G44" s="2">
        <f t="shared" si="25"/>
        <v>338196.77695852518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341601.31428572536</v>
      </c>
      <c r="Q44" s="2">
        <f t="shared" si="26"/>
        <v>341601.31428572536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343774.33767279983</v>
      </c>
      <c r="G45" s="2">
        <f t="shared" si="25"/>
        <v>343774.33767279983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347180.25080645084</v>
      </c>
      <c r="Q45" s="2">
        <f t="shared" si="26"/>
        <v>347180.25080645084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349351.89838707447</v>
      </c>
      <c r="G46" s="2">
        <f t="shared" si="25"/>
        <v>349351.89838707447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352759.18732720613</v>
      </c>
      <c r="Q46" s="2">
        <f t="shared" si="26"/>
        <v>352759.18732720613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360507.01981565356</v>
      </c>
      <c r="G48" s="2">
        <f t="shared" si="25"/>
        <v>360507.01981565356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363917.06036868691</v>
      </c>
      <c r="Q48" s="2">
        <f t="shared" si="26"/>
        <v>363917.06036868691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366084.58052992821</v>
      </c>
      <c r="G49" s="2">
        <f t="shared" si="25"/>
        <v>366084.58052992821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369495.9968894124</v>
      </c>
      <c r="Q49" s="2">
        <f t="shared" si="26"/>
        <v>369495.9968894124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371662.14124423265</v>
      </c>
      <c r="G50" s="2">
        <f t="shared" si="25"/>
        <v>371662.14124423265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375074.93341013789</v>
      </c>
      <c r="Q50" s="2">
        <f t="shared" si="26"/>
        <v>375074.93341013789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377239.7019585073</v>
      </c>
      <c r="G51" s="2">
        <f t="shared" si="25"/>
        <v>377239.7019585073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380653.86993089318</v>
      </c>
      <c r="Q51" s="2">
        <f t="shared" si="26"/>
        <v>380653.86993089318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382817.26267281175</v>
      </c>
      <c r="G52" s="2">
        <f t="shared" si="25"/>
        <v>382817.26267281175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386232.80645161867</v>
      </c>
      <c r="Q52" s="2">
        <f t="shared" si="26"/>
        <v>386232.80645161867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388394.82338708639</v>
      </c>
      <c r="G53" s="2">
        <f t="shared" si="25"/>
        <v>388394.82338708639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391811.74297237396</v>
      </c>
      <c r="Q53" s="2">
        <f t="shared" si="26"/>
        <v>391811.74297237396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393972.38410136104</v>
      </c>
      <c r="G54" s="2">
        <f t="shared" si="25"/>
        <v>393972.38410136104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397390.67949309945</v>
      </c>
      <c r="Q54" s="2">
        <f t="shared" si="26"/>
        <v>397390.67949309945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399549.94481566548</v>
      </c>
      <c r="G55" s="2">
        <f t="shared" si="25"/>
        <v>399549.94481566548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402969.61601382494</v>
      </c>
      <c r="Q55" s="2">
        <f t="shared" si="26"/>
        <v>402969.61601382494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405127.50552994013</v>
      </c>
      <c r="G56" s="2">
        <f t="shared" si="25"/>
        <v>405127.50552994013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408548.55253458023</v>
      </c>
      <c r="Q56" s="2">
        <f t="shared" si="26"/>
        <v>408548.55253458023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410705.06624421477</v>
      </c>
      <c r="G57" s="2">
        <f t="shared" si="25"/>
        <v>410705.06624421477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414127.48905530572</v>
      </c>
      <c r="Q57" s="2">
        <f t="shared" si="26"/>
        <v>414127.48905530572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416282.62695851922</v>
      </c>
      <c r="G58" s="2">
        <f t="shared" si="25"/>
        <v>416282.62695851922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419706.42557603121</v>
      </c>
      <c r="Q58" s="2">
        <f t="shared" si="26"/>
        <v>419706.42557603121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421860.18767279387</v>
      </c>
      <c r="G59" s="2">
        <f t="shared" si="25"/>
        <v>421860.18767279387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425285.3620967865</v>
      </c>
      <c r="Q59" s="2">
        <f t="shared" si="26"/>
        <v>425285.3620967865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427437.74838709831</v>
      </c>
      <c r="G60" s="2">
        <f t="shared" si="25"/>
        <v>427437.74838709831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430864.29861751199</v>
      </c>
      <c r="Q60" s="2">
        <f t="shared" si="26"/>
        <v>430864.29861751199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433015.30910137296</v>
      </c>
      <c r="G61" s="2">
        <f t="shared" si="25"/>
        <v>433015.30910137296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436443.23513826728</v>
      </c>
      <c r="Q61" s="2">
        <f t="shared" si="26"/>
        <v>436443.23513826728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438592.8698156476</v>
      </c>
      <c r="G62" s="2">
        <f t="shared" si="25"/>
        <v>438592.8698156476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442022.17165899277</v>
      </c>
      <c r="Q62" s="2">
        <f t="shared" si="26"/>
        <v>442022.17165899277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444170.43052995205</v>
      </c>
      <c r="G63" s="2">
        <f t="shared" si="25"/>
        <v>444170.43052995205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447601.10817971826</v>
      </c>
      <c r="Q63" s="2">
        <f t="shared" si="26"/>
        <v>447601.10817971826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449747.99124422669</v>
      </c>
      <c r="G64" s="2">
        <f t="shared" si="25"/>
        <v>449747.99124422669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453180.04470047355</v>
      </c>
      <c r="Q64" s="2">
        <f t="shared" si="26"/>
        <v>453180.04470047355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455325.55195850134</v>
      </c>
      <c r="G65" s="2">
        <f t="shared" si="25"/>
        <v>455325.55195850134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458758.98122119904</v>
      </c>
      <c r="Q65" s="2">
        <f t="shared" si="26"/>
        <v>458758.98122119904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460903.11267280579</v>
      </c>
      <c r="G66" s="2">
        <f t="shared" si="25"/>
        <v>460903.11267280579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464337.91774195433</v>
      </c>
      <c r="Q66" s="2">
        <f t="shared" si="26"/>
        <v>464337.91774195433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466480.67338708043</v>
      </c>
      <c r="G67" s="2">
        <f t="shared" si="25"/>
        <v>466480.67338708043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469916.85426267982</v>
      </c>
      <c r="Q67" s="2">
        <f t="shared" si="26"/>
        <v>469916.85426267982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1</v>
      </c>
      <c r="C68" s="7"/>
      <c r="D68" s="2" t="e">
        <f t="shared" si="12"/>
        <v>#N/A</v>
      </c>
      <c r="E68" s="2" t="e">
        <f t="shared" si="22"/>
        <v>#N/A</v>
      </c>
      <c r="F68" s="2">
        <v>472058.23410135508</v>
      </c>
      <c r="G68" s="2">
        <f t="shared" si="25"/>
        <v>472058.23410135508</v>
      </c>
      <c r="H68" s="2">
        <f t="shared" si="13"/>
        <v>16413030.234101355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475495.7907834053</v>
      </c>
      <c r="Q68" s="2">
        <f t="shared" si="26"/>
        <v>475495.7907834053</v>
      </c>
      <c r="R68" s="2">
        <f t="shared" si="16"/>
        <v>16975044.790783405</v>
      </c>
      <c r="S68" s="2">
        <f t="shared" si="17"/>
        <v>472058.23410135508</v>
      </c>
      <c r="T68" s="2">
        <f t="shared" si="18"/>
        <v>5574.8571428571595</v>
      </c>
      <c r="U68" s="2">
        <f t="shared" si="19"/>
        <v>475495.7907834053</v>
      </c>
      <c r="V68" s="2">
        <f t="shared" si="5"/>
        <v>572042.24242424243</v>
      </c>
      <c r="W68" s="2">
        <f t="shared" si="20"/>
        <v>13465.242424242431</v>
      </c>
      <c r="X68" s="2">
        <f t="shared" si="6"/>
        <v>462030.54835916287</v>
      </c>
      <c r="Y68" s="2">
        <f t="shared" si="7"/>
        <v>16403002.548359163</v>
      </c>
      <c r="Z68" s="2" t="str">
        <f t="shared" si="8"/>
        <v>HERE</v>
      </c>
      <c r="AA68" s="2">
        <f>IF(Z68="HERE",Y68,AA67+Graph!$G$1*1000)</f>
        <v>16403002.548359163</v>
      </c>
      <c r="AB68" s="2">
        <f t="shared" si="21"/>
        <v>462030.54835916311</v>
      </c>
      <c r="AC68" s="2">
        <f t="shared" si="9"/>
        <v>572042.24242424243</v>
      </c>
      <c r="AD68" s="3">
        <f t="shared" si="10"/>
        <v>16403002.548359163</v>
      </c>
      <c r="AE68" s="2">
        <f>IF(AE66&gt;=52800000,52800000,IF(AB47=Graph!G$1*1000,AE67+Graph!G$1*1000,AC68))</f>
        <v>572042.24242424243</v>
      </c>
      <c r="AF68" s="3">
        <f t="shared" si="11"/>
        <v>572042.24242424243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2</v>
      </c>
      <c r="C69" s="7"/>
      <c r="D69" s="2" t="e">
        <f t="shared" si="12"/>
        <v>#N/A</v>
      </c>
      <c r="E69" s="2" t="e">
        <f t="shared" si="22"/>
        <v>#N/A</v>
      </c>
      <c r="F69" s="2">
        <v>477635.79481565952</v>
      </c>
      <c r="G69" s="2">
        <f t="shared" si="25"/>
        <v>477635.79481565952</v>
      </c>
      <c r="H69" s="2">
        <f t="shared" si="13"/>
        <v>16890666.028917015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481074.72730416059</v>
      </c>
      <c r="Q69" s="2">
        <f t="shared" si="26"/>
        <v>481074.72730416059</v>
      </c>
      <c r="R69" s="2">
        <f t="shared" si="16"/>
        <v>17456119.518087566</v>
      </c>
      <c r="S69" s="2">
        <f t="shared" si="17"/>
        <v>477635.79481565952</v>
      </c>
      <c r="T69" s="2">
        <f t="shared" si="18"/>
        <v>5574.8571428571595</v>
      </c>
      <c r="U69" s="2">
        <f t="shared" si="19"/>
        <v>481074.72730416059</v>
      </c>
      <c r="V69" s="2">
        <f t="shared" si="5"/>
        <v>585507.48484848486</v>
      </c>
      <c r="W69" s="2">
        <f t="shared" si="20"/>
        <v>13465.242424242431</v>
      </c>
      <c r="X69" s="2">
        <f t="shared" si="6"/>
        <v>467609.48487991816</v>
      </c>
      <c r="Y69" s="2">
        <f t="shared" si="7"/>
        <v>16870612.033239082</v>
      </c>
      <c r="Z69" s="2" t="str">
        <f t="shared" si="8"/>
        <v>HERE</v>
      </c>
      <c r="AA69" s="2">
        <f>IF(Z69="HERE",Y69,AA68+Graph!$G$1*1000)</f>
        <v>16870612.033239082</v>
      </c>
      <c r="AB69" s="2">
        <f t="shared" si="21"/>
        <v>467609.4848799184</v>
      </c>
      <c r="AC69" s="2">
        <f t="shared" si="9"/>
        <v>585507.48484848486</v>
      </c>
      <c r="AD69" s="3">
        <f t="shared" si="10"/>
        <v>16870612.033239082</v>
      </c>
      <c r="AE69" s="2">
        <f>IF(AE67&gt;=52800000,52800000,IF(AB48=Graph!G$1*1000,AE68+Graph!G$1*1000,AC69))</f>
        <v>585507.48484848486</v>
      </c>
      <c r="AF69" s="3">
        <f t="shared" si="11"/>
        <v>585507.48484848486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3</v>
      </c>
      <c r="C70" s="7"/>
      <c r="D70" s="2" t="e">
        <f t="shared" si="12"/>
        <v>#N/A</v>
      </c>
      <c r="E70" s="2" t="e">
        <f t="shared" si="22"/>
        <v>#N/A</v>
      </c>
      <c r="F70" s="2">
        <v>483213.35552993417</v>
      </c>
      <c r="G70" s="2">
        <f t="shared" si="25"/>
        <v>483213.35552993417</v>
      </c>
      <c r="H70" s="2">
        <f t="shared" si="13"/>
        <v>17373879.384446949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486653.66382488608</v>
      </c>
      <c r="Q70" s="2">
        <f t="shared" si="26"/>
        <v>486653.66382488608</v>
      </c>
      <c r="R70" s="2">
        <f t="shared" si="16"/>
        <v>17942773.181912452</v>
      </c>
      <c r="S70" s="2">
        <f t="shared" si="17"/>
        <v>483213.35552993417</v>
      </c>
      <c r="T70" s="2">
        <f t="shared" si="18"/>
        <v>5574.8571428571595</v>
      </c>
      <c r="U70" s="2">
        <f t="shared" si="19"/>
        <v>486653.66382488608</v>
      </c>
      <c r="V70" s="2">
        <f t="shared" si="5"/>
        <v>598972.72727272729</v>
      </c>
      <c r="W70" s="2">
        <f t="shared" si="20"/>
        <v>13465.242424242431</v>
      </c>
      <c r="X70" s="2">
        <f t="shared" si="6"/>
        <v>473188.42140064365</v>
      </c>
      <c r="Y70" s="2">
        <f t="shared" si="7"/>
        <v>17343800.454639725</v>
      </c>
      <c r="Z70" s="2" t="str">
        <f t="shared" si="8"/>
        <v>HERE</v>
      </c>
      <c r="AA70" s="2">
        <f>IF(Z70="HERE",Y70,AA69+Graph!$G$1*1000)</f>
        <v>17343800.454639725</v>
      </c>
      <c r="AB70" s="2">
        <f t="shared" si="21"/>
        <v>473188.42140064389</v>
      </c>
      <c r="AC70" s="2">
        <f t="shared" si="9"/>
        <v>598972.72727272729</v>
      </c>
      <c r="AD70" s="3">
        <f t="shared" si="10"/>
        <v>17343800.454639725</v>
      </c>
      <c r="AE70" s="2">
        <f>IF(AE68&gt;=52800000,52800000,IF(AB49=Graph!G$1*1000,AE69+Graph!G$1*1000,AC70))</f>
        <v>598972.72727272729</v>
      </c>
      <c r="AF70" s="3">
        <f t="shared" si="11"/>
        <v>598972.72727272729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4</v>
      </c>
      <c r="C71" s="7"/>
      <c r="D71" s="2" t="e">
        <f t="shared" si="12"/>
        <v>#N/A</v>
      </c>
      <c r="E71" s="2" t="e">
        <f t="shared" si="22"/>
        <v>#N/A</v>
      </c>
      <c r="F71" s="2">
        <v>488790.91624423862</v>
      </c>
      <c r="G71" s="2">
        <f t="shared" si="25"/>
        <v>488790.91624423862</v>
      </c>
      <c r="H71" s="2">
        <f t="shared" si="13"/>
        <v>17862670.300691187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492232.60034564137</v>
      </c>
      <c r="Q71" s="2">
        <f t="shared" si="26"/>
        <v>492232.60034564137</v>
      </c>
      <c r="R71" s="2">
        <f t="shared" si="16"/>
        <v>18435005.782258093</v>
      </c>
      <c r="S71" s="2">
        <f t="shared" si="17"/>
        <v>488790.91624423862</v>
      </c>
      <c r="T71" s="2">
        <f t="shared" si="18"/>
        <v>5574.8571428571595</v>
      </c>
      <c r="U71" s="2">
        <f t="shared" si="19"/>
        <v>492232.60034564137</v>
      </c>
      <c r="V71" s="2">
        <f t="shared" si="5"/>
        <v>612437.96969696973</v>
      </c>
      <c r="W71" s="2">
        <f t="shared" si="20"/>
        <v>13465.242424242431</v>
      </c>
      <c r="X71" s="2">
        <f t="shared" si="6"/>
        <v>478767.35792139894</v>
      </c>
      <c r="Y71" s="2">
        <f t="shared" si="7"/>
        <v>17822567.812561125</v>
      </c>
      <c r="Z71" s="2" t="str">
        <f t="shared" si="8"/>
        <v>HERE</v>
      </c>
      <c r="AA71" s="2">
        <f>IF(Z71="HERE",Y71,AA70+Graph!$G$1*1000)</f>
        <v>17822567.812561125</v>
      </c>
      <c r="AB71" s="2">
        <f t="shared" si="21"/>
        <v>478767.35792139918</v>
      </c>
      <c r="AC71" s="2">
        <f t="shared" si="9"/>
        <v>612437.96969696973</v>
      </c>
      <c r="AD71" s="3">
        <f t="shared" si="10"/>
        <v>17822567.812561125</v>
      </c>
      <c r="AE71" s="2">
        <f>IF(AE69&gt;=52800000,52800000,IF(AB50=Graph!G$1*1000,AE70+Graph!G$1*1000,AC71))</f>
        <v>612437.96969696973</v>
      </c>
      <c r="AF71" s="3">
        <f t="shared" si="11"/>
        <v>612437.96969696973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5</v>
      </c>
      <c r="C72" s="7"/>
      <c r="D72" s="2" t="e">
        <f t="shared" si="12"/>
        <v>#N/A</v>
      </c>
      <c r="E72" s="2" t="e">
        <f t="shared" si="22"/>
        <v>#N/A</v>
      </c>
      <c r="F72" s="2">
        <v>494368.47695851326</v>
      </c>
      <c r="G72" s="2">
        <f t="shared" si="25"/>
        <v>494368.47695851326</v>
      </c>
      <c r="H72" s="2">
        <f t="shared" si="13"/>
        <v>18357038.777649701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497811.53686636686</v>
      </c>
      <c r="Q72" s="2">
        <f t="shared" si="26"/>
        <v>497811.53686636686</v>
      </c>
      <c r="R72" s="2">
        <f t="shared" si="16"/>
        <v>18932817.31912446</v>
      </c>
      <c r="S72" s="2">
        <f t="shared" si="17"/>
        <v>494368.47695851326</v>
      </c>
      <c r="T72" s="2">
        <f t="shared" si="18"/>
        <v>5574.8571428571595</v>
      </c>
      <c r="U72" s="2">
        <f t="shared" si="19"/>
        <v>497811.53686636686</v>
      </c>
      <c r="V72" s="2">
        <f t="shared" si="5"/>
        <v>625903.21212121216</v>
      </c>
      <c r="W72" s="2">
        <f t="shared" si="20"/>
        <v>13465.242424242431</v>
      </c>
      <c r="X72" s="2">
        <f t="shared" si="6"/>
        <v>484346.29444212443</v>
      </c>
      <c r="Y72" s="2">
        <f t="shared" si="7"/>
        <v>18306914.107003249</v>
      </c>
      <c r="Z72" s="2" t="str">
        <f t="shared" si="8"/>
        <v>HERE</v>
      </c>
      <c r="AA72" s="2">
        <f>IF(Z72="HERE",Y72,AA71+Graph!$G$1*1000)</f>
        <v>18306914.107003249</v>
      </c>
      <c r="AB72" s="2">
        <f t="shared" si="21"/>
        <v>484346.29444212466</v>
      </c>
      <c r="AC72" s="2">
        <f t="shared" si="9"/>
        <v>625903.21212121216</v>
      </c>
      <c r="AD72" s="3">
        <f t="shared" si="10"/>
        <v>18306914.107003249</v>
      </c>
      <c r="AE72" s="2">
        <f>IF(AE70&gt;=52800000,52800000,IF(AB51=Graph!G$1*1000,AE71+Graph!G$1*1000,AC72))</f>
        <v>625903.21212121216</v>
      </c>
      <c r="AF72" s="3">
        <f t="shared" si="11"/>
        <v>625903.21212121216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6</v>
      </c>
      <c r="C73" s="7"/>
      <c r="D73" s="2" t="e">
        <f t="shared" si="12"/>
        <v>#N/A</v>
      </c>
      <c r="E73" s="2" t="e">
        <f t="shared" si="22"/>
        <v>#N/A</v>
      </c>
      <c r="F73" s="2">
        <v>499946.0376727879</v>
      </c>
      <c r="G73" s="2">
        <f t="shared" si="25"/>
        <v>499946.0376727879</v>
      </c>
      <c r="H73" s="2">
        <f t="shared" si="13"/>
        <v>18856984.815322489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503390.47338709235</v>
      </c>
      <c r="Q73" s="2">
        <f t="shared" si="26"/>
        <v>503390.47338709235</v>
      </c>
      <c r="R73" s="2">
        <f t="shared" si="16"/>
        <v>19436207.792511553</v>
      </c>
      <c r="S73" s="2">
        <f t="shared" si="17"/>
        <v>499946.0376727879</v>
      </c>
      <c r="T73" s="2">
        <f t="shared" si="18"/>
        <v>5574.8571428571595</v>
      </c>
      <c r="U73" s="2">
        <f t="shared" si="19"/>
        <v>503390.47338709235</v>
      </c>
      <c r="V73" s="2">
        <f t="shared" si="5"/>
        <v>639368.45454545459</v>
      </c>
      <c r="W73" s="2">
        <f t="shared" si="20"/>
        <v>13465.242424242431</v>
      </c>
      <c r="X73" s="2">
        <f t="shared" si="6"/>
        <v>489925.23096284992</v>
      </c>
      <c r="Y73" s="2">
        <f t="shared" si="7"/>
        <v>18796839.337966099</v>
      </c>
      <c r="Z73" s="2" t="str">
        <f t="shared" si="8"/>
        <v>HERE</v>
      </c>
      <c r="AA73" s="2">
        <f>IF(Z73="HERE",Y73,AA72+Graph!$G$1*1000)</f>
        <v>18796839.337966099</v>
      </c>
      <c r="AB73" s="2">
        <f t="shared" si="21"/>
        <v>489925.23096285015</v>
      </c>
      <c r="AC73" s="2">
        <f t="shared" si="9"/>
        <v>639368.45454545459</v>
      </c>
      <c r="AD73" s="3">
        <f t="shared" si="10"/>
        <v>18796839.337966099</v>
      </c>
      <c r="AE73" s="2">
        <f>IF(AE71&gt;=52800000,52800000,IF(AB52=Graph!G$1*1000,AE72+Graph!G$1*1000,AC73))</f>
        <v>639368.45454545459</v>
      </c>
      <c r="AF73" s="3">
        <f t="shared" si="11"/>
        <v>639368.45454545459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7</v>
      </c>
      <c r="C74" s="7"/>
      <c r="D74" s="2" t="e">
        <f t="shared" si="12"/>
        <v>#N/A</v>
      </c>
      <c r="E74" s="2" t="e">
        <f t="shared" si="22"/>
        <v>#N/A</v>
      </c>
      <c r="F74" s="2">
        <v>505523.59838709235</v>
      </c>
      <c r="G74" s="2">
        <f t="shared" si="25"/>
        <v>505523.59838709235</v>
      </c>
      <c r="H74" s="2">
        <f t="shared" si="13"/>
        <v>19362508.413709581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508969.40990784764</v>
      </c>
      <c r="Q74" s="2">
        <f t="shared" si="26"/>
        <v>508969.40990784764</v>
      </c>
      <c r="R74" s="2">
        <f t="shared" si="16"/>
        <v>19945177.2024194</v>
      </c>
      <c r="S74" s="2">
        <f t="shared" si="17"/>
        <v>505523.59838709235</v>
      </c>
      <c r="T74" s="2">
        <f t="shared" si="18"/>
        <v>5574.8571428571595</v>
      </c>
      <c r="U74" s="2">
        <f t="shared" si="19"/>
        <v>508969.40990784764</v>
      </c>
      <c r="V74" s="2">
        <f t="shared" si="5"/>
        <v>652833.69696969702</v>
      </c>
      <c r="W74" s="2">
        <f t="shared" si="20"/>
        <v>13465.242424242431</v>
      </c>
      <c r="X74" s="2">
        <f t="shared" si="6"/>
        <v>495504.16748360521</v>
      </c>
      <c r="Y74" s="2">
        <f t="shared" si="7"/>
        <v>19292343.505449705</v>
      </c>
      <c r="Z74" s="2" t="str">
        <f t="shared" si="8"/>
        <v>HERE</v>
      </c>
      <c r="AA74" s="2">
        <f>IF(Z74="HERE",Y74,AA73+Graph!$G$1*1000)</f>
        <v>19292343.505449705</v>
      </c>
      <c r="AB74" s="2">
        <f t="shared" si="21"/>
        <v>495504.16748360544</v>
      </c>
      <c r="AC74" s="2">
        <f t="shared" si="9"/>
        <v>652833.69696969702</v>
      </c>
      <c r="AD74" s="3">
        <f t="shared" si="10"/>
        <v>19292343.505449705</v>
      </c>
      <c r="AE74" s="2">
        <f>IF(AE72&gt;=52800000,52800000,IF(AB53=Graph!G$1*1000,AE73+Graph!G$1*1000,AC74))</f>
        <v>652833.69696969702</v>
      </c>
      <c r="AF74" s="3">
        <f t="shared" si="11"/>
        <v>652833.69696969702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8</v>
      </c>
      <c r="C75" s="7"/>
      <c r="D75" s="2" t="e">
        <f t="shared" si="12"/>
        <v>#N/A</v>
      </c>
      <c r="E75" s="2" t="e">
        <f t="shared" si="22"/>
        <v>#N/A</v>
      </c>
      <c r="F75" s="2">
        <v>511101.159101367</v>
      </c>
      <c r="G75" s="2">
        <f t="shared" si="25"/>
        <v>511101.159101367</v>
      </c>
      <c r="H75" s="2">
        <f t="shared" si="13"/>
        <v>19873609.572810948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514548.34642857313</v>
      </c>
      <c r="Q75" s="2">
        <f t="shared" si="26"/>
        <v>514548.34642857313</v>
      </c>
      <c r="R75" s="2">
        <f t="shared" si="16"/>
        <v>20459725.548847973</v>
      </c>
      <c r="S75" s="2">
        <f t="shared" si="17"/>
        <v>511101.159101367</v>
      </c>
      <c r="T75" s="2">
        <f t="shared" si="18"/>
        <v>5574.8571428571595</v>
      </c>
      <c r="U75" s="2">
        <f t="shared" si="19"/>
        <v>514548.34642857313</v>
      </c>
      <c r="V75" s="2">
        <f t="shared" si="5"/>
        <v>666298.93939393945</v>
      </c>
      <c r="W75" s="2">
        <f t="shared" si="20"/>
        <v>13465.242424242431</v>
      </c>
      <c r="X75" s="2">
        <f t="shared" si="6"/>
        <v>501083.1040043307</v>
      </c>
      <c r="Y75" s="2">
        <f t="shared" si="7"/>
        <v>19793426.609454036</v>
      </c>
      <c r="Z75" s="2" t="str">
        <f t="shared" si="8"/>
        <v>HERE</v>
      </c>
      <c r="AA75" s="2">
        <f>IF(Z75="HERE",Y75,AA74+Graph!$G$1*1000)</f>
        <v>19793426.609454036</v>
      </c>
      <c r="AB75" s="2">
        <f t="shared" si="21"/>
        <v>501083.10400433093</v>
      </c>
      <c r="AC75" s="2">
        <f t="shared" si="9"/>
        <v>666298.93939393945</v>
      </c>
      <c r="AD75" s="3">
        <f t="shared" si="10"/>
        <v>19793426.609454036</v>
      </c>
      <c r="AE75" s="2">
        <f>IF(AE73&gt;=52800000,52800000,IF(AB54=Graph!G$1*1000,AE74+Graph!G$1*1000,AC75))</f>
        <v>666298.93939393945</v>
      </c>
      <c r="AF75" s="3">
        <f t="shared" si="11"/>
        <v>666298.93939393945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9</v>
      </c>
      <c r="C76" s="7"/>
      <c r="D76" s="2" t="e">
        <f t="shared" si="12"/>
        <v>#N/A</v>
      </c>
      <c r="E76" s="2" t="e">
        <f t="shared" si="22"/>
        <v>#N/A</v>
      </c>
      <c r="F76" s="2">
        <v>516678.71981564164</v>
      </c>
      <c r="G76" s="2">
        <f t="shared" si="25"/>
        <v>516678.71981564164</v>
      </c>
      <c r="H76" s="2">
        <f t="shared" si="13"/>
        <v>20390288.29262659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520127.28294932842</v>
      </c>
      <c r="Q76" s="2">
        <f t="shared" si="26"/>
        <v>520127.28294932842</v>
      </c>
      <c r="R76" s="2">
        <f t="shared" si="16"/>
        <v>20979852.831797302</v>
      </c>
      <c r="S76" s="2">
        <f t="shared" si="17"/>
        <v>516678.71981564164</v>
      </c>
      <c r="T76" s="2">
        <f t="shared" si="18"/>
        <v>5574.8571428571595</v>
      </c>
      <c r="U76" s="2">
        <f t="shared" si="19"/>
        <v>520127.28294932842</v>
      </c>
      <c r="V76" s="2">
        <f t="shared" si="5"/>
        <v>679764.18181818188</v>
      </c>
      <c r="W76" s="2">
        <f t="shared" si="20"/>
        <v>13465.242424242431</v>
      </c>
      <c r="X76" s="2">
        <f t="shared" si="6"/>
        <v>506662.04052508599</v>
      </c>
      <c r="Y76" s="2">
        <f t="shared" si="7"/>
        <v>20300088.649979122</v>
      </c>
      <c r="Z76" s="2" t="str">
        <f t="shared" si="8"/>
        <v>HERE</v>
      </c>
      <c r="AA76" s="2">
        <f>IF(Z76="HERE",Y76,AA75+Graph!$G$1*1000)</f>
        <v>20300088.649979122</v>
      </c>
      <c r="AB76" s="2">
        <f t="shared" si="21"/>
        <v>506662.04052508622</v>
      </c>
      <c r="AC76" s="2">
        <f t="shared" si="9"/>
        <v>679764.18181818188</v>
      </c>
      <c r="AD76" s="3">
        <f t="shared" si="10"/>
        <v>20300088.649979122</v>
      </c>
      <c r="AE76" s="2">
        <f>IF(AE74&gt;=52800000,52800000,IF(AB55=Graph!G$1*1000,AE75+Graph!G$1*1000,AC76))</f>
        <v>679764.18181818188</v>
      </c>
      <c r="AF76" s="3">
        <f t="shared" si="11"/>
        <v>679764.18181818188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10</v>
      </c>
      <c r="C77" s="7"/>
      <c r="D77" s="2" t="e">
        <f t="shared" si="12"/>
        <v>#N/A</v>
      </c>
      <c r="E77" s="2" t="e">
        <f t="shared" si="22"/>
        <v>#N/A</v>
      </c>
      <c r="F77" s="2">
        <v>522256.28052994609</v>
      </c>
      <c r="G77" s="2">
        <f t="shared" si="25"/>
        <v>522256.28052994609</v>
      </c>
      <c r="H77" s="2">
        <f t="shared" si="13"/>
        <v>20912544.573156536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525706.21947005391</v>
      </c>
      <c r="Q77" s="2">
        <f t="shared" si="26"/>
        <v>525706.21947005391</v>
      </c>
      <c r="R77" s="2">
        <f t="shared" si="16"/>
        <v>21505559.051267356</v>
      </c>
      <c r="S77" s="2">
        <f t="shared" si="17"/>
        <v>522256.28052994609</v>
      </c>
      <c r="T77" s="2">
        <f t="shared" si="18"/>
        <v>5574.8571428571595</v>
      </c>
      <c r="U77" s="2">
        <f t="shared" si="19"/>
        <v>525706.21947005391</v>
      </c>
      <c r="V77" s="2">
        <f t="shared" si="5"/>
        <v>693229.42424242431</v>
      </c>
      <c r="W77" s="2">
        <f t="shared" si="20"/>
        <v>13465.242424242431</v>
      </c>
      <c r="X77" s="2">
        <f t="shared" si="6"/>
        <v>512240.97704581148</v>
      </c>
      <c r="Y77" s="2">
        <f t="shared" si="7"/>
        <v>20812329.627024934</v>
      </c>
      <c r="Z77" s="2" t="str">
        <f t="shared" si="8"/>
        <v>HERE</v>
      </c>
      <c r="AA77" s="2">
        <f>IF(Z77="HERE",Y77,AA76+Graph!$G$1*1000)</f>
        <v>20812329.627024934</v>
      </c>
      <c r="AB77" s="2">
        <f t="shared" si="21"/>
        <v>512240.97704581171</v>
      </c>
      <c r="AC77" s="2">
        <f t="shared" si="9"/>
        <v>693229.42424242431</v>
      </c>
      <c r="AD77" s="3">
        <f t="shared" si="10"/>
        <v>20812329.627024934</v>
      </c>
      <c r="AE77" s="2">
        <f>IF(AE75&gt;=52800000,52800000,IF(AB56=Graph!G$1*1000,AE76+Graph!G$1*1000,AC77))</f>
        <v>693229.42424242431</v>
      </c>
      <c r="AF77" s="3">
        <f t="shared" si="11"/>
        <v>693229.42424242431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11</v>
      </c>
      <c r="C78" s="7"/>
      <c r="D78" s="2" t="e">
        <f t="shared" si="12"/>
        <v>#N/A</v>
      </c>
      <c r="E78" s="2" t="e">
        <f t="shared" si="22"/>
        <v>#N/A</v>
      </c>
      <c r="F78" s="2">
        <v>527833.84124422073</v>
      </c>
      <c r="G78" s="2">
        <f t="shared" si="25"/>
        <v>527833.84124422073</v>
      </c>
      <c r="H78" s="2">
        <f t="shared" si="13"/>
        <v>21440378.414400756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531285.1559907794</v>
      </c>
      <c r="Q78" s="2">
        <f t="shared" si="26"/>
        <v>531285.1559907794</v>
      </c>
      <c r="R78" s="2">
        <f t="shared" si="16"/>
        <v>22036844.207258135</v>
      </c>
      <c r="S78" s="2">
        <f t="shared" si="17"/>
        <v>527833.84124422073</v>
      </c>
      <c r="T78" s="2">
        <f t="shared" si="18"/>
        <v>5574.8571428571595</v>
      </c>
      <c r="U78" s="2">
        <f t="shared" si="19"/>
        <v>531285.1559907794</v>
      </c>
      <c r="V78" s="2">
        <f t="shared" si="5"/>
        <v>706694.66666666663</v>
      </c>
      <c r="W78" s="2">
        <f t="shared" si="20"/>
        <v>13465.242424242315</v>
      </c>
      <c r="X78" s="2">
        <f t="shared" si="6"/>
        <v>517819.91356653708</v>
      </c>
      <c r="Y78" s="2">
        <f t="shared" si="7"/>
        <v>21330149.540591471</v>
      </c>
      <c r="Z78" s="2" t="str">
        <f t="shared" si="8"/>
        <v>HERE</v>
      </c>
      <c r="AA78" s="2">
        <f>IF(Z78="HERE",Y78,AA77+Graph!$G$1*1000)</f>
        <v>21330149.540591471</v>
      </c>
      <c r="AB78" s="2">
        <f t="shared" si="21"/>
        <v>517819.9135665372</v>
      </c>
      <c r="AC78" s="2">
        <f t="shared" si="9"/>
        <v>706694.66666666663</v>
      </c>
      <c r="AD78" s="3">
        <f t="shared" si="10"/>
        <v>21330149.540591471</v>
      </c>
      <c r="AE78" s="2">
        <f>IF(AE76&gt;=52800000,52800000,IF(AB57=Graph!G$1*1000,AE77+Graph!G$1*1000,AC78))</f>
        <v>706694.66666666663</v>
      </c>
      <c r="AF78" s="3">
        <f t="shared" si="11"/>
        <v>706694.66666666663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12</v>
      </c>
      <c r="C79" s="7"/>
      <c r="D79" s="2" t="e">
        <f t="shared" si="12"/>
        <v>#N/A</v>
      </c>
      <c r="E79" s="2" t="e">
        <f t="shared" si="22"/>
        <v>#N/A</v>
      </c>
      <c r="F79" s="2">
        <v>533411.40195852518</v>
      </c>
      <c r="G79" s="2">
        <f t="shared" si="25"/>
        <v>533411.40195852518</v>
      </c>
      <c r="H79" s="2">
        <f t="shared" si="13"/>
        <v>21973789.816359282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536864.09251153469</v>
      </c>
      <c r="Q79" s="2">
        <f t="shared" si="26"/>
        <v>536864.09251153469</v>
      </c>
      <c r="R79" s="2">
        <f t="shared" si="16"/>
        <v>22573708.29976967</v>
      </c>
      <c r="S79" s="2">
        <f t="shared" si="17"/>
        <v>533411.40195852518</v>
      </c>
      <c r="T79" s="2">
        <f t="shared" si="18"/>
        <v>5574.8571428571595</v>
      </c>
      <c r="U79" s="2">
        <f t="shared" si="19"/>
        <v>536864.09251153469</v>
      </c>
      <c r="V79" s="2">
        <f t="shared" si="5"/>
        <v>720159.90909090906</v>
      </c>
      <c r="W79" s="2">
        <f t="shared" si="20"/>
        <v>13465.242424242431</v>
      </c>
      <c r="X79" s="2">
        <f t="shared" si="6"/>
        <v>523398.85008729226</v>
      </c>
      <c r="Y79" s="2">
        <f t="shared" si="7"/>
        <v>21853548.390678763</v>
      </c>
      <c r="Z79" s="2" t="str">
        <f t="shared" si="8"/>
        <v>HERE</v>
      </c>
      <c r="AA79" s="2">
        <f>IF(Z79="HERE",Y79,AA78+Graph!$G$1*1000)</f>
        <v>21853548.390678763</v>
      </c>
      <c r="AB79" s="2">
        <f t="shared" si="21"/>
        <v>523398.85008729249</v>
      </c>
      <c r="AC79" s="2">
        <f t="shared" si="9"/>
        <v>720159.90909090906</v>
      </c>
      <c r="AD79" s="3">
        <f t="shared" si="10"/>
        <v>21853548.390678763</v>
      </c>
      <c r="AE79" s="2">
        <f>IF(AE77&gt;=52800000,52800000,IF(AB58=Graph!G$1*1000,AE78+Graph!G$1*1000,AC79))</f>
        <v>720159.90909090906</v>
      </c>
      <c r="AF79" s="3">
        <f t="shared" si="11"/>
        <v>720159.90909090906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13</v>
      </c>
      <c r="C80" s="7"/>
      <c r="D80" s="2" t="e">
        <f t="shared" si="12"/>
        <v>#N/A</v>
      </c>
      <c r="E80" s="2" t="e">
        <f t="shared" si="22"/>
        <v>#N/A</v>
      </c>
      <c r="F80" s="2">
        <v>538988.96267279983</v>
      </c>
      <c r="G80" s="2">
        <f t="shared" si="25"/>
        <v>538988.96267279983</v>
      </c>
      <c r="H80" s="2">
        <f t="shared" si="13"/>
        <v>22512778.779032081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542443.02903226018</v>
      </c>
      <c r="Q80" s="2">
        <f t="shared" si="26"/>
        <v>542443.02903226018</v>
      </c>
      <c r="R80" s="2">
        <f t="shared" si="16"/>
        <v>23116151.32880193</v>
      </c>
      <c r="S80" s="2">
        <f t="shared" si="17"/>
        <v>538988.96267279983</v>
      </c>
      <c r="T80" s="2">
        <f t="shared" si="18"/>
        <v>5574.8571428571595</v>
      </c>
      <c r="U80" s="2">
        <f t="shared" si="19"/>
        <v>542443.02903226018</v>
      </c>
      <c r="V80" s="2">
        <f t="shared" si="5"/>
        <v>733625.15151515149</v>
      </c>
      <c r="W80" s="2">
        <f t="shared" si="20"/>
        <v>13465.242424242431</v>
      </c>
      <c r="X80" s="2">
        <f t="shared" si="6"/>
        <v>528977.78660801775</v>
      </c>
      <c r="Y80" s="2">
        <f t="shared" si="7"/>
        <v>22382526.177286781</v>
      </c>
      <c r="Z80" s="2" t="str">
        <f t="shared" si="8"/>
        <v>HERE</v>
      </c>
      <c r="AA80" s="2">
        <f>IF(Z80="HERE",Y80,AA79+Graph!$G$1*1000)</f>
        <v>22382526.177286781</v>
      </c>
      <c r="AB80" s="2">
        <f t="shared" si="21"/>
        <v>528977.78660801798</v>
      </c>
      <c r="AC80" s="2">
        <f t="shared" si="9"/>
        <v>733625.15151515149</v>
      </c>
      <c r="AD80" s="3">
        <f t="shared" si="10"/>
        <v>22382526.177286781</v>
      </c>
      <c r="AE80" s="2">
        <f>IF(AE78&gt;=52800000,52800000,IF(AB59=Graph!G$1*1000,AE79+Graph!G$1*1000,AC80))</f>
        <v>733625.15151515149</v>
      </c>
      <c r="AF80" s="3">
        <f t="shared" si="11"/>
        <v>733625.15151515149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14</v>
      </c>
      <c r="C81" s="7"/>
      <c r="D81" s="2" t="e">
        <f t="shared" si="12"/>
        <v>#N/A</v>
      </c>
      <c r="E81" s="2" t="e">
        <f t="shared" si="22"/>
        <v>#N/A</v>
      </c>
      <c r="F81" s="2">
        <v>544566.52338707447</v>
      </c>
      <c r="G81" s="2">
        <f t="shared" si="25"/>
        <v>544566.52338707447</v>
      </c>
      <c r="H81" s="2">
        <f t="shared" si="13"/>
        <v>23057345.302419156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548021.96555301547</v>
      </c>
      <c r="Q81" s="2">
        <f t="shared" si="26"/>
        <v>548021.96555301547</v>
      </c>
      <c r="R81" s="2">
        <f t="shared" si="16"/>
        <v>23664173.294354945</v>
      </c>
      <c r="S81" s="2">
        <f t="shared" si="17"/>
        <v>544566.52338707447</v>
      </c>
      <c r="T81" s="2">
        <f t="shared" si="18"/>
        <v>5574.8571428571595</v>
      </c>
      <c r="U81" s="2">
        <f t="shared" si="19"/>
        <v>548021.96555301547</v>
      </c>
      <c r="V81" s="2">
        <f t="shared" si="5"/>
        <v>747090.39393939392</v>
      </c>
      <c r="W81" s="2">
        <f t="shared" si="20"/>
        <v>13465.242424242431</v>
      </c>
      <c r="X81" s="2">
        <f t="shared" si="6"/>
        <v>534556.72312877304</v>
      </c>
      <c r="Y81" s="2">
        <f t="shared" si="7"/>
        <v>22917082.900415555</v>
      </c>
      <c r="Z81" s="2" t="str">
        <f t="shared" si="8"/>
        <v>HERE</v>
      </c>
      <c r="AA81" s="2">
        <f>IF(Z81="HERE",Y81,AA80+Graph!$G$1*1000)</f>
        <v>22917082.900415555</v>
      </c>
      <c r="AB81" s="2">
        <f t="shared" si="21"/>
        <v>534556.72312877327</v>
      </c>
      <c r="AC81" s="2">
        <f t="shared" si="9"/>
        <v>747090.39393939392</v>
      </c>
      <c r="AD81" s="3">
        <f t="shared" si="10"/>
        <v>22917082.900415555</v>
      </c>
      <c r="AE81" s="2">
        <f>IF(AE79&gt;=52800000,52800000,IF(AB60=Graph!G$1*1000,AE80+Graph!G$1*1000,AC81))</f>
        <v>747090.39393939392</v>
      </c>
      <c r="AF81" s="3">
        <f t="shared" si="11"/>
        <v>747090.39393939392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15</v>
      </c>
      <c r="C82" s="7"/>
      <c r="D82" s="2" t="e">
        <f t="shared" si="12"/>
        <v>#N/A</v>
      </c>
      <c r="E82" s="2" t="e">
        <f t="shared" si="22"/>
        <v>#N/A</v>
      </c>
      <c r="F82" s="2">
        <v>550144.08410137892</v>
      </c>
      <c r="G82" s="2">
        <f t="shared" si="25"/>
        <v>544425.14285714284</v>
      </c>
      <c r="H82" s="2">
        <f t="shared" si="13"/>
        <v>23601770.445276298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553600.90207374096</v>
      </c>
      <c r="Q82" s="2">
        <f t="shared" si="26"/>
        <v>550000</v>
      </c>
      <c r="R82" s="2">
        <f t="shared" si="16"/>
        <v>24214173.294354945</v>
      </c>
      <c r="S82" s="2">
        <f t="shared" si="17"/>
        <v>544425.14285714179</v>
      </c>
      <c r="T82" s="2">
        <f t="shared" si="18"/>
        <v>5574.8571428571595</v>
      </c>
      <c r="U82" s="2">
        <f t="shared" si="19"/>
        <v>550000</v>
      </c>
      <c r="V82" s="2">
        <f t="shared" si="5"/>
        <v>760555.63636363635</v>
      </c>
      <c r="W82" s="2">
        <f t="shared" si="20"/>
        <v>13465.242424242431</v>
      </c>
      <c r="X82" s="2">
        <f t="shared" si="6"/>
        <v>536534.75757575757</v>
      </c>
      <c r="Y82" s="2">
        <f t="shared" si="7"/>
        <v>23453617.657991312</v>
      </c>
      <c r="Z82" s="2" t="str">
        <f t="shared" si="8"/>
        <v>HERE</v>
      </c>
      <c r="AA82" s="2">
        <f>IF(Z82="HERE",Y82,AA81+Graph!$G$1*1000)</f>
        <v>23453617.657991312</v>
      </c>
      <c r="AB82" s="2">
        <f t="shared" si="21"/>
        <v>536534.7575757578</v>
      </c>
      <c r="AC82" s="2">
        <f t="shared" si="9"/>
        <v>760555.63636363635</v>
      </c>
      <c r="AD82" s="3">
        <f t="shared" si="10"/>
        <v>23453617.657991312</v>
      </c>
      <c r="AE82" s="2">
        <f>IF(AE80&gt;=52800000,52800000,IF(AB61=Graph!G$1*1000,AE81+Graph!G$1*1000,AC82))</f>
        <v>760555.63636363635</v>
      </c>
      <c r="AF82" s="3">
        <f t="shared" si="11"/>
        <v>760555.63636363635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16</v>
      </c>
      <c r="C83" s="7"/>
      <c r="D83" s="2" t="e">
        <f t="shared" si="12"/>
        <v>#N/A</v>
      </c>
      <c r="E83" s="2" t="e">
        <f t="shared" si="22"/>
        <v>#N/A</v>
      </c>
      <c r="F83" s="2">
        <v>555721.64481565356</v>
      </c>
      <c r="G83" s="2">
        <f t="shared" si="25"/>
        <v>544425.14285714284</v>
      </c>
      <c r="H83" s="2">
        <f t="shared" si="13"/>
        <v>24146195.588133439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559179.83859446645</v>
      </c>
      <c r="Q83" s="2">
        <f t="shared" si="26"/>
        <v>550000</v>
      </c>
      <c r="R83" s="2">
        <f t="shared" si="16"/>
        <v>24764173.294354945</v>
      </c>
      <c r="S83" s="2">
        <f t="shared" si="17"/>
        <v>544425.14285714179</v>
      </c>
      <c r="T83" s="2">
        <f t="shared" si="18"/>
        <v>5574.8571428571595</v>
      </c>
      <c r="U83" s="2">
        <f t="shared" si="19"/>
        <v>550000</v>
      </c>
      <c r="V83" s="2">
        <f t="shared" si="5"/>
        <v>774020.87878787878</v>
      </c>
      <c r="W83" s="2">
        <f t="shared" si="20"/>
        <v>13465.242424242431</v>
      </c>
      <c r="X83" s="2">
        <f t="shared" si="6"/>
        <v>536534.75757575757</v>
      </c>
      <c r="Y83" s="2">
        <f t="shared" si="7"/>
        <v>23990152.41556707</v>
      </c>
      <c r="Z83" s="2" t="str">
        <f t="shared" si="8"/>
        <v>HERE</v>
      </c>
      <c r="AA83" s="2">
        <f>IF(Z83="HERE",Y83,AA82+Graph!$G$1*1000)</f>
        <v>23990152.41556707</v>
      </c>
      <c r="AB83" s="2">
        <f t="shared" si="21"/>
        <v>536534.7575757578</v>
      </c>
      <c r="AC83" s="2">
        <f t="shared" si="9"/>
        <v>774020.87878787878</v>
      </c>
      <c r="AD83" s="3">
        <f t="shared" si="10"/>
        <v>23990152.41556707</v>
      </c>
      <c r="AE83" s="2">
        <f>IF(AE81&gt;=52800000,52800000,IF(AB62=Graph!G$1*1000,AE82+Graph!G$1*1000,AC83))</f>
        <v>774020.87878787878</v>
      </c>
      <c r="AF83" s="3">
        <f t="shared" si="11"/>
        <v>774020.87878787878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17</v>
      </c>
      <c r="C84" s="7"/>
      <c r="D84" s="2" t="e">
        <f t="shared" si="12"/>
        <v>#N/A</v>
      </c>
      <c r="E84" s="2" t="e">
        <f t="shared" si="22"/>
        <v>#N/A</v>
      </c>
      <c r="F84" s="2">
        <v>561299.20552992821</v>
      </c>
      <c r="G84" s="2">
        <f t="shared" si="25"/>
        <v>544425.14285714284</v>
      </c>
      <c r="H84" s="2">
        <f t="shared" si="13"/>
        <v>24690620.730990581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564758.77511522174</v>
      </c>
      <c r="Q84" s="2">
        <f t="shared" si="26"/>
        <v>550000</v>
      </c>
      <c r="R84" s="2">
        <f t="shared" si="16"/>
        <v>25314173.294354945</v>
      </c>
      <c r="S84" s="2">
        <f t="shared" si="17"/>
        <v>544425.14285714179</v>
      </c>
      <c r="T84" s="2">
        <f t="shared" si="18"/>
        <v>5574.8571428571595</v>
      </c>
      <c r="U84" s="2">
        <f t="shared" si="19"/>
        <v>550000</v>
      </c>
      <c r="V84" s="2">
        <f t="shared" si="5"/>
        <v>787486.12121212122</v>
      </c>
      <c r="W84" s="2">
        <f t="shared" si="20"/>
        <v>13465.242424242431</v>
      </c>
      <c r="X84" s="2">
        <f t="shared" si="6"/>
        <v>536534.75757575757</v>
      </c>
      <c r="Y84" s="2">
        <f t="shared" si="7"/>
        <v>24526687.173142828</v>
      </c>
      <c r="Z84" s="2" t="str">
        <f t="shared" si="8"/>
        <v>HERE</v>
      </c>
      <c r="AA84" s="2">
        <f>IF(Z84="HERE",Y84,AA83+Graph!$G$1*1000)</f>
        <v>24526687.173142828</v>
      </c>
      <c r="AB84" s="2">
        <f t="shared" si="21"/>
        <v>536534.7575757578</v>
      </c>
      <c r="AC84" s="2">
        <f t="shared" si="9"/>
        <v>787486.12121212122</v>
      </c>
      <c r="AD84" s="3">
        <f t="shared" si="10"/>
        <v>24526687.173142828</v>
      </c>
      <c r="AE84" s="2">
        <f>IF(AE82&gt;=52800000,52800000,IF(AB63=Graph!G$1*1000,AE83+Graph!G$1*1000,AC84))</f>
        <v>787486.12121212122</v>
      </c>
      <c r="AF84" s="3">
        <f t="shared" si="11"/>
        <v>787486.12121212122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18</v>
      </c>
      <c r="C85" s="7"/>
      <c r="D85" s="2" t="e">
        <f t="shared" si="12"/>
        <v>#N/A</v>
      </c>
      <c r="E85" s="2" t="e">
        <f t="shared" si="22"/>
        <v>#N/A</v>
      </c>
      <c r="F85" s="2">
        <v>566876.76624423265</v>
      </c>
      <c r="G85" s="2">
        <f t="shared" si="25"/>
        <v>544425.14285714284</v>
      </c>
      <c r="H85" s="2">
        <f t="shared" si="13"/>
        <v>25235045.873847723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570337.71163594723</v>
      </c>
      <c r="Q85" s="2">
        <f t="shared" si="26"/>
        <v>550000</v>
      </c>
      <c r="R85" s="2">
        <f t="shared" si="16"/>
        <v>25864173.294354945</v>
      </c>
      <c r="S85" s="2">
        <f t="shared" si="17"/>
        <v>544425.14285714179</v>
      </c>
      <c r="T85" s="2">
        <f t="shared" si="18"/>
        <v>5574.8571428571595</v>
      </c>
      <c r="U85" s="2">
        <f t="shared" si="19"/>
        <v>550000</v>
      </c>
      <c r="V85" s="2">
        <f t="shared" si="5"/>
        <v>800951.36363636365</v>
      </c>
      <c r="W85" s="2">
        <f t="shared" si="20"/>
        <v>13465.242424242431</v>
      </c>
      <c r="X85" s="2">
        <f t="shared" si="6"/>
        <v>536534.75757575757</v>
      </c>
      <c r="Y85" s="2">
        <f t="shared" si="7"/>
        <v>25063221.930718586</v>
      </c>
      <c r="Z85" s="2" t="str">
        <f t="shared" si="8"/>
        <v>HERE</v>
      </c>
      <c r="AA85" s="2">
        <f>IF(Z85="HERE",Y85,AA84+Graph!$G$1*1000)</f>
        <v>25063221.930718586</v>
      </c>
      <c r="AB85" s="2">
        <f t="shared" si="21"/>
        <v>536534.7575757578</v>
      </c>
      <c r="AC85" s="2">
        <f t="shared" si="9"/>
        <v>800951.36363636365</v>
      </c>
      <c r="AD85" s="3">
        <f t="shared" si="10"/>
        <v>25063221.930718586</v>
      </c>
      <c r="AE85" s="2">
        <f>IF(AE83&gt;=52800000,52800000,IF(AB64=Graph!G$1*1000,AE84+Graph!G$1*1000,AC85))</f>
        <v>800951.36363636365</v>
      </c>
      <c r="AF85" s="3">
        <f t="shared" si="11"/>
        <v>800951.36363636365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19</v>
      </c>
      <c r="C86" s="7"/>
      <c r="D86" s="2" t="e">
        <f t="shared" si="12"/>
        <v>#N/A</v>
      </c>
      <c r="E86" s="2" t="e">
        <f t="shared" si="22"/>
        <v>#N/A</v>
      </c>
      <c r="F86" s="2">
        <v>572454.3269585073</v>
      </c>
      <c r="G86" s="2">
        <f t="shared" si="25"/>
        <v>544425.14285714284</v>
      </c>
      <c r="H86" s="2">
        <f t="shared" si="13"/>
        <v>25779471.016704865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575916.64815670252</v>
      </c>
      <c r="Q86" s="2">
        <f t="shared" si="26"/>
        <v>550000</v>
      </c>
      <c r="R86" s="2">
        <f t="shared" si="16"/>
        <v>26414173.294354945</v>
      </c>
      <c r="S86" s="2">
        <f t="shared" si="17"/>
        <v>544425.14285714179</v>
      </c>
      <c r="T86" s="2">
        <f t="shared" si="18"/>
        <v>5574.8571428571595</v>
      </c>
      <c r="U86" s="2">
        <f t="shared" si="19"/>
        <v>550000</v>
      </c>
      <c r="V86" s="2">
        <f t="shared" si="5"/>
        <v>814416.60606060608</v>
      </c>
      <c r="W86" s="2">
        <f t="shared" si="20"/>
        <v>13465.242424242431</v>
      </c>
      <c r="X86" s="2">
        <f t="shared" si="6"/>
        <v>536534.75757575757</v>
      </c>
      <c r="Y86" s="2">
        <f t="shared" si="7"/>
        <v>25599756.688294344</v>
      </c>
      <c r="Z86" s="2" t="str">
        <f t="shared" si="8"/>
        <v>HERE</v>
      </c>
      <c r="AA86" s="2">
        <f>IF(Z86="HERE",Y86,AA85+Graph!$G$1*1000)</f>
        <v>25599756.688294344</v>
      </c>
      <c r="AB86" s="2">
        <f t="shared" si="21"/>
        <v>536534.7575757578</v>
      </c>
      <c r="AC86" s="2">
        <f t="shared" si="9"/>
        <v>814416.60606060608</v>
      </c>
      <c r="AD86" s="3">
        <f t="shared" si="10"/>
        <v>25599756.688294344</v>
      </c>
      <c r="AE86" s="2">
        <f>IF(AE84&gt;=52800000,52800000,IF(AB65=Graph!G$1*1000,AE85+Graph!G$1*1000,AC86))</f>
        <v>814416.60606060608</v>
      </c>
      <c r="AF86" s="3">
        <f t="shared" si="11"/>
        <v>814416.60606060608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20</v>
      </c>
      <c r="C87" s="7"/>
      <c r="D87" s="2" t="e">
        <f t="shared" si="12"/>
        <v>#N/A</v>
      </c>
      <c r="E87" s="2" t="e">
        <f t="shared" si="22"/>
        <v>#N/A</v>
      </c>
      <c r="F87" s="2">
        <v>578031.88767281175</v>
      </c>
      <c r="G87" s="2">
        <f t="shared" si="25"/>
        <v>544425.14285714284</v>
      </c>
      <c r="H87" s="2">
        <f t="shared" si="13"/>
        <v>26323896.159562007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581495.58467742801</v>
      </c>
      <c r="Q87" s="2">
        <f t="shared" si="26"/>
        <v>550000</v>
      </c>
      <c r="R87" s="2">
        <f t="shared" si="16"/>
        <v>26964173.294354945</v>
      </c>
      <c r="S87" s="2">
        <f t="shared" si="17"/>
        <v>544425.14285714179</v>
      </c>
      <c r="T87" s="2">
        <f t="shared" si="18"/>
        <v>5574.8571428571595</v>
      </c>
      <c r="U87" s="2">
        <f t="shared" si="19"/>
        <v>550000</v>
      </c>
      <c r="V87" s="2">
        <f t="shared" si="5"/>
        <v>827881.84848484851</v>
      </c>
      <c r="W87" s="2">
        <f t="shared" si="20"/>
        <v>13465.242424242431</v>
      </c>
      <c r="X87" s="2">
        <f t="shared" si="6"/>
        <v>536534.75757575757</v>
      </c>
      <c r="Y87" s="2">
        <f t="shared" si="7"/>
        <v>26136291.445870101</v>
      </c>
      <c r="Z87" s="2" t="str">
        <f t="shared" si="8"/>
        <v>HERE</v>
      </c>
      <c r="AA87" s="2">
        <f>IF(Z87="HERE",Y87,AA86+Graph!$G$1*1000)</f>
        <v>26136291.445870101</v>
      </c>
      <c r="AB87" s="2">
        <f t="shared" si="21"/>
        <v>536534.7575757578</v>
      </c>
      <c r="AC87" s="2">
        <f t="shared" si="9"/>
        <v>827881.84848484851</v>
      </c>
      <c r="AD87" s="3">
        <f t="shared" si="10"/>
        <v>26136291.445870101</v>
      </c>
      <c r="AE87" s="2">
        <f>IF(AE85&gt;=52800000,52800000,IF(AB66=Graph!G$1*1000,AE86+Graph!G$1*1000,AC87))</f>
        <v>827881.84848484851</v>
      </c>
      <c r="AF87" s="3">
        <f t="shared" si="11"/>
        <v>827881.84848484851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21</v>
      </c>
      <c r="C88" s="7"/>
      <c r="D88" s="2" t="e">
        <f t="shared" si="12"/>
        <v>#N/A</v>
      </c>
      <c r="E88" s="2" t="e">
        <f t="shared" si="22"/>
        <v>#N/A</v>
      </c>
      <c r="F88" s="2">
        <v>583609.44838708639</v>
      </c>
      <c r="G88" s="2">
        <f t="shared" si="25"/>
        <v>544425.14285714284</v>
      </c>
      <c r="H88" s="2">
        <f t="shared" si="13"/>
        <v>26868321.302419148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587074.5211981535</v>
      </c>
      <c r="Q88" s="2">
        <f t="shared" si="26"/>
        <v>550000</v>
      </c>
      <c r="R88" s="2">
        <f t="shared" si="16"/>
        <v>27514173.294354945</v>
      </c>
      <c r="S88" s="2">
        <f t="shared" si="17"/>
        <v>544425.14285714179</v>
      </c>
      <c r="T88" s="2">
        <f t="shared" si="18"/>
        <v>5574.8571428571595</v>
      </c>
      <c r="U88" s="2">
        <f t="shared" si="19"/>
        <v>550000</v>
      </c>
      <c r="V88" s="2">
        <f t="shared" si="5"/>
        <v>841347.09090909082</v>
      </c>
      <c r="W88" s="2">
        <f t="shared" si="20"/>
        <v>13465.242424242315</v>
      </c>
      <c r="X88" s="2">
        <f t="shared" si="6"/>
        <v>536534.75757575769</v>
      </c>
      <c r="Y88" s="2">
        <f t="shared" si="7"/>
        <v>26672826.203445859</v>
      </c>
      <c r="Z88" s="2" t="str">
        <f t="shared" si="8"/>
        <v>HERE</v>
      </c>
      <c r="AA88" s="2">
        <f>IF(Z88="HERE",Y88,AA87+Graph!$G$1*1000)</f>
        <v>26672826.203445859</v>
      </c>
      <c r="AB88" s="2">
        <f t="shared" si="21"/>
        <v>536534.7575757578</v>
      </c>
      <c r="AC88" s="2">
        <f t="shared" si="9"/>
        <v>841347.09090909082</v>
      </c>
      <c r="AD88" s="3">
        <f t="shared" si="10"/>
        <v>26672826.203445859</v>
      </c>
      <c r="AE88" s="2">
        <f>IF(AE86&gt;=52800000,52800000,IF(AB67=Graph!G$1*1000,AE87+Graph!G$1*1000,AC88))</f>
        <v>841347.09090909082</v>
      </c>
      <c r="AF88" s="3">
        <f t="shared" si="11"/>
        <v>841347.09090909082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22</v>
      </c>
      <c r="C89" s="7"/>
      <c r="D89" s="2" t="e">
        <f t="shared" si="12"/>
        <v>#N/A</v>
      </c>
      <c r="E89" s="2" t="e">
        <f t="shared" si="22"/>
        <v>#N/A</v>
      </c>
      <c r="F89" s="2">
        <v>589187.00910136104</v>
      </c>
      <c r="G89" s="2">
        <f t="shared" si="25"/>
        <v>544425.14285714284</v>
      </c>
      <c r="H89" s="2">
        <f t="shared" si="13"/>
        <v>27412746.44527629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592653.45771890879</v>
      </c>
      <c r="Q89" s="2">
        <f t="shared" si="26"/>
        <v>550000</v>
      </c>
      <c r="R89" s="2">
        <f t="shared" si="16"/>
        <v>28064173.294354945</v>
      </c>
      <c r="S89" s="2">
        <f t="shared" si="17"/>
        <v>544425.14285714179</v>
      </c>
      <c r="T89" s="2">
        <f t="shared" si="18"/>
        <v>5574.8571428571595</v>
      </c>
      <c r="U89" s="2">
        <f t="shared" si="19"/>
        <v>550000</v>
      </c>
      <c r="V89" s="2">
        <f t="shared" si="5"/>
        <v>854812.33333333326</v>
      </c>
      <c r="W89" s="2">
        <f t="shared" si="20"/>
        <v>13465.242424242431</v>
      </c>
      <c r="X89" s="2">
        <f t="shared" si="6"/>
        <v>536534.75757575757</v>
      </c>
      <c r="Y89" s="2">
        <f t="shared" si="7"/>
        <v>27209360.961021617</v>
      </c>
      <c r="Z89" s="2" t="str">
        <f t="shared" si="8"/>
        <v>HERE</v>
      </c>
      <c r="AA89" s="2">
        <f>IF(Z89="HERE",Y89,AA88+Graph!$G$1*1000)</f>
        <v>27209360.961021617</v>
      </c>
      <c r="AB89" s="2">
        <f t="shared" si="21"/>
        <v>536534.7575757578</v>
      </c>
      <c r="AC89" s="2">
        <f t="shared" si="9"/>
        <v>854812.33333333326</v>
      </c>
      <c r="AD89" s="3">
        <f t="shared" si="10"/>
        <v>27209360.961021617</v>
      </c>
      <c r="AE89" s="2">
        <f>IF(AE87&gt;=52800000,52800000,IF(AB68=Graph!G$1*1000,AE88+Graph!G$1*1000,AC89))</f>
        <v>854812.33333333326</v>
      </c>
      <c r="AF89" s="3">
        <f t="shared" si="11"/>
        <v>854812.33333333326</v>
      </c>
      <c r="AG89" s="3">
        <f t="shared" si="29"/>
        <v>14791304.405644458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23</v>
      </c>
      <c r="C90" s="7"/>
      <c r="D90" s="2" t="e">
        <f t="shared" si="12"/>
        <v>#N/A</v>
      </c>
      <c r="E90" s="2" t="e">
        <f t="shared" si="22"/>
        <v>#N/A</v>
      </c>
      <c r="F90" s="2">
        <v>594764.56981566548</v>
      </c>
      <c r="G90" s="2">
        <f t="shared" si="25"/>
        <v>544425.14285714284</v>
      </c>
      <c r="H90" s="2">
        <f t="shared" si="13"/>
        <v>27957171.588133432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598232.39423963428</v>
      </c>
      <c r="Q90" s="2">
        <f t="shared" si="26"/>
        <v>550000</v>
      </c>
      <c r="R90" s="2">
        <f t="shared" si="16"/>
        <v>28614173.294354945</v>
      </c>
      <c r="S90" s="2">
        <f t="shared" si="17"/>
        <v>544425.14285714179</v>
      </c>
      <c r="T90" s="2">
        <f t="shared" si="18"/>
        <v>5574.8571428571595</v>
      </c>
      <c r="U90" s="2">
        <f t="shared" si="19"/>
        <v>550000</v>
      </c>
      <c r="V90" s="2">
        <f t="shared" si="5"/>
        <v>868277.57575757569</v>
      </c>
      <c r="W90" s="2">
        <f t="shared" si="20"/>
        <v>13465.242424242431</v>
      </c>
      <c r="X90" s="2">
        <f t="shared" si="6"/>
        <v>536534.75757575757</v>
      </c>
      <c r="Y90" s="2">
        <f t="shared" si="7"/>
        <v>27745895.718597375</v>
      </c>
      <c r="Z90" s="2" t="str">
        <f t="shared" si="8"/>
        <v>HERE</v>
      </c>
      <c r="AA90" s="2">
        <f>IF(Z90="HERE",Y90,AA89+Graph!$G$1*1000)</f>
        <v>27745895.718597375</v>
      </c>
      <c r="AB90" s="2">
        <f t="shared" si="21"/>
        <v>536534.7575757578</v>
      </c>
      <c r="AC90" s="2">
        <f t="shared" si="9"/>
        <v>868277.57575757569</v>
      </c>
      <c r="AD90" s="3">
        <f t="shared" si="10"/>
        <v>27745895.718597375</v>
      </c>
      <c r="AE90" s="2">
        <f>IF(AE88&gt;=52800000,52800000,IF(AB69=Graph!G$1*1000,AE89+Graph!G$1*1000,AC90))</f>
        <v>868277.57575757569</v>
      </c>
      <c r="AF90" s="3">
        <f t="shared" si="11"/>
        <v>868277.57575757569</v>
      </c>
      <c r="AG90" s="3">
        <f t="shared" si="29"/>
        <v>15212826.204157598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24</v>
      </c>
      <c r="C91" s="7"/>
      <c r="D91" s="2" t="e">
        <f t="shared" si="12"/>
        <v>#N/A</v>
      </c>
      <c r="E91" s="2" t="e">
        <f t="shared" si="22"/>
        <v>#N/A</v>
      </c>
      <c r="F91" s="2">
        <v>600342.13052994013</v>
      </c>
      <c r="G91" s="2">
        <f t="shared" si="25"/>
        <v>544425.14285714284</v>
      </c>
      <c r="H91" s="2">
        <f t="shared" si="13"/>
        <v>28501596.730990574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603811.33076038957</v>
      </c>
      <c r="Q91" s="2">
        <f t="shared" si="26"/>
        <v>550000</v>
      </c>
      <c r="R91" s="2">
        <f t="shared" si="16"/>
        <v>29164173.294354945</v>
      </c>
      <c r="S91" s="2">
        <f t="shared" si="17"/>
        <v>544425.14285714179</v>
      </c>
      <c r="T91" s="2">
        <f t="shared" si="18"/>
        <v>5574.8571428571595</v>
      </c>
      <c r="U91" s="2">
        <f t="shared" si="19"/>
        <v>550000</v>
      </c>
      <c r="V91" s="2">
        <f t="shared" si="5"/>
        <v>881742.81818181812</v>
      </c>
      <c r="W91" s="2">
        <f t="shared" si="20"/>
        <v>13465.242424242431</v>
      </c>
      <c r="X91" s="2">
        <f t="shared" si="6"/>
        <v>536534.75757575757</v>
      </c>
      <c r="Y91" s="2">
        <f t="shared" si="7"/>
        <v>28282430.476173133</v>
      </c>
      <c r="Z91" s="2" t="str">
        <f t="shared" si="8"/>
        <v>HERE</v>
      </c>
      <c r="AA91" s="2">
        <f>IF(Z91="HERE",Y91,AA90+Graph!$G$1*1000)</f>
        <v>28282430.476173133</v>
      </c>
      <c r="AB91" s="2">
        <f t="shared" si="21"/>
        <v>536534.7575757578</v>
      </c>
      <c r="AC91" s="2">
        <f t="shared" si="9"/>
        <v>881742.81818181812</v>
      </c>
      <c r="AD91" s="3">
        <f t="shared" si="10"/>
        <v>28282430.476173133</v>
      </c>
      <c r="AE91" s="2">
        <f>IF(AE89&gt;=52800000,52800000,IF(AB70=Graph!G$1*1000,AE90+Graph!G$1*1000,AC91))</f>
        <v>881742.81818181812</v>
      </c>
      <c r="AF91" s="3">
        <f t="shared" si="11"/>
        <v>881742.81818181812</v>
      </c>
      <c r="AG91" s="3">
        <f t="shared" si="29"/>
        <v>15639369.04553939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25</v>
      </c>
      <c r="C92" s="7"/>
      <c r="D92" s="2" t="e">
        <f t="shared" si="12"/>
        <v>#N/A</v>
      </c>
      <c r="E92" s="2" t="e">
        <f t="shared" si="22"/>
        <v>#N/A</v>
      </c>
      <c r="F92" s="2">
        <v>605919.69124421477</v>
      </c>
      <c r="G92" s="2">
        <f t="shared" si="25"/>
        <v>544425.14285714284</v>
      </c>
      <c r="H92" s="2">
        <f t="shared" si="13"/>
        <v>29046021.873847716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609390.26728111506</v>
      </c>
      <c r="Q92" s="2">
        <f t="shared" si="26"/>
        <v>550000</v>
      </c>
      <c r="R92" s="2">
        <f t="shared" si="16"/>
        <v>29714173.294354945</v>
      </c>
      <c r="S92" s="2">
        <f t="shared" si="17"/>
        <v>544425.14285714179</v>
      </c>
      <c r="T92" s="2">
        <f t="shared" si="18"/>
        <v>5574.8571428571595</v>
      </c>
      <c r="U92" s="2">
        <f t="shared" si="19"/>
        <v>550000</v>
      </c>
      <c r="V92" s="2">
        <f t="shared" si="5"/>
        <v>895208.06060606055</v>
      </c>
      <c r="W92" s="2">
        <f t="shared" si="20"/>
        <v>13465.242424242431</v>
      </c>
      <c r="X92" s="2">
        <f t="shared" si="6"/>
        <v>536534.75757575757</v>
      </c>
      <c r="Y92" s="2">
        <f t="shared" si="7"/>
        <v>28818965.23374889</v>
      </c>
      <c r="Z92" s="2" t="str">
        <f t="shared" si="8"/>
        <v>HERE</v>
      </c>
      <c r="AA92" s="2">
        <f>IF(Z92="HERE",Y92,AA91+Graph!$G$1*1000)</f>
        <v>28818965.23374889</v>
      </c>
      <c r="AB92" s="2">
        <f t="shared" si="21"/>
        <v>536534.7575757578</v>
      </c>
      <c r="AC92" s="2">
        <f t="shared" si="9"/>
        <v>895208.06060606055</v>
      </c>
      <c r="AD92" s="3">
        <f t="shared" si="10"/>
        <v>28818965.23374889</v>
      </c>
      <c r="AE92" s="2">
        <f>IF(AE90&gt;=52800000,52800000,IF(AB71=Graph!G$1*1000,AE91+Graph!G$1*1000,AC92))</f>
        <v>895208.06060606055</v>
      </c>
      <c r="AF92" s="3">
        <f t="shared" si="11"/>
        <v>895208.06060606055</v>
      </c>
      <c r="AG92" s="3">
        <f t="shared" si="29"/>
        <v>16070932.929789862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26</v>
      </c>
      <c r="C93" s="7"/>
      <c r="D93" s="2" t="e">
        <f t="shared" si="12"/>
        <v>#N/A</v>
      </c>
      <c r="E93" s="2" t="e">
        <f t="shared" si="22"/>
        <v>#N/A</v>
      </c>
      <c r="F93" s="2">
        <v>611497.25195851922</v>
      </c>
      <c r="G93" s="2">
        <f t="shared" si="25"/>
        <v>544425.14285714284</v>
      </c>
      <c r="H93" s="2">
        <f t="shared" si="13"/>
        <v>29590447.016704857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614969.20380184054</v>
      </c>
      <c r="Q93" s="2">
        <f t="shared" si="26"/>
        <v>550000</v>
      </c>
      <c r="R93" s="2">
        <f t="shared" si="16"/>
        <v>30264173.294354945</v>
      </c>
      <c r="S93" s="2">
        <f t="shared" si="17"/>
        <v>544425.14285714179</v>
      </c>
      <c r="T93" s="2">
        <f t="shared" si="18"/>
        <v>5574.8571428571595</v>
      </c>
      <c r="U93" s="2">
        <f t="shared" si="19"/>
        <v>550000</v>
      </c>
      <c r="V93" s="2">
        <f t="shared" si="5"/>
        <v>908673.30303030298</v>
      </c>
      <c r="W93" s="2">
        <f t="shared" si="20"/>
        <v>13465.242424242431</v>
      </c>
      <c r="X93" s="2">
        <f t="shared" si="6"/>
        <v>536534.75757575757</v>
      </c>
      <c r="Y93" s="2">
        <f t="shared" si="7"/>
        <v>29355499.991324648</v>
      </c>
      <c r="Z93" s="2" t="str">
        <f t="shared" si="8"/>
        <v>HERE</v>
      </c>
      <c r="AA93" s="2">
        <f>IF(Z93="HERE",Y93,AA92+Graph!$G$1*1000)</f>
        <v>29355499.991324648</v>
      </c>
      <c r="AB93" s="2">
        <f t="shared" si="21"/>
        <v>536534.7575757578</v>
      </c>
      <c r="AC93" s="2">
        <f t="shared" si="9"/>
        <v>908673.30303030298</v>
      </c>
      <c r="AD93" s="3">
        <f t="shared" si="10"/>
        <v>29355499.991324648</v>
      </c>
      <c r="AE93" s="2">
        <f>IF(AE91&gt;=52800000,52800000,IF(AB72=Graph!G$1*1000,AE92+Graph!G$1*1000,AC93))</f>
        <v>908673.30303030298</v>
      </c>
      <c r="AF93" s="3">
        <f t="shared" si="11"/>
        <v>908673.30303030298</v>
      </c>
      <c r="AG93" s="3">
        <f t="shared" si="29"/>
        <v>16507517.856908984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27</v>
      </c>
      <c r="C94" s="7"/>
      <c r="D94" s="2" t="e">
        <f t="shared" si="12"/>
        <v>#N/A</v>
      </c>
      <c r="E94" s="2" t="e">
        <f t="shared" si="22"/>
        <v>#N/A</v>
      </c>
      <c r="F94" s="2">
        <v>617074.81267279387</v>
      </c>
      <c r="G94" s="2">
        <f t="shared" si="25"/>
        <v>544425.14285714284</v>
      </c>
      <c r="H94" s="2">
        <f t="shared" si="13"/>
        <v>30134872.159561999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620548.14032259583</v>
      </c>
      <c r="Q94" s="2">
        <f t="shared" si="26"/>
        <v>550000</v>
      </c>
      <c r="R94" s="2">
        <f t="shared" si="16"/>
        <v>30814173.294354945</v>
      </c>
      <c r="S94" s="2">
        <f t="shared" si="17"/>
        <v>544425.14285714179</v>
      </c>
      <c r="T94" s="2">
        <f t="shared" si="18"/>
        <v>5574.8571428571595</v>
      </c>
      <c r="U94" s="2">
        <f t="shared" si="19"/>
        <v>550000</v>
      </c>
      <c r="V94" s="2">
        <f t="shared" si="5"/>
        <v>922138.54545454541</v>
      </c>
      <c r="W94" s="2">
        <f t="shared" si="20"/>
        <v>13465.242424242431</v>
      </c>
      <c r="X94" s="2">
        <f t="shared" si="6"/>
        <v>536534.75757575757</v>
      </c>
      <c r="Y94" s="2">
        <f t="shared" si="7"/>
        <v>29892034.748900406</v>
      </c>
      <c r="Z94" s="2" t="str">
        <f t="shared" si="8"/>
        <v>HERE</v>
      </c>
      <c r="AA94" s="2">
        <f>IF(Z94="HERE",Y94,AA93+Graph!$G$1*1000)</f>
        <v>29892034.748900406</v>
      </c>
      <c r="AB94" s="2">
        <f t="shared" si="21"/>
        <v>536534.7575757578</v>
      </c>
      <c r="AC94" s="2">
        <f t="shared" si="9"/>
        <v>922138.54545454541</v>
      </c>
      <c r="AD94" s="3">
        <f t="shared" si="10"/>
        <v>29892034.748900406</v>
      </c>
      <c r="AE94" s="2">
        <f>IF(AE92&gt;=52800000,52800000,IF(AB73=Graph!G$1*1000,AE93+Graph!G$1*1000,AC94))</f>
        <v>922138.54545454541</v>
      </c>
      <c r="AF94" s="3">
        <f t="shared" si="11"/>
        <v>922138.54545454541</v>
      </c>
      <c r="AG94" s="3">
        <f t="shared" si="29"/>
        <v>16949123.826896761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28</v>
      </c>
      <c r="C95" s="7"/>
      <c r="D95" s="2" t="e">
        <f t="shared" si="12"/>
        <v>#N/A</v>
      </c>
      <c r="E95" s="2" t="e">
        <f t="shared" si="22"/>
        <v>#N/A</v>
      </c>
      <c r="F95" s="2">
        <v>622652.37338706851</v>
      </c>
      <c r="G95" s="2">
        <f t="shared" si="25"/>
        <v>544425.14285714284</v>
      </c>
      <c r="H95" s="2">
        <f t="shared" si="13"/>
        <v>30679297.302419141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626127.07684332132</v>
      </c>
      <c r="Q95" s="2">
        <f t="shared" si="26"/>
        <v>550000</v>
      </c>
      <c r="R95" s="2">
        <f t="shared" si="16"/>
        <v>31364173.294354945</v>
      </c>
      <c r="S95" s="2">
        <f t="shared" si="17"/>
        <v>544425.14285714179</v>
      </c>
      <c r="T95" s="2">
        <f t="shared" si="18"/>
        <v>5574.8571428571595</v>
      </c>
      <c r="U95" s="2">
        <f t="shared" si="19"/>
        <v>550000</v>
      </c>
      <c r="V95" s="2">
        <f t="shared" si="5"/>
        <v>935603.78787878784</v>
      </c>
      <c r="W95" s="2">
        <f t="shared" si="20"/>
        <v>13465.242424242431</v>
      </c>
      <c r="X95" s="2">
        <f t="shared" si="6"/>
        <v>536534.75757575757</v>
      </c>
      <c r="Y95" s="2">
        <f t="shared" ref="Y95:Y158" si="30">IF(COUNT($C96)=0,IF(COUNT($C95)=1,C95,SUM(Y94+X95)),C95)</f>
        <v>30428569.506476164</v>
      </c>
      <c r="Z95" s="2" t="str">
        <f t="shared" si="8"/>
        <v>HERE</v>
      </c>
      <c r="AA95" s="2">
        <f>IF(Z95="HERE",Y95,AA94+Graph!$G$1*1000)</f>
        <v>30428569.506476164</v>
      </c>
      <c r="AB95" s="2">
        <f t="shared" si="21"/>
        <v>536534.7575757578</v>
      </c>
      <c r="AC95" s="2">
        <f t="shared" ref="AC95:AC158" si="31">IF(Z96="HERE",V95,AC94)</f>
        <v>935603.78787878784</v>
      </c>
      <c r="AD95" s="3">
        <f t="shared" si="10"/>
        <v>30428569.506476164</v>
      </c>
      <c r="AE95" s="2">
        <f>IF(AE93&gt;=52800000,52800000,IF(AB74=Graph!G$1*1000,AE94+Graph!G$1*1000,AC95))</f>
        <v>935603.78787878784</v>
      </c>
      <c r="AF95" s="3">
        <f t="shared" si="11"/>
        <v>935603.78787878784</v>
      </c>
      <c r="AG95" s="3">
        <f t="shared" si="29"/>
        <v>17395750.839753218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29</v>
      </c>
      <c r="C96" s="7"/>
      <c r="D96" s="2" t="e">
        <f t="shared" si="12"/>
        <v>#N/A</v>
      </c>
      <c r="E96" s="2" t="e">
        <f t="shared" si="22"/>
        <v>#N/A</v>
      </c>
      <c r="F96" s="2">
        <v>628229.93410137296</v>
      </c>
      <c r="G96" s="2">
        <f t="shared" si="25"/>
        <v>544425.14285714284</v>
      </c>
      <c r="H96" s="2">
        <f t="shared" ref="H96:H159" si="32">IF(COUNT($C97)=0,IF(COUNT($C96)=1,C96,SUM(H95+G96)),C96)</f>
        <v>31223722.445276283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631706.01336407661</v>
      </c>
      <c r="Q96" s="2">
        <f t="shared" si="26"/>
        <v>550000</v>
      </c>
      <c r="R96" s="2">
        <f t="shared" ref="R96:R159" si="33">IF(COUNT($C97)=0,IF(COUNT($C96)=1,M96,SUM(R95+Q96)),M96)</f>
        <v>31914173.294354945</v>
      </c>
      <c r="S96" s="2">
        <f t="shared" si="17"/>
        <v>544425.14285714179</v>
      </c>
      <c r="T96" s="2">
        <f t="shared" si="18"/>
        <v>5574.8571428571595</v>
      </c>
      <c r="U96" s="2">
        <f t="shared" si="19"/>
        <v>550000</v>
      </c>
      <c r="V96" s="2">
        <f t="shared" si="5"/>
        <v>949069.03030303027</v>
      </c>
      <c r="W96" s="2">
        <f t="shared" si="20"/>
        <v>13465.242424242431</v>
      </c>
      <c r="X96" s="2">
        <f t="shared" si="6"/>
        <v>536534.75757575757</v>
      </c>
      <c r="Y96" s="2">
        <f t="shared" si="30"/>
        <v>30965104.264051922</v>
      </c>
      <c r="Z96" s="2" t="str">
        <f t="shared" si="8"/>
        <v>HERE</v>
      </c>
      <c r="AA96" s="2">
        <f>IF(Z96="HERE",Y96,AA95+Graph!$G$1*1000)</f>
        <v>30965104.264051922</v>
      </c>
      <c r="AB96" s="2">
        <f t="shared" si="21"/>
        <v>536534.7575757578</v>
      </c>
      <c r="AC96" s="2">
        <f t="shared" si="31"/>
        <v>949069.03030303027</v>
      </c>
      <c r="AD96" s="3">
        <f t="shared" si="10"/>
        <v>30965104.264051922</v>
      </c>
      <c r="AE96" s="2">
        <f>IF(AE94&gt;=52800000,52800000,IF(AB75=Graph!G$1*1000,AE95+Graph!G$1*1000,AC96))</f>
        <v>949069.03030303027</v>
      </c>
      <c r="AF96" s="3">
        <f t="shared" si="11"/>
        <v>949069.03030303027</v>
      </c>
      <c r="AG96" s="3">
        <f t="shared" si="29"/>
        <v>17847398.895478327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30</v>
      </c>
      <c r="C97" s="7"/>
      <c r="D97" s="2" t="e">
        <f t="shared" si="12"/>
        <v>#N/A</v>
      </c>
      <c r="E97" s="2" t="e">
        <f t="shared" si="22"/>
        <v>#N/A</v>
      </c>
      <c r="F97" s="2">
        <v>633807.4948156476</v>
      </c>
      <c r="G97" s="2">
        <f t="shared" si="25"/>
        <v>544425.14285714284</v>
      </c>
      <c r="H97" s="2">
        <f t="shared" si="32"/>
        <v>31768147.588133425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637284.9498848021</v>
      </c>
      <c r="Q97" s="2">
        <f t="shared" si="26"/>
        <v>550000</v>
      </c>
      <c r="R97" s="2">
        <f t="shared" si="33"/>
        <v>32464173.294354945</v>
      </c>
      <c r="S97" s="2">
        <f t="shared" si="17"/>
        <v>544425.14285714179</v>
      </c>
      <c r="T97" s="2">
        <f t="shared" si="18"/>
        <v>5574.8571428571595</v>
      </c>
      <c r="U97" s="2">
        <f t="shared" si="19"/>
        <v>550000</v>
      </c>
      <c r="V97" s="2">
        <f t="shared" si="5"/>
        <v>962534.27272727271</v>
      </c>
      <c r="W97" s="2">
        <f t="shared" si="20"/>
        <v>13465.242424242431</v>
      </c>
      <c r="X97" s="2">
        <f t="shared" si="6"/>
        <v>536534.75757575757</v>
      </c>
      <c r="Y97" s="2">
        <f t="shared" si="30"/>
        <v>31501639.021627679</v>
      </c>
      <c r="Z97" s="2" t="str">
        <f t="shared" si="8"/>
        <v>HERE</v>
      </c>
      <c r="AA97" s="2">
        <f>IF(Z97="HERE",Y97,AA96+Graph!$G$1*1000)</f>
        <v>31501639.021627679</v>
      </c>
      <c r="AB97" s="2">
        <f t="shared" si="21"/>
        <v>536534.7575757578</v>
      </c>
      <c r="AC97" s="2">
        <f t="shared" si="31"/>
        <v>962534.27272727271</v>
      </c>
      <c r="AD97" s="3">
        <f t="shared" si="10"/>
        <v>31501639.021627679</v>
      </c>
      <c r="AE97" s="2">
        <f>IF(AE95&gt;=52800000,52800000,IF(AB76=Graph!G$1*1000,AE96+Graph!G$1*1000,AC97))</f>
        <v>962534.27272727271</v>
      </c>
      <c r="AF97" s="3">
        <f t="shared" si="11"/>
        <v>962534.27272727271</v>
      </c>
      <c r="AG97" s="3">
        <f t="shared" si="29"/>
        <v>18304067.994072121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31</v>
      </c>
      <c r="C98" s="7"/>
      <c r="D98" s="2" t="e">
        <f t="shared" si="12"/>
        <v>#N/A</v>
      </c>
      <c r="E98" s="2" t="e">
        <f t="shared" si="22"/>
        <v>#N/A</v>
      </c>
      <c r="F98" s="2">
        <v>639385.05552995205</v>
      </c>
      <c r="G98" s="2">
        <f t="shared" si="25"/>
        <v>544425.14285714284</v>
      </c>
      <c r="H98" s="2">
        <f t="shared" si="32"/>
        <v>32312572.730990566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642863.88640552759</v>
      </c>
      <c r="Q98" s="2">
        <f t="shared" si="26"/>
        <v>550000</v>
      </c>
      <c r="R98" s="2">
        <f t="shared" si="33"/>
        <v>33014173.294354945</v>
      </c>
      <c r="S98" s="2">
        <f t="shared" si="17"/>
        <v>544425.14285714179</v>
      </c>
      <c r="T98" s="2">
        <f t="shared" si="18"/>
        <v>5574.8571428571595</v>
      </c>
      <c r="U98" s="2">
        <f t="shared" si="19"/>
        <v>550000</v>
      </c>
      <c r="V98" s="2">
        <f t="shared" si="5"/>
        <v>975999.51515151514</v>
      </c>
      <c r="W98" s="2">
        <f t="shared" si="20"/>
        <v>13465.242424242431</v>
      </c>
      <c r="X98" s="2">
        <f t="shared" si="6"/>
        <v>536534.75757575757</v>
      </c>
      <c r="Y98" s="2">
        <f t="shared" si="30"/>
        <v>32038173.779203437</v>
      </c>
      <c r="Z98" s="2" t="str">
        <f t="shared" si="8"/>
        <v>HERE</v>
      </c>
      <c r="AA98" s="2">
        <f>IF(Z98="HERE",Y98,AA97+Graph!$G$1*1000)</f>
        <v>32038173.779203437</v>
      </c>
      <c r="AB98" s="2">
        <f t="shared" si="21"/>
        <v>536534.7575757578</v>
      </c>
      <c r="AC98" s="2">
        <f t="shared" si="31"/>
        <v>975999.51515151514</v>
      </c>
      <c r="AD98" s="3">
        <f t="shared" si="10"/>
        <v>32038173.779203437</v>
      </c>
      <c r="AE98" s="2">
        <f>IF(AE96&gt;=52800000,52800000,IF(AB77=Graph!G$1*1000,AE97+Graph!G$1*1000,AC98))</f>
        <v>975999.51515151514</v>
      </c>
      <c r="AF98" s="3">
        <f t="shared" si="11"/>
        <v>975999.51515151514</v>
      </c>
      <c r="AG98" s="3">
        <f t="shared" si="29"/>
        <v>18765758.135534562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32</v>
      </c>
      <c r="C99" s="7"/>
      <c r="D99" s="2" t="e">
        <f t="shared" si="12"/>
        <v>#N/A</v>
      </c>
      <c r="E99" s="2" t="e">
        <f t="shared" si="22"/>
        <v>#N/A</v>
      </c>
      <c r="F99" s="2">
        <v>644962.61624422669</v>
      </c>
      <c r="G99" s="2">
        <f t="shared" si="25"/>
        <v>544425.14285714284</v>
      </c>
      <c r="H99" s="2">
        <f t="shared" si="32"/>
        <v>32856997.873847708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648442.82292628288</v>
      </c>
      <c r="Q99" s="2">
        <f t="shared" si="26"/>
        <v>550000</v>
      </c>
      <c r="R99" s="2">
        <f t="shared" si="33"/>
        <v>33564173.294354945</v>
      </c>
      <c r="S99" s="2">
        <f t="shared" si="17"/>
        <v>544425.14285714179</v>
      </c>
      <c r="T99" s="2">
        <f t="shared" si="18"/>
        <v>5574.8571428571595</v>
      </c>
      <c r="U99" s="2">
        <f t="shared" si="19"/>
        <v>550000</v>
      </c>
      <c r="V99" s="2">
        <f t="shared" si="5"/>
        <v>989464.75757575757</v>
      </c>
      <c r="W99" s="2">
        <f t="shared" si="20"/>
        <v>13465.242424242431</v>
      </c>
      <c r="X99" s="2">
        <f t="shared" si="6"/>
        <v>536534.75757575757</v>
      </c>
      <c r="Y99" s="2">
        <f t="shared" si="30"/>
        <v>32574708.536779195</v>
      </c>
      <c r="Z99" s="2" t="str">
        <f t="shared" si="8"/>
        <v>HERE</v>
      </c>
      <c r="AA99" s="2">
        <f>IF(Z99="HERE",Y99,AA98+Graph!$G$1*1000)</f>
        <v>32574708.536779195</v>
      </c>
      <c r="AB99" s="2">
        <f t="shared" si="21"/>
        <v>536534.7575757578</v>
      </c>
      <c r="AC99" s="2">
        <f t="shared" si="31"/>
        <v>989464.75757575757</v>
      </c>
      <c r="AD99" s="3">
        <f t="shared" si="10"/>
        <v>32574708.536779195</v>
      </c>
      <c r="AE99" s="2">
        <f>IF(AE97&gt;=52800000,52800000,IF(AB78=Graph!G$1*1000,AE98+Graph!G$1*1000,AC99))</f>
        <v>989464.75757575757</v>
      </c>
      <c r="AF99" s="3">
        <f t="shared" si="11"/>
        <v>989464.75757575757</v>
      </c>
      <c r="AG99" s="3">
        <f t="shared" si="29"/>
        <v>19232469.319865659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33</v>
      </c>
      <c r="C100" s="14"/>
      <c r="D100" s="13" t="e">
        <f t="shared" si="12"/>
        <v>#N/A</v>
      </c>
      <c r="E100" s="13" t="e">
        <f t="shared" si="22"/>
        <v>#N/A</v>
      </c>
      <c r="F100" s="13">
        <v>650540.17695850134</v>
      </c>
      <c r="G100" s="2">
        <f t="shared" si="25"/>
        <v>544425.14285714284</v>
      </c>
      <c r="H100" s="13">
        <f t="shared" si="32"/>
        <v>33401423.01670485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654021.75944700837</v>
      </c>
      <c r="Q100" s="2">
        <f t="shared" si="26"/>
        <v>550000</v>
      </c>
      <c r="R100" s="13">
        <f t="shared" si="33"/>
        <v>34114173.294354945</v>
      </c>
      <c r="S100" s="13">
        <f t="shared" si="17"/>
        <v>544425.14285714179</v>
      </c>
      <c r="T100" s="13">
        <f t="shared" si="18"/>
        <v>5574.8571428571595</v>
      </c>
      <c r="U100" s="13">
        <f t="shared" si="19"/>
        <v>550000</v>
      </c>
      <c r="V100" s="13">
        <f t="shared" si="5"/>
        <v>1002930</v>
      </c>
      <c r="W100" s="13">
        <f t="shared" si="20"/>
        <v>13465.242424242431</v>
      </c>
      <c r="X100" s="13">
        <f t="shared" si="6"/>
        <v>536534.75757575757</v>
      </c>
      <c r="Y100" s="2">
        <f t="shared" si="30"/>
        <v>33111243.294354953</v>
      </c>
      <c r="Z100" s="2" t="str">
        <f t="shared" si="8"/>
        <v>HERE</v>
      </c>
      <c r="AA100" s="2">
        <f>IF(Z100="HERE",Y100,AA99+Graph!$G$1*1000)</f>
        <v>33111243.294354953</v>
      </c>
      <c r="AB100" s="2">
        <f t="shared" si="21"/>
        <v>536534.7575757578</v>
      </c>
      <c r="AC100" s="2">
        <f t="shared" si="31"/>
        <v>1002930</v>
      </c>
      <c r="AD100" s="3">
        <f t="shared" si="10"/>
        <v>33111243.294354953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19704201.547065433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34</v>
      </c>
      <c r="C101" s="7"/>
      <c r="D101" s="2" t="e">
        <f t="shared" si="12"/>
        <v>#N/A</v>
      </c>
      <c r="E101" s="2" t="e">
        <f t="shared" si="22"/>
        <v>#N/A</v>
      </c>
      <c r="F101" s="2">
        <v>656117.73767280579</v>
      </c>
      <c r="G101" s="2">
        <f t="shared" si="25"/>
        <v>544425.14285714284</v>
      </c>
      <c r="H101" s="2">
        <f t="shared" si="32"/>
        <v>33945848.159561992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659600.69596776366</v>
      </c>
      <c r="Q101" s="2">
        <f t="shared" si="26"/>
        <v>550000</v>
      </c>
      <c r="R101" s="2">
        <f t="shared" si="33"/>
        <v>34664173.294354945</v>
      </c>
      <c r="S101" s="2">
        <f t="shared" si="17"/>
        <v>544425.14285714179</v>
      </c>
      <c r="T101" s="2">
        <f t="shared" si="18"/>
        <v>5574.8571428571595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33607805.580069236</v>
      </c>
      <c r="Z101" s="2" t="str">
        <f t="shared" si="8"/>
        <v>HERE</v>
      </c>
      <c r="AA101" s="2">
        <f>IF(Z101="HERE",Y101,AA100+Graph!$G$1*1000)</f>
        <v>33607805.580069236</v>
      </c>
      <c r="AB101" s="2">
        <f t="shared" si="21"/>
        <v>496562.28571428359</v>
      </c>
      <c r="AC101" s="2">
        <f t="shared" si="31"/>
        <v>1056367.7142857143</v>
      </c>
      <c r="AD101" s="3">
        <f t="shared" si="10"/>
        <v>33607805.580069236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20180954.817133863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35</v>
      </c>
      <c r="C102" s="7"/>
      <c r="D102" s="2" t="e">
        <f t="shared" si="12"/>
        <v>#N/A</v>
      </c>
      <c r="E102" s="2" t="e">
        <f t="shared" si="22"/>
        <v>#N/A</v>
      </c>
      <c r="F102" s="2">
        <v>661695.29838708043</v>
      </c>
      <c r="G102" s="2">
        <f t="shared" ref="G102:G165" si="35">IF(F102&gt;550000,$AK$31*1000,F102)</f>
        <v>544425.14285714284</v>
      </c>
      <c r="H102" s="2">
        <f t="shared" si="32"/>
        <v>34490273.302419133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665179.63248848915</v>
      </c>
      <c r="Q102" s="2">
        <f t="shared" ref="Q102:Q165" si="36">IF(P102&gt;550000,550000,P102)</f>
        <v>550000</v>
      </c>
      <c r="R102" s="2">
        <f t="shared" si="33"/>
        <v>35214173.294354945</v>
      </c>
      <c r="S102" s="2">
        <f t="shared" si="17"/>
        <v>544425.14285714179</v>
      </c>
      <c r="T102" s="2">
        <f t="shared" si="18"/>
        <v>5574.8571428571595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34104367.86578352</v>
      </c>
      <c r="Z102" s="2" t="str">
        <f t="shared" si="8"/>
        <v>HERE</v>
      </c>
      <c r="AA102" s="2">
        <f>IF(Z102="HERE",Y102,AA101+Graph!$G$1*1000)</f>
        <v>34104367.86578352</v>
      </c>
      <c r="AB102" s="2">
        <f t="shared" si="21"/>
        <v>496562.28571428359</v>
      </c>
      <c r="AC102" s="2">
        <f t="shared" si="31"/>
        <v>1109805.4285714286</v>
      </c>
      <c r="AD102" s="3">
        <f t="shared" si="10"/>
        <v>34104367.86578352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20662729.130070969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36</v>
      </c>
      <c r="C103" s="7"/>
      <c r="D103" s="2" t="e">
        <f t="shared" si="12"/>
        <v>#N/A</v>
      </c>
      <c r="E103" s="2" t="e">
        <f t="shared" si="22"/>
        <v>#N/A</v>
      </c>
      <c r="F103" s="2">
        <v>667272.85910135508</v>
      </c>
      <c r="G103" s="2">
        <f t="shared" si="35"/>
        <v>544425.14285714284</v>
      </c>
      <c r="H103" s="2">
        <f t="shared" si="32"/>
        <v>35034698.445276275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670758.56900921464</v>
      </c>
      <c r="Q103" s="2">
        <f t="shared" si="36"/>
        <v>550000</v>
      </c>
      <c r="R103" s="2">
        <f t="shared" si="33"/>
        <v>35764173.294354945</v>
      </c>
      <c r="S103" s="2">
        <f t="shared" si="17"/>
        <v>544425.14285714179</v>
      </c>
      <c r="T103" s="2">
        <f t="shared" si="18"/>
        <v>5574.8571428571595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34600930.151497804</v>
      </c>
      <c r="Z103" s="2" t="str">
        <f t="shared" si="8"/>
        <v>HERE</v>
      </c>
      <c r="AA103" s="2">
        <f>IF(Z103="HERE",Y103,AA102+Graph!$G$1*1000)</f>
        <v>34600930.151497804</v>
      </c>
      <c r="AB103" s="2">
        <f t="shared" si="21"/>
        <v>496562.28571428359</v>
      </c>
      <c r="AC103" s="2">
        <f t="shared" si="31"/>
        <v>1163243.1428571427</v>
      </c>
      <c r="AD103" s="3">
        <f t="shared" si="10"/>
        <v>34600930.151497804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21146283.674010362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37</v>
      </c>
      <c r="C104" s="7"/>
      <c r="D104" s="2" t="e">
        <f t="shared" si="12"/>
        <v>#N/A</v>
      </c>
      <c r="E104" s="2" t="e">
        <f t="shared" si="22"/>
        <v>#N/A</v>
      </c>
      <c r="F104" s="2">
        <v>672850.41981565952</v>
      </c>
      <c r="G104" s="2">
        <f t="shared" si="35"/>
        <v>544425.14285714284</v>
      </c>
      <c r="H104" s="2">
        <f t="shared" si="32"/>
        <v>35579123.588133417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676337.50552996993</v>
      </c>
      <c r="Q104" s="2">
        <f t="shared" si="36"/>
        <v>550000</v>
      </c>
      <c r="R104" s="2">
        <f t="shared" si="33"/>
        <v>36314173.294354945</v>
      </c>
      <c r="S104" s="2">
        <f t="shared" si="17"/>
        <v>544425.14285714179</v>
      </c>
      <c r="T104" s="2">
        <f t="shared" si="18"/>
        <v>5574.8571428571595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35097492.437212087</v>
      </c>
      <c r="Z104" s="2" t="str">
        <f t="shared" si="8"/>
        <v>HERE</v>
      </c>
      <c r="AA104" s="2">
        <f>IF(Z104="HERE",Y104,AA103+Graph!$G$1*1000)</f>
        <v>35097492.437212087</v>
      </c>
      <c r="AB104" s="2">
        <f t="shared" si="21"/>
        <v>496562.28571428359</v>
      </c>
      <c r="AC104" s="2">
        <f t="shared" si="31"/>
        <v>1216680.857142857</v>
      </c>
      <c r="AD104" s="3">
        <f t="shared" si="10"/>
        <v>35097492.437212087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21629838.217949755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38</v>
      </c>
      <c r="C105" s="7"/>
      <c r="D105" s="2" t="e">
        <f t="shared" si="12"/>
        <v>#N/A</v>
      </c>
      <c r="E105" s="2" t="e">
        <f t="shared" si="22"/>
        <v>#N/A</v>
      </c>
      <c r="F105" s="2">
        <v>678427.98052993417</v>
      </c>
      <c r="G105" s="2">
        <f t="shared" si="35"/>
        <v>544425.14285714284</v>
      </c>
      <c r="H105" s="2">
        <f t="shared" si="32"/>
        <v>36123548.730990559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681916.44205069542</v>
      </c>
      <c r="Q105" s="2">
        <f t="shared" si="36"/>
        <v>550000</v>
      </c>
      <c r="R105" s="2">
        <f t="shared" si="33"/>
        <v>36864173.294354945</v>
      </c>
      <c r="S105" s="2">
        <f t="shared" si="17"/>
        <v>544425.14285714179</v>
      </c>
      <c r="T105" s="2">
        <f t="shared" si="18"/>
        <v>5574.8571428571595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35594054.722926371</v>
      </c>
      <c r="Z105" s="2" t="str">
        <f t="shared" si="8"/>
        <v>HERE</v>
      </c>
      <c r="AA105" s="2">
        <f>IF(Z105="HERE",Y105,AA104+Graph!$G$1*1000)</f>
        <v>35594054.722926371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35594054.722926371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22113392.761889152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39</v>
      </c>
      <c r="C106" s="7"/>
      <c r="D106" s="2" t="e">
        <f t="shared" si="12"/>
        <v>#N/A</v>
      </c>
      <c r="E106" s="2" t="e">
        <f t="shared" si="22"/>
        <v>#N/A</v>
      </c>
      <c r="F106" s="2">
        <v>684005.54124423862</v>
      </c>
      <c r="G106" s="2">
        <f t="shared" si="35"/>
        <v>544425.14285714284</v>
      </c>
      <c r="H106" s="2">
        <f t="shared" si="32"/>
        <v>36667973.873847701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687495.37857145071</v>
      </c>
      <c r="Q106" s="2">
        <f t="shared" si="36"/>
        <v>550000</v>
      </c>
      <c r="R106" s="2">
        <f t="shared" si="33"/>
        <v>37414173.294354945</v>
      </c>
      <c r="S106" s="2">
        <f t="shared" si="17"/>
        <v>544425.14285714179</v>
      </c>
      <c r="T106" s="2">
        <f t="shared" si="18"/>
        <v>5574.8571428571595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36090617.008640654</v>
      </c>
      <c r="Z106" s="2" t="str">
        <f t="shared" si="8"/>
        <v>HERE</v>
      </c>
      <c r="AA106" s="2">
        <f>IF(Z106="HERE",Y106,AA105+Graph!$G$1*1000)</f>
        <v>36090617.008640654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36090617.008640654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22596947.305828545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40</v>
      </c>
      <c r="C107" s="7"/>
      <c r="D107" s="2" t="e">
        <f t="shared" si="12"/>
        <v>#N/A</v>
      </c>
      <c r="E107" s="2" t="e">
        <f t="shared" si="22"/>
        <v>#N/A</v>
      </c>
      <c r="F107" s="2">
        <v>689583.10195851326</v>
      </c>
      <c r="G107" s="2">
        <f t="shared" si="35"/>
        <v>544425.14285714284</v>
      </c>
      <c r="H107" s="2">
        <f t="shared" si="32"/>
        <v>37212399.016704842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693074.3150921762</v>
      </c>
      <c r="Q107" s="2">
        <f t="shared" si="36"/>
        <v>550000</v>
      </c>
      <c r="R107" s="2">
        <f t="shared" si="33"/>
        <v>37964173.294354945</v>
      </c>
      <c r="S107" s="2">
        <f t="shared" si="17"/>
        <v>544425.14285714179</v>
      </c>
      <c r="T107" s="2">
        <f t="shared" si="18"/>
        <v>5574.8571428571595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36587179.294354938</v>
      </c>
      <c r="Z107" s="2" t="str">
        <f t="shared" si="8"/>
        <v>HERE</v>
      </c>
      <c r="AA107" s="2">
        <f>IF(Z107="HERE",Y107,AA106+Graph!$G$1*1000)</f>
        <v>36587179.294354938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36587179.294354938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23080501.849767942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41</v>
      </c>
      <c r="C108" s="7"/>
      <c r="D108" s="2" t="e">
        <f t="shared" si="12"/>
        <v>#N/A</v>
      </c>
      <c r="E108" s="2" t="e">
        <f t="shared" si="22"/>
        <v>#N/A</v>
      </c>
      <c r="F108" s="2">
        <v>695160.6626727879</v>
      </c>
      <c r="G108" s="2">
        <f t="shared" si="35"/>
        <v>544425.14285714284</v>
      </c>
      <c r="H108" s="2">
        <f t="shared" si="32"/>
        <v>37756824.159561984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698653.25161290169</v>
      </c>
      <c r="Q108" s="2">
        <f t="shared" si="36"/>
        <v>550000</v>
      </c>
      <c r="R108" s="2">
        <f t="shared" si="33"/>
        <v>38514173.294354945</v>
      </c>
      <c r="S108" s="2">
        <f t="shared" si="17"/>
        <v>544425.14285714179</v>
      </c>
      <c r="T108" s="2">
        <f t="shared" si="18"/>
        <v>5574.8571428571595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37005347.544354938</v>
      </c>
      <c r="Z108" s="2" t="str">
        <f t="shared" si="8"/>
        <v>HERE</v>
      </c>
      <c r="AA108" s="2">
        <f>IF(Z108="HERE",Y108,AA107+Graph!$G$1*1000)</f>
        <v>37005347.544354938</v>
      </c>
      <c r="AB108" s="2">
        <f t="shared" si="21"/>
        <v>418168.25</v>
      </c>
      <c r="AC108" s="2">
        <f t="shared" si="31"/>
        <v>1508825.75</v>
      </c>
      <c r="AD108" s="3">
        <f t="shared" si="10"/>
        <v>37005347.544354938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23564056.393707335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42</v>
      </c>
      <c r="C109" s="7"/>
      <c r="D109" s="2" t="e">
        <f t="shared" si="12"/>
        <v>#N/A</v>
      </c>
      <c r="E109" s="2" t="e">
        <f t="shared" si="22"/>
        <v>#N/A</v>
      </c>
      <c r="F109" s="2">
        <v>700738.22338709235</v>
      </c>
      <c r="G109" s="2">
        <f t="shared" si="35"/>
        <v>544425.14285714284</v>
      </c>
      <c r="H109" s="2">
        <f t="shared" si="32"/>
        <v>38301249.302419126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704232.18813365698</v>
      </c>
      <c r="Q109" s="2">
        <f t="shared" si="36"/>
        <v>550000</v>
      </c>
      <c r="R109" s="2">
        <f t="shared" si="33"/>
        <v>39064173.294354945</v>
      </c>
      <c r="S109" s="2">
        <f t="shared" si="17"/>
        <v>544425.14285714179</v>
      </c>
      <c r="T109" s="2">
        <f t="shared" si="18"/>
        <v>5574.8571428571595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37423515.794354938</v>
      </c>
      <c r="Z109" s="2" t="str">
        <f t="shared" si="8"/>
        <v>HERE</v>
      </c>
      <c r="AA109" s="2">
        <f>IF(Z109="HERE",Y109,AA108+Graph!$G$1*1000)</f>
        <v>37423515.794354938</v>
      </c>
      <c r="AB109" s="2">
        <f t="shared" si="21"/>
        <v>418168.25</v>
      </c>
      <c r="AC109" s="2">
        <f t="shared" si="31"/>
        <v>1640657.5</v>
      </c>
      <c r="AD109" s="3">
        <f t="shared" si="10"/>
        <v>37423515.794354938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24047610.937646728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43</v>
      </c>
      <c r="C110" s="7"/>
      <c r="D110" s="2" t="e">
        <f t="shared" si="12"/>
        <v>#N/A</v>
      </c>
      <c r="E110" s="2" t="e">
        <f t="shared" si="22"/>
        <v>#N/A</v>
      </c>
      <c r="F110" s="2">
        <v>706315.784101367</v>
      </c>
      <c r="G110" s="2">
        <f t="shared" si="35"/>
        <v>544425.14285714284</v>
      </c>
      <c r="H110" s="2">
        <f t="shared" si="32"/>
        <v>38845674.445276268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709811.12465438247</v>
      </c>
      <c r="Q110" s="2">
        <f t="shared" si="36"/>
        <v>550000</v>
      </c>
      <c r="R110" s="2">
        <f t="shared" si="33"/>
        <v>39614173.294354945</v>
      </c>
      <c r="S110" s="2">
        <f t="shared" si="17"/>
        <v>544425.14285714179</v>
      </c>
      <c r="T110" s="2">
        <f t="shared" si="18"/>
        <v>5574.8571428571595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37841684.044354938</v>
      </c>
      <c r="Z110" s="2" t="str">
        <f t="shared" si="8"/>
        <v>HERE</v>
      </c>
      <c r="AA110" s="2">
        <f>IF(Z110="HERE",Y110,AA109+Graph!$G$1*1000)</f>
        <v>37841684.044354938</v>
      </c>
      <c r="AB110" s="2">
        <f t="shared" si="21"/>
        <v>418168.25</v>
      </c>
      <c r="AC110" s="2">
        <f t="shared" si="31"/>
        <v>1772489.25</v>
      </c>
      <c r="AD110" s="3">
        <f t="shared" si="10"/>
        <v>37841684.044354938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24531165.481586125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44</v>
      </c>
      <c r="C111" s="7"/>
      <c r="D111" s="2" t="e">
        <f t="shared" si="12"/>
        <v>#N/A</v>
      </c>
      <c r="E111" s="2" t="e">
        <f t="shared" si="22"/>
        <v>#N/A</v>
      </c>
      <c r="F111" s="2">
        <v>711893.34481564164</v>
      </c>
      <c r="G111" s="2">
        <f t="shared" si="35"/>
        <v>544425.14285714284</v>
      </c>
      <c r="H111" s="2">
        <f t="shared" si="32"/>
        <v>39390099.58813341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715390.06117513776</v>
      </c>
      <c r="Q111" s="2">
        <f t="shared" si="36"/>
        <v>550000</v>
      </c>
      <c r="R111" s="2">
        <f t="shared" si="33"/>
        <v>40164173.294354945</v>
      </c>
      <c r="S111" s="2">
        <f t="shared" si="17"/>
        <v>544425.14285714179</v>
      </c>
      <c r="T111" s="2">
        <f t="shared" si="18"/>
        <v>5574.8571428571595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38259852.294354938</v>
      </c>
      <c r="Z111" s="2" t="str">
        <f t="shared" si="8"/>
        <v>HERE</v>
      </c>
      <c r="AA111" s="2">
        <f>IF(Z111="HERE",Y111,AA110+Graph!$G$1*1000)</f>
        <v>38259852.294354938</v>
      </c>
      <c r="AB111" s="2">
        <f t="shared" si="21"/>
        <v>418168.25</v>
      </c>
      <c r="AC111" s="2">
        <f t="shared" si="31"/>
        <v>1904321</v>
      </c>
      <c r="AD111" s="3">
        <f t="shared" si="10"/>
        <v>38259852.294354938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25014720.025525518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45</v>
      </c>
      <c r="C112" s="7"/>
      <c r="D112" s="2" t="e">
        <f t="shared" si="12"/>
        <v>#N/A</v>
      </c>
      <c r="E112" s="2" t="e">
        <f t="shared" si="22"/>
        <v>#N/A</v>
      </c>
      <c r="F112" s="2">
        <v>717470.90552994609</v>
      </c>
      <c r="G112" s="2">
        <f t="shared" si="35"/>
        <v>544425.14285714284</v>
      </c>
      <c r="H112" s="2">
        <f t="shared" si="32"/>
        <v>39934524.730990551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720968.99769586325</v>
      </c>
      <c r="Q112" s="2">
        <f t="shared" si="36"/>
        <v>550000</v>
      </c>
      <c r="R112" s="2">
        <f t="shared" si="33"/>
        <v>40714173.294354945</v>
      </c>
      <c r="S112" s="2">
        <f t="shared" si="17"/>
        <v>544425.14285714179</v>
      </c>
      <c r="T112" s="2">
        <f t="shared" si="18"/>
        <v>5574.8571428571595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38678020.544354938</v>
      </c>
      <c r="Z112" s="2" t="str">
        <f t="shared" si="8"/>
        <v>HERE</v>
      </c>
      <c r="AA112" s="2">
        <f>IF(Z112="HERE",Y112,AA111+Graph!$G$1*1000)</f>
        <v>38678020.544354938</v>
      </c>
      <c r="AB112" s="2">
        <f t="shared" si="21"/>
        <v>418168.25</v>
      </c>
      <c r="AC112" s="2">
        <f t="shared" si="31"/>
        <v>2036152.75</v>
      </c>
      <c r="AD112" s="3">
        <f t="shared" si="10"/>
        <v>38678020.544354938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25498274.569464911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46</v>
      </c>
      <c r="C113" s="7"/>
      <c r="D113" s="2" t="e">
        <f t="shared" si="12"/>
        <v>#N/A</v>
      </c>
      <c r="E113" s="2" t="e">
        <f t="shared" si="22"/>
        <v>#N/A</v>
      </c>
      <c r="F113" s="2">
        <v>723048.46624422073</v>
      </c>
      <c r="G113" s="2">
        <f t="shared" si="35"/>
        <v>544425.14285714284</v>
      </c>
      <c r="H113" s="2">
        <f t="shared" si="32"/>
        <v>40478949.873847693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726547.93421658874</v>
      </c>
      <c r="Q113" s="2">
        <f t="shared" si="36"/>
        <v>550000</v>
      </c>
      <c r="R113" s="2">
        <f t="shared" si="33"/>
        <v>41264173.294354945</v>
      </c>
      <c r="S113" s="2">
        <f t="shared" si="17"/>
        <v>544425.14285714179</v>
      </c>
      <c r="T113" s="2">
        <f t="shared" si="18"/>
        <v>5574.8571428571595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39096188.794354938</v>
      </c>
      <c r="Z113" s="2" t="str">
        <f t="shared" si="8"/>
        <v>HERE</v>
      </c>
      <c r="AA113" s="2">
        <f>IF(Z113="HERE",Y113,AA112+Graph!$G$1*1000)</f>
        <v>39096188.794354938</v>
      </c>
      <c r="AB113" s="2">
        <f t="shared" si="21"/>
        <v>418168.25</v>
      </c>
      <c r="AC113" s="2">
        <f t="shared" si="31"/>
        <v>2167984.5</v>
      </c>
      <c r="AD113" s="3">
        <f t="shared" si="10"/>
        <v>39096188.794354938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25981829.113404304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47</v>
      </c>
      <c r="C114" s="7"/>
      <c r="D114" s="2" t="e">
        <f t="shared" si="12"/>
        <v>#N/A</v>
      </c>
      <c r="E114" s="2" t="e">
        <f t="shared" si="22"/>
        <v>#N/A</v>
      </c>
      <c r="F114" s="2">
        <v>728626.02695852518</v>
      </c>
      <c r="G114" s="2">
        <f t="shared" si="35"/>
        <v>544425.14285714284</v>
      </c>
      <c r="H114" s="2">
        <f t="shared" si="32"/>
        <v>41023375.016704835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732126.87073734403</v>
      </c>
      <c r="Q114" s="2">
        <f t="shared" si="36"/>
        <v>550000</v>
      </c>
      <c r="R114" s="2">
        <f t="shared" si="33"/>
        <v>41814173.294354945</v>
      </c>
      <c r="S114" s="2">
        <f t="shared" si="17"/>
        <v>544425.14285714179</v>
      </c>
      <c r="T114" s="2">
        <f t="shared" si="18"/>
        <v>5574.8571428571595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39514357.044354938</v>
      </c>
      <c r="Z114" s="2" t="str">
        <f t="shared" si="8"/>
        <v>HERE</v>
      </c>
      <c r="AA114" s="2">
        <f>IF(Z114="HERE",Y114,AA113+Graph!$G$1*1000)</f>
        <v>39514357.044354938</v>
      </c>
      <c r="AB114" s="2">
        <f t="shared" si="21"/>
        <v>418168.25</v>
      </c>
      <c r="AC114" s="2">
        <f t="shared" si="31"/>
        <v>2299816.25</v>
      </c>
      <c r="AD114" s="3">
        <f t="shared" si="10"/>
        <v>39514357.044354938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26465383.657343697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48</v>
      </c>
      <c r="C115" s="7"/>
      <c r="D115" s="2" t="e">
        <f t="shared" si="12"/>
        <v>#N/A</v>
      </c>
      <c r="E115" s="2" t="e">
        <f t="shared" si="22"/>
        <v>#N/A</v>
      </c>
      <c r="F115" s="2">
        <v>734203.58767279983</v>
      </c>
      <c r="G115" s="2">
        <f t="shared" si="35"/>
        <v>544425.14285714284</v>
      </c>
      <c r="H115" s="2">
        <f t="shared" si="32"/>
        <v>41567800.159561977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737705.80725806952</v>
      </c>
      <c r="Q115" s="2">
        <f t="shared" si="36"/>
        <v>550000</v>
      </c>
      <c r="R115" s="2">
        <f t="shared" si="33"/>
        <v>42364173.294354945</v>
      </c>
      <c r="S115" s="2">
        <f t="shared" si="17"/>
        <v>544425.14285714179</v>
      </c>
      <c r="T115" s="2">
        <f t="shared" si="18"/>
        <v>5574.8571428571595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39932525.294354938</v>
      </c>
      <c r="Z115" s="2" t="str">
        <f t="shared" si="8"/>
        <v>HERE</v>
      </c>
      <c r="AA115" s="2">
        <f>IF(Z115="HERE",Y115,AA114+Graph!$G$1*1000)</f>
        <v>39932525.294354938</v>
      </c>
      <c r="AB115" s="2">
        <f t="shared" si="21"/>
        <v>418168.25</v>
      </c>
      <c r="AC115" s="2">
        <f t="shared" si="31"/>
        <v>2431648</v>
      </c>
      <c r="AD115" s="3">
        <f t="shared" si="10"/>
        <v>39932525.294354938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26948938.201283094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49</v>
      </c>
      <c r="C116" s="7"/>
      <c r="D116" s="2" t="e">
        <f t="shared" si="12"/>
        <v>#N/A</v>
      </c>
      <c r="E116" s="2" t="e">
        <f t="shared" si="22"/>
        <v>#N/A</v>
      </c>
      <c r="F116" s="2">
        <v>739781.14838707447</v>
      </c>
      <c r="G116" s="2">
        <f t="shared" si="35"/>
        <v>544425.14285714284</v>
      </c>
      <c r="H116" s="2">
        <f t="shared" si="32"/>
        <v>42112225.302419119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743284.74377882481</v>
      </c>
      <c r="Q116" s="2">
        <f t="shared" si="36"/>
        <v>550000</v>
      </c>
      <c r="R116" s="2">
        <f t="shared" si="33"/>
        <v>42914173.294354945</v>
      </c>
      <c r="S116" s="2">
        <f t="shared" si="17"/>
        <v>544425.14285714179</v>
      </c>
      <c r="T116" s="2">
        <f t="shared" si="18"/>
        <v>5574.8571428571595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40274864.294354938</v>
      </c>
      <c r="Z116" s="2" t="str">
        <f t="shared" si="8"/>
        <v>HERE</v>
      </c>
      <c r="AA116" s="2">
        <f>IF(Z116="HERE",Y116,AA115+Graph!$G$1*1000)</f>
        <v>40274864.294354938</v>
      </c>
      <c r="AB116" s="2">
        <f t="shared" si="21"/>
        <v>342339</v>
      </c>
      <c r="AC116" s="2">
        <f t="shared" si="31"/>
        <v>2639309</v>
      </c>
      <c r="AD116" s="3">
        <f t="shared" si="10"/>
        <v>40274864.294354938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27432492.745222487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50</v>
      </c>
      <c r="C117" s="7"/>
      <c r="D117" s="2" t="e">
        <f t="shared" si="12"/>
        <v>#N/A</v>
      </c>
      <c r="E117" s="2" t="e">
        <f t="shared" si="22"/>
        <v>#N/A</v>
      </c>
      <c r="F117" s="2">
        <v>745358.70910137892</v>
      </c>
      <c r="G117" s="2">
        <f t="shared" si="35"/>
        <v>544425.14285714284</v>
      </c>
      <c r="H117" s="2">
        <f t="shared" si="32"/>
        <v>42656650.44527626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748863.68029955029</v>
      </c>
      <c r="Q117" s="2">
        <f t="shared" si="36"/>
        <v>550000</v>
      </c>
      <c r="R117" s="2">
        <f t="shared" si="33"/>
        <v>43464173.294354945</v>
      </c>
      <c r="S117" s="2">
        <f t="shared" si="17"/>
        <v>544425.14285714179</v>
      </c>
      <c r="T117" s="2">
        <f t="shared" si="18"/>
        <v>5574.8571428571595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40545921.294354938</v>
      </c>
      <c r="Z117" s="2" t="str">
        <f t="shared" si="8"/>
        <v>HERE</v>
      </c>
      <c r="AA117" s="2">
        <f>IF(Z117="HERE",Y117,AA116+Graph!$G$1*1000)</f>
        <v>40545921.294354938</v>
      </c>
      <c r="AB117" s="2">
        <f t="shared" si="21"/>
        <v>271057</v>
      </c>
      <c r="AC117" s="2">
        <f t="shared" si="31"/>
        <v>2918252</v>
      </c>
      <c r="AD117" s="3">
        <f t="shared" si="10"/>
        <v>40545921.294354938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27916047.289161883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51</v>
      </c>
      <c r="C118" s="7"/>
      <c r="D118" s="2" t="e">
        <f t="shared" si="12"/>
        <v>#N/A</v>
      </c>
      <c r="E118" s="2" t="e">
        <f t="shared" si="22"/>
        <v>#N/A</v>
      </c>
      <c r="F118" s="2">
        <v>750936.26981565356</v>
      </c>
      <c r="G118" s="2">
        <f t="shared" si="35"/>
        <v>544425.14285714284</v>
      </c>
      <c r="H118" s="2">
        <f t="shared" si="32"/>
        <v>43201075.588133402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754442.61682027578</v>
      </c>
      <c r="Q118" s="2">
        <f t="shared" si="36"/>
        <v>550000</v>
      </c>
      <c r="R118" s="2">
        <f t="shared" si="33"/>
        <v>44014173.294354945</v>
      </c>
      <c r="S118" s="2">
        <f t="shared" si="17"/>
        <v>544425.14285714179</v>
      </c>
      <c r="T118" s="2">
        <f t="shared" si="18"/>
        <v>5574.8571428571595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40779227.294354938</v>
      </c>
      <c r="Z118" s="2" t="str">
        <f t="shared" si="8"/>
        <v>HERE</v>
      </c>
      <c r="AA118" s="2">
        <f>IF(Z118="HERE",Y118,AA117+Graph!$G$1*1000)</f>
        <v>40779227.294354938</v>
      </c>
      <c r="AB118" s="2">
        <f t="shared" si="21"/>
        <v>233306</v>
      </c>
      <c r="AC118" s="2">
        <f t="shared" si="31"/>
        <v>3234946</v>
      </c>
      <c r="AD118" s="3">
        <f t="shared" si="10"/>
        <v>40779227.294354938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28399601.833101276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52</v>
      </c>
      <c r="C119" s="7"/>
      <c r="D119" s="2" t="e">
        <f t="shared" si="12"/>
        <v>#N/A</v>
      </c>
      <c r="E119" s="2" t="e">
        <f t="shared" si="22"/>
        <v>#N/A</v>
      </c>
      <c r="F119" s="2">
        <v>756513.83052992821</v>
      </c>
      <c r="G119" s="2">
        <f t="shared" si="35"/>
        <v>544425.14285714284</v>
      </c>
      <c r="H119" s="2">
        <f t="shared" si="32"/>
        <v>43745500.730990544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760021.55334103107</v>
      </c>
      <c r="Q119" s="2">
        <f t="shared" si="36"/>
        <v>550000</v>
      </c>
      <c r="R119" s="2">
        <f t="shared" si="33"/>
        <v>44564173.294354945</v>
      </c>
      <c r="S119" s="2">
        <f t="shared" si="17"/>
        <v>544425.14285714179</v>
      </c>
      <c r="T119" s="2">
        <f t="shared" si="18"/>
        <v>5574.8571428571595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41004994.294354938</v>
      </c>
      <c r="Z119" s="2" t="str">
        <f t="shared" si="8"/>
        <v>HERE</v>
      </c>
      <c r="AA119" s="2">
        <f>IF(Z119="HERE",Y119,AA118+Graph!$G$1*1000)</f>
        <v>41004994.294354938</v>
      </c>
      <c r="AB119" s="2">
        <f t="shared" si="21"/>
        <v>225767</v>
      </c>
      <c r="AC119" s="2">
        <f t="shared" si="31"/>
        <v>3559179</v>
      </c>
      <c r="AD119" s="3">
        <f t="shared" si="10"/>
        <v>41004994.294354938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28883156.377040669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53</v>
      </c>
      <c r="C120" s="7"/>
      <c r="D120" s="2" t="e">
        <f t="shared" si="12"/>
        <v>#N/A</v>
      </c>
      <c r="E120" s="2" t="e">
        <f t="shared" si="22"/>
        <v>#N/A</v>
      </c>
      <c r="F120" s="2">
        <v>762091.39124423265</v>
      </c>
      <c r="G120" s="2">
        <f t="shared" si="35"/>
        <v>544425.14285714284</v>
      </c>
      <c r="H120" s="2">
        <f t="shared" si="32"/>
        <v>44289925.873847686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765600.48986175656</v>
      </c>
      <c r="Q120" s="2">
        <f t="shared" si="36"/>
        <v>550000</v>
      </c>
      <c r="R120" s="2">
        <f t="shared" si="33"/>
        <v>45114173.294354945</v>
      </c>
      <c r="S120" s="2">
        <f t="shared" si="17"/>
        <v>544425.14285714179</v>
      </c>
      <c r="T120" s="2">
        <f t="shared" si="18"/>
        <v>5574.8571428571595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41277079.294354938</v>
      </c>
      <c r="Z120" s="2" t="str">
        <f t="shared" si="8"/>
        <v>HERE</v>
      </c>
      <c r="AA120" s="2">
        <f>IF(Z120="HERE",Y120,AA119+Graph!$G$1*1000)</f>
        <v>41277079.294354938</v>
      </c>
      <c r="AB120" s="2">
        <f t="shared" si="21"/>
        <v>272085</v>
      </c>
      <c r="AC120" s="2">
        <f t="shared" si="31"/>
        <v>3837094</v>
      </c>
      <c r="AD120" s="3">
        <f t="shared" si="10"/>
        <v>41277079.294354938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29366710.920980066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54</v>
      </c>
      <c r="C121" s="7"/>
      <c r="D121" s="2" t="e">
        <f t="shared" si="12"/>
        <v>#N/A</v>
      </c>
      <c r="E121" s="2" t="e">
        <f t="shared" si="22"/>
        <v>#N/A</v>
      </c>
      <c r="F121" s="2">
        <v>767668.9519585073</v>
      </c>
      <c r="G121" s="2">
        <f t="shared" si="35"/>
        <v>544425.14285714284</v>
      </c>
      <c r="H121" s="2">
        <f t="shared" si="32"/>
        <v>44834351.016704828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771179.42638251185</v>
      </c>
      <c r="Q121" s="2">
        <f t="shared" si="36"/>
        <v>550000</v>
      </c>
      <c r="R121" s="2">
        <f t="shared" si="33"/>
        <v>45664173.294354945</v>
      </c>
      <c r="S121" s="2">
        <f t="shared" si="17"/>
        <v>544425.14285714179</v>
      </c>
      <c r="T121" s="2">
        <f t="shared" si="18"/>
        <v>5574.8571428571595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41601672.294354938</v>
      </c>
      <c r="Z121" s="2" t="str">
        <f t="shared" si="8"/>
        <v>HERE</v>
      </c>
      <c r="AA121" s="2">
        <f>IF(Z121="HERE",Y121,AA120+Graph!$G$1*1000)</f>
        <v>41601672.294354938</v>
      </c>
      <c r="AB121" s="2">
        <f t="shared" si="21"/>
        <v>324593</v>
      </c>
      <c r="AC121" s="2">
        <f t="shared" si="31"/>
        <v>4062501</v>
      </c>
      <c r="AD121" s="3">
        <f t="shared" si="10"/>
        <v>41601672.294354938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29850265.464919459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55</v>
      </c>
      <c r="C122" s="7"/>
      <c r="D122" s="2" t="e">
        <f t="shared" si="12"/>
        <v>#N/A</v>
      </c>
      <c r="E122" s="2" t="e">
        <f t="shared" si="22"/>
        <v>#N/A</v>
      </c>
      <c r="F122" s="2">
        <v>773246.51267281175</v>
      </c>
      <c r="G122" s="2">
        <f t="shared" si="35"/>
        <v>544425.14285714284</v>
      </c>
      <c r="H122" s="2">
        <f t="shared" si="32"/>
        <v>45378776.159561969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776758.36290323734</v>
      </c>
      <c r="Q122" s="2">
        <f t="shared" si="36"/>
        <v>550000</v>
      </c>
      <c r="R122" s="2">
        <f t="shared" si="33"/>
        <v>46214173.294354945</v>
      </c>
      <c r="S122" s="2">
        <f t="shared" si="17"/>
        <v>544425.14285714179</v>
      </c>
      <c r="T122" s="2">
        <f t="shared" si="18"/>
        <v>5574.8571428571595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41947596.294354938</v>
      </c>
      <c r="Z122" s="2" t="str">
        <f t="shared" si="8"/>
        <v>HERE</v>
      </c>
      <c r="AA122" s="2">
        <f>IF(Z122="HERE",Y122,AA121+Graph!$G$1*1000)</f>
        <v>41947596.294354938</v>
      </c>
      <c r="AB122" s="2">
        <f t="shared" si="21"/>
        <v>345924</v>
      </c>
      <c r="AC122" s="2">
        <f t="shared" si="31"/>
        <v>4266577</v>
      </c>
      <c r="AD122" s="3">
        <f t="shared" si="10"/>
        <v>41947596.294354938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30299843.407776598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56</v>
      </c>
      <c r="C123" s="7"/>
      <c r="D123" s="2" t="e">
        <f t="shared" si="12"/>
        <v>#N/A</v>
      </c>
      <c r="E123" s="2" t="e">
        <f t="shared" si="22"/>
        <v>#N/A</v>
      </c>
      <c r="F123" s="2">
        <v>778824.07338708639</v>
      </c>
      <c r="G123" s="2">
        <f t="shared" si="35"/>
        <v>544425.14285714284</v>
      </c>
      <c r="H123" s="2">
        <f t="shared" si="32"/>
        <v>45923201.302419111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782337.29942396283</v>
      </c>
      <c r="Q123" s="2">
        <f t="shared" si="36"/>
        <v>550000</v>
      </c>
      <c r="R123" s="2">
        <f t="shared" si="33"/>
        <v>46764173.294354945</v>
      </c>
      <c r="S123" s="2">
        <f t="shared" si="17"/>
        <v>544425.14285714179</v>
      </c>
      <c r="T123" s="2">
        <f t="shared" si="18"/>
        <v>5574.8571428571595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42154433.294354938</v>
      </c>
      <c r="Z123" s="2" t="str">
        <f t="shared" si="8"/>
        <v>HERE</v>
      </c>
      <c r="AA123" s="2">
        <f>IF(Z123="HERE",Y123,AA122+Graph!$G$1*1000)</f>
        <v>42154433.294354938</v>
      </c>
      <c r="AB123" s="2">
        <f t="shared" si="21"/>
        <v>206837</v>
      </c>
      <c r="AC123" s="2">
        <f t="shared" si="31"/>
        <v>4609740</v>
      </c>
      <c r="AD123" s="3">
        <f t="shared" si="10"/>
        <v>42154433.294354938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30749421.35063374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57</v>
      </c>
      <c r="C124" s="7"/>
      <c r="D124" s="2" t="e">
        <f t="shared" si="12"/>
        <v>#N/A</v>
      </c>
      <c r="E124" s="2" t="e">
        <f t="shared" si="22"/>
        <v>#N/A</v>
      </c>
      <c r="F124" s="2">
        <v>784401.63410136104</v>
      </c>
      <c r="G124" s="2">
        <f t="shared" si="35"/>
        <v>544425.14285714284</v>
      </c>
      <c r="H124" s="2">
        <f t="shared" si="32"/>
        <v>46467626.445276253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787916.23594471812</v>
      </c>
      <c r="Q124" s="2">
        <f t="shared" si="36"/>
        <v>550000</v>
      </c>
      <c r="R124" s="2">
        <f t="shared" si="33"/>
        <v>47314173.294354945</v>
      </c>
      <c r="S124" s="2">
        <f t="shared" si="17"/>
        <v>544425.14285714179</v>
      </c>
      <c r="T124" s="2">
        <f t="shared" si="18"/>
        <v>5574.8571428571595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42340925.294354938</v>
      </c>
      <c r="Z124" s="2" t="str">
        <f t="shared" si="8"/>
        <v>HERE</v>
      </c>
      <c r="AA124" s="2">
        <f>IF(Z124="HERE",Y124,AA123+Graph!$G$1*1000)</f>
        <v>42340925.294354938</v>
      </c>
      <c r="AB124" s="2">
        <f t="shared" si="21"/>
        <v>186492</v>
      </c>
      <c r="AC124" s="2">
        <f t="shared" si="31"/>
        <v>4973248</v>
      </c>
      <c r="AD124" s="3">
        <f t="shared" si="10"/>
        <v>42340925.294354938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31198999.293490883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58</v>
      </c>
      <c r="C125" s="7"/>
      <c r="D125" s="2" t="e">
        <f t="shared" si="12"/>
        <v>#N/A</v>
      </c>
      <c r="E125" s="2" t="e">
        <f t="shared" si="22"/>
        <v>#N/A</v>
      </c>
      <c r="F125" s="2">
        <v>789979.19481566548</v>
      </c>
      <c r="G125" s="2">
        <f t="shared" si="35"/>
        <v>544425.14285714284</v>
      </c>
      <c r="H125" s="2">
        <f t="shared" si="32"/>
        <v>47012051.588133395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793495.17246544361</v>
      </c>
      <c r="Q125" s="2">
        <f t="shared" si="36"/>
        <v>550000</v>
      </c>
      <c r="R125" s="2">
        <f t="shared" si="33"/>
        <v>47864173.294354945</v>
      </c>
      <c r="S125" s="2">
        <f t="shared" si="17"/>
        <v>544425.14285714179</v>
      </c>
      <c r="T125" s="2">
        <f t="shared" si="18"/>
        <v>5574.8571428571595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42481070.294354938</v>
      </c>
      <c r="Z125" s="2" t="str">
        <f t="shared" si="8"/>
        <v>HERE</v>
      </c>
      <c r="AA125" s="2">
        <f>IF(Z125="HERE",Y125,AA124+Graph!$G$1*1000)</f>
        <v>42481070.294354938</v>
      </c>
      <c r="AB125" s="2">
        <f t="shared" si="21"/>
        <v>140145</v>
      </c>
      <c r="AC125" s="2">
        <f t="shared" si="31"/>
        <v>5383103</v>
      </c>
      <c r="AD125" s="3">
        <f t="shared" si="10"/>
        <v>42481070.294354938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31648577.236348022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59</v>
      </c>
      <c r="C126" s="7"/>
      <c r="D126" s="2" t="e">
        <f t="shared" si="12"/>
        <v>#N/A</v>
      </c>
      <c r="E126" s="2" t="e">
        <f t="shared" si="22"/>
        <v>#N/A</v>
      </c>
      <c r="F126" s="2">
        <v>795556.75552994013</v>
      </c>
      <c r="G126" s="2">
        <f t="shared" si="35"/>
        <v>544425.14285714284</v>
      </c>
      <c r="H126" s="2">
        <f t="shared" si="32"/>
        <v>47556476.730990537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799074.1089861691</v>
      </c>
      <c r="Q126" s="2">
        <f t="shared" si="36"/>
        <v>550000</v>
      </c>
      <c r="R126" s="2">
        <f t="shared" si="33"/>
        <v>48414173.294354945</v>
      </c>
      <c r="S126" s="2">
        <f t="shared" si="17"/>
        <v>544425.14285714179</v>
      </c>
      <c r="T126" s="2">
        <f t="shared" si="18"/>
        <v>5574.8571428571595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42552822.294354938</v>
      </c>
      <c r="Z126" s="2" t="str">
        <f t="shared" si="8"/>
        <v>HERE</v>
      </c>
      <c r="AA126" s="2">
        <f>IF(Z126="HERE",Y126,AA125+Graph!$G$1*1000)</f>
        <v>42552822.294354938</v>
      </c>
      <c r="AB126" s="2">
        <f t="shared" si="21"/>
        <v>71752</v>
      </c>
      <c r="AC126" s="2">
        <f t="shared" si="31"/>
        <v>5861351</v>
      </c>
      <c r="AD126" s="3">
        <f t="shared" si="10"/>
        <v>42552822.294354938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32098155.179205164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60</v>
      </c>
      <c r="C127" s="7"/>
      <c r="D127" s="2" t="e">
        <f t="shared" si="12"/>
        <v>#N/A</v>
      </c>
      <c r="E127" s="2" t="e">
        <f t="shared" si="22"/>
        <v>#N/A</v>
      </c>
      <c r="F127" s="2">
        <v>801134.31624421477</v>
      </c>
      <c r="G127" s="2">
        <f t="shared" si="35"/>
        <v>544425.14285714284</v>
      </c>
      <c r="H127" s="2">
        <f t="shared" si="32"/>
        <v>48100901.873847678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804653.04550692439</v>
      </c>
      <c r="Q127" s="2">
        <f t="shared" si="36"/>
        <v>550000</v>
      </c>
      <c r="R127" s="2">
        <f t="shared" si="33"/>
        <v>48964173.294354945</v>
      </c>
      <c r="S127" s="2">
        <f t="shared" si="17"/>
        <v>544425.14285714179</v>
      </c>
      <c r="T127" s="2">
        <f t="shared" si="18"/>
        <v>5574.8571428571595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42610852.294354938</v>
      </c>
      <c r="Z127" s="2" t="str">
        <f t="shared" si="8"/>
        <v>HERE</v>
      </c>
      <c r="AA127" s="2">
        <f>IF(Z127="HERE",Y127,AA126+Graph!$G$1*1000)</f>
        <v>42610852.294354938</v>
      </c>
      <c r="AB127" s="2">
        <f t="shared" si="21"/>
        <v>58030</v>
      </c>
      <c r="AC127" s="2">
        <f t="shared" si="31"/>
        <v>6353321</v>
      </c>
      <c r="AD127" s="3">
        <f t="shared" si="10"/>
        <v>42610852.294354938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32547733.122062303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61</v>
      </c>
      <c r="C128" s="7"/>
      <c r="D128" s="2" t="e">
        <f t="shared" si="12"/>
        <v>#N/A</v>
      </c>
      <c r="E128" s="2" t="e">
        <f t="shared" si="22"/>
        <v>#N/A</v>
      </c>
      <c r="F128" s="2">
        <v>806711.87695851922</v>
      </c>
      <c r="G128" s="2">
        <f t="shared" si="35"/>
        <v>544425.14285714284</v>
      </c>
      <c r="H128" s="2">
        <f t="shared" si="32"/>
        <v>48645327.01670482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810231.98202764988</v>
      </c>
      <c r="Q128" s="2">
        <f t="shared" si="36"/>
        <v>550000</v>
      </c>
      <c r="R128" s="2">
        <f t="shared" si="33"/>
        <v>49514173.294354945</v>
      </c>
      <c r="S128" s="2">
        <f t="shared" si="17"/>
        <v>544425.14285714179</v>
      </c>
      <c r="T128" s="2">
        <f t="shared" si="18"/>
        <v>5574.8571428571595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42940603.294354938</v>
      </c>
      <c r="Z128" s="2" t="str">
        <f t="shared" si="8"/>
        <v>HERE</v>
      </c>
      <c r="AA128" s="2">
        <f>IF(Z128="HERE",Y128,AA127+Graph!$G$1*1000)</f>
        <v>42940603.294354938</v>
      </c>
      <c r="AB128" s="2">
        <f t="shared" si="21"/>
        <v>329751</v>
      </c>
      <c r="AC128" s="2">
        <f t="shared" si="31"/>
        <v>6573570</v>
      </c>
      <c r="AD128" s="3">
        <f t="shared" si="10"/>
        <v>42940603.294354938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32997311.064919446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62</v>
      </c>
      <c r="C129" s="7"/>
      <c r="D129" s="2" t="e">
        <f t="shared" si="12"/>
        <v>#N/A</v>
      </c>
      <c r="E129" s="2" t="e">
        <f t="shared" si="22"/>
        <v>#N/A</v>
      </c>
      <c r="F129" s="2">
        <v>812289.43767279387</v>
      </c>
      <c r="G129" s="2">
        <f t="shared" si="35"/>
        <v>544425.14285714284</v>
      </c>
      <c r="H129" s="2">
        <f t="shared" si="32"/>
        <v>49189752.159561962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815810.91854840517</v>
      </c>
      <c r="Q129" s="2">
        <f t="shared" si="36"/>
        <v>550000</v>
      </c>
      <c r="R129" s="2">
        <f t="shared" si="33"/>
        <v>50064173.294354945</v>
      </c>
      <c r="S129" s="2">
        <f t="shared" si="17"/>
        <v>544425.14285714179</v>
      </c>
      <c r="T129" s="2">
        <f t="shared" si="18"/>
        <v>5574.8571428571595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43210801.294354938</v>
      </c>
      <c r="Z129" s="2" t="str">
        <f t="shared" si="8"/>
        <v>HERE</v>
      </c>
      <c r="AA129" s="2">
        <f>IF(Z129="HERE",Y129,AA128+Graph!$G$1*1000)</f>
        <v>43210801.294354938</v>
      </c>
      <c r="AB129" s="2">
        <f t="shared" si="21"/>
        <v>270198</v>
      </c>
      <c r="AC129" s="2">
        <f t="shared" si="31"/>
        <v>6853372</v>
      </c>
      <c r="AD129" s="3">
        <f t="shared" si="10"/>
        <v>43210801.294354938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33380254.077419445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63</v>
      </c>
      <c r="C130" s="7"/>
      <c r="D130" s="2" t="e">
        <f t="shared" si="12"/>
        <v>#N/A</v>
      </c>
      <c r="E130" s="2" t="e">
        <f t="shared" si="22"/>
        <v>#N/A</v>
      </c>
      <c r="F130" s="2">
        <v>817866.99838706851</v>
      </c>
      <c r="G130" s="2">
        <f t="shared" si="35"/>
        <v>544425.14285714284</v>
      </c>
      <c r="H130" s="2">
        <f t="shared" si="32"/>
        <v>49734177.302419104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821389.85506913066</v>
      </c>
      <c r="Q130" s="2">
        <f t="shared" si="36"/>
        <v>550000</v>
      </c>
      <c r="R130" s="2">
        <f t="shared" si="33"/>
        <v>50614173.294354945</v>
      </c>
      <c r="S130" s="2">
        <f t="shared" si="17"/>
        <v>544425.14285714179</v>
      </c>
      <c r="T130" s="2">
        <f t="shared" si="18"/>
        <v>5574.8571428571595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43449786.294354938</v>
      </c>
      <c r="Z130" s="2" t="str">
        <f t="shared" si="8"/>
        <v>HERE</v>
      </c>
      <c r="AA130" s="2">
        <f>IF(Z130="HERE",Y130,AA129+Graph!$G$1*1000)</f>
        <v>43449786.294354938</v>
      </c>
      <c r="AB130" s="2">
        <f t="shared" si="21"/>
        <v>238985</v>
      </c>
      <c r="AC130" s="2">
        <f t="shared" si="31"/>
        <v>7164387</v>
      </c>
      <c r="AD130" s="3">
        <f t="shared" si="10"/>
        <v>43449786.294354938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33763197.089919448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64</v>
      </c>
      <c r="C131" s="7"/>
      <c r="D131" s="2" t="e">
        <f t="shared" si="12"/>
        <v>#N/A</v>
      </c>
      <c r="E131" s="2" t="e">
        <f t="shared" si="22"/>
        <v>#N/A</v>
      </c>
      <c r="F131" s="2">
        <v>823444.55910137296</v>
      </c>
      <c r="G131" s="2">
        <f t="shared" si="35"/>
        <v>544425.14285714284</v>
      </c>
      <c r="H131" s="2">
        <f t="shared" si="32"/>
        <v>50278602.445276245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826968.79158985615</v>
      </c>
      <c r="Q131" s="2">
        <f t="shared" si="36"/>
        <v>550000</v>
      </c>
      <c r="R131" s="2">
        <f t="shared" si="33"/>
        <v>51164173.294354945</v>
      </c>
      <c r="S131" s="2">
        <f t="shared" si="17"/>
        <v>544425.14285714179</v>
      </c>
      <c r="T131" s="2">
        <f t="shared" si="18"/>
        <v>5574.8571428571595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43716974.294354938</v>
      </c>
      <c r="Z131" s="2" t="str">
        <f t="shared" si="8"/>
        <v>HERE</v>
      </c>
      <c r="AA131" s="2">
        <f>IF(Z131="HERE",Y131,AA130+Graph!$G$1*1000)</f>
        <v>43716974.294354938</v>
      </c>
      <c r="AB131" s="2">
        <f t="shared" si="21"/>
        <v>267188</v>
      </c>
      <c r="AC131" s="2">
        <f t="shared" si="31"/>
        <v>7447199</v>
      </c>
      <c r="AD131" s="3">
        <f t="shared" si="10"/>
        <v>43716974.294354938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34146140.102419443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65</v>
      </c>
      <c r="C132" s="7"/>
      <c r="D132" s="2" t="e">
        <f t="shared" si="12"/>
        <v>#N/A</v>
      </c>
      <c r="E132" s="2" t="e">
        <f t="shared" si="22"/>
        <v>#N/A</v>
      </c>
      <c r="F132" s="2">
        <v>829022.1198156476</v>
      </c>
      <c r="G132" s="2">
        <f t="shared" si="35"/>
        <v>544425.14285714284</v>
      </c>
      <c r="H132" s="2">
        <f t="shared" si="32"/>
        <v>50823027.588133387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832547.72811061144</v>
      </c>
      <c r="Q132" s="2">
        <f t="shared" si="36"/>
        <v>550000</v>
      </c>
      <c r="R132" s="2">
        <f t="shared" si="33"/>
        <v>51714173.294354945</v>
      </c>
      <c r="S132" s="2">
        <f t="shared" si="17"/>
        <v>544425.14285714179</v>
      </c>
      <c r="T132" s="2">
        <f t="shared" si="18"/>
        <v>5574.8571428571595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43822989.294354938</v>
      </c>
      <c r="Z132" s="2" t="str">
        <f t="shared" si="8"/>
        <v>HERE</v>
      </c>
      <c r="AA132" s="2">
        <f>IF(Z132="HERE",Y132,AA131+Graph!$G$1*1000)</f>
        <v>43822989.294354938</v>
      </c>
      <c r="AB132" s="2">
        <f t="shared" si="21"/>
        <v>106015</v>
      </c>
      <c r="AC132" s="2">
        <f t="shared" si="31"/>
        <v>7891184</v>
      </c>
      <c r="AD132" s="3">
        <f t="shared" si="10"/>
        <v>43822989.294354938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34529083.114919439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66</v>
      </c>
      <c r="C133" s="7"/>
      <c r="D133" s="2" t="e">
        <f t="shared" si="12"/>
        <v>#N/A</v>
      </c>
      <c r="E133" s="2" t="e">
        <f t="shared" si="22"/>
        <v>#N/A</v>
      </c>
      <c r="F133" s="2">
        <v>834599.68052995205</v>
      </c>
      <c r="G133" s="2">
        <f t="shared" si="35"/>
        <v>544425.14285714284</v>
      </c>
      <c r="H133" s="2">
        <f t="shared" si="32"/>
        <v>51367452.730990529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838126.66463133693</v>
      </c>
      <c r="Q133" s="2">
        <f t="shared" si="36"/>
        <v>550000</v>
      </c>
      <c r="R133" s="2">
        <f t="shared" si="33"/>
        <v>52264173.294354945</v>
      </c>
      <c r="S133" s="2">
        <f t="shared" si="17"/>
        <v>544425.14285714179</v>
      </c>
      <c r="T133" s="2">
        <f t="shared" si="18"/>
        <v>5574.8571428571595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43885233.294354938</v>
      </c>
      <c r="Z133" s="2" t="str">
        <f t="shared" si="8"/>
        <v>HERE</v>
      </c>
      <c r="AA133" s="2">
        <f>IF(Z133="HERE",Y133,AA132+Graph!$G$1*1000)</f>
        <v>43885233.294354938</v>
      </c>
      <c r="AB133" s="2">
        <f t="shared" si="21"/>
        <v>62244</v>
      </c>
      <c r="AC133" s="2">
        <f t="shared" si="31"/>
        <v>8378940</v>
      </c>
      <c r="AD133" s="3">
        <f t="shared" si="10"/>
        <v>43885233.294354938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34912026.127419449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67</v>
      </c>
      <c r="C134" s="7"/>
      <c r="D134" s="2" t="e">
        <f t="shared" si="12"/>
        <v>#N/A</v>
      </c>
      <c r="E134" s="2" t="e">
        <f t="shared" si="22"/>
        <v>#N/A</v>
      </c>
      <c r="F134" s="2">
        <v>840177.24124422669</v>
      </c>
      <c r="G134" s="2">
        <f t="shared" si="35"/>
        <v>544425.14285714284</v>
      </c>
      <c r="H134" s="2">
        <f t="shared" si="32"/>
        <v>51911877.873847671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843705.60115209222</v>
      </c>
      <c r="Q134" s="2">
        <f t="shared" si="36"/>
        <v>550000</v>
      </c>
      <c r="R134" s="2">
        <f t="shared" si="33"/>
        <v>52814173.294354945</v>
      </c>
      <c r="S134" s="2">
        <f t="shared" si="17"/>
        <v>544425.14285714179</v>
      </c>
      <c r="T134" s="2">
        <f t="shared" si="18"/>
        <v>5574.8571428571595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43836844.294354938</v>
      </c>
      <c r="Z134" s="2" t="str">
        <f t="shared" si="8"/>
        <v>HERE</v>
      </c>
      <c r="AA134" s="2">
        <f>IF(Z134="HERE",Y134,AA133+Graph!$G$1*1000)</f>
        <v>43836844.294354938</v>
      </c>
      <c r="AB134" s="2">
        <f t="shared" si="21"/>
        <v>-48389</v>
      </c>
      <c r="AC134" s="2">
        <f t="shared" si="31"/>
        <v>8977329</v>
      </c>
      <c r="AD134" s="3">
        <f t="shared" si="10"/>
        <v>43836844.294354938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35294969.139919445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68</v>
      </c>
      <c r="C135" s="7"/>
      <c r="D135" s="2" t="e">
        <f t="shared" si="12"/>
        <v>#N/A</v>
      </c>
      <c r="E135" s="2" t="e">
        <f t="shared" si="22"/>
        <v>#N/A</v>
      </c>
      <c r="F135" s="2">
        <v>845754.80195850134</v>
      </c>
      <c r="G135" s="2">
        <f t="shared" si="35"/>
        <v>544425.14285714284</v>
      </c>
      <c r="H135" s="2">
        <f t="shared" si="32"/>
        <v>52456303.016704813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849284.53767281771</v>
      </c>
      <c r="Q135" s="2">
        <f t="shared" si="36"/>
        <v>550000</v>
      </c>
      <c r="R135" s="2">
        <f t="shared" si="33"/>
        <v>53364173.294354945</v>
      </c>
      <c r="S135" s="2">
        <f t="shared" si="17"/>
        <v>544425.14285714179</v>
      </c>
      <c r="T135" s="2">
        <f t="shared" si="18"/>
        <v>5574.8571428571595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44067806.294354938</v>
      </c>
      <c r="Z135" s="2" t="str">
        <f t="shared" si="8"/>
        <v>HERE</v>
      </c>
      <c r="AA135" s="2">
        <f>IF(Z135="HERE",Y135,AA134+Graph!$G$1*1000)</f>
        <v>44067806.294354938</v>
      </c>
      <c r="AB135" s="2">
        <f t="shared" si="21"/>
        <v>230962</v>
      </c>
      <c r="AC135" s="2">
        <f t="shared" si="31"/>
        <v>9296367</v>
      </c>
      <c r="AD135" s="3">
        <f t="shared" si="10"/>
        <v>44067806.294354938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35677912.152419448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69</v>
      </c>
      <c r="C136" s="7"/>
      <c r="D136" s="2" t="e">
        <f t="shared" si="12"/>
        <v>#N/A</v>
      </c>
      <c r="E136" s="2" t="e">
        <f t="shared" si="22"/>
        <v>#N/A</v>
      </c>
      <c r="F136" s="2">
        <v>851332.36267280579</v>
      </c>
      <c r="G136" s="2">
        <f t="shared" si="35"/>
        <v>544425.14285714284</v>
      </c>
      <c r="H136" s="2">
        <f t="shared" si="32"/>
        <v>53000728.159561954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854863.4741935432</v>
      </c>
      <c r="Q136" s="2">
        <f t="shared" si="36"/>
        <v>550000</v>
      </c>
      <c r="R136" s="2">
        <f t="shared" si="33"/>
        <v>53914173.294354945</v>
      </c>
      <c r="S136" s="2">
        <f t="shared" si="17"/>
        <v>544425.14285714179</v>
      </c>
      <c r="T136" s="2">
        <f t="shared" si="18"/>
        <v>5574.8571428571595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44267458.294354938</v>
      </c>
      <c r="Z136" s="2" t="str">
        <f t="shared" si="8"/>
        <v>HERE</v>
      </c>
      <c r="AA136" s="2">
        <f>IF(Z136="HERE",Y136,AA135+Graph!$G$1*1000)</f>
        <v>44267458.294354938</v>
      </c>
      <c r="AB136" s="2">
        <f t="shared" si="21"/>
        <v>199652</v>
      </c>
      <c r="AC136" s="2">
        <f t="shared" si="31"/>
        <v>9646715</v>
      </c>
      <c r="AD136" s="3">
        <f t="shared" si="10"/>
        <v>44267458.294354938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36060855.164919443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70</v>
      </c>
      <c r="C137" s="7"/>
      <c r="D137" s="2" t="e">
        <f t="shared" si="12"/>
        <v>#N/A</v>
      </c>
      <c r="E137" s="2" t="e">
        <f t="shared" si="22"/>
        <v>#N/A</v>
      </c>
      <c r="F137" s="2">
        <v>856909.92338708043</v>
      </c>
      <c r="G137" s="2">
        <f t="shared" si="35"/>
        <v>544425.14285714284</v>
      </c>
      <c r="H137" s="2">
        <f t="shared" si="32"/>
        <v>53545153.302419096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860442.41071429849</v>
      </c>
      <c r="Q137" s="2">
        <f t="shared" si="36"/>
        <v>550000</v>
      </c>
      <c r="R137" s="2">
        <f t="shared" si="33"/>
        <v>54464173.294354945</v>
      </c>
      <c r="S137" s="2">
        <f t="shared" si="17"/>
        <v>544425.14285714179</v>
      </c>
      <c r="T137" s="2">
        <f t="shared" si="18"/>
        <v>5574.8571428571595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44442702.294354938</v>
      </c>
      <c r="Z137" s="2" t="str">
        <f t="shared" si="8"/>
        <v>HERE</v>
      </c>
      <c r="AA137" s="2">
        <f>IF(Z137="HERE",Y137,AA136+Graph!$G$1*1000)</f>
        <v>44442702.294354938</v>
      </c>
      <c r="AB137" s="2">
        <f t="shared" si="21"/>
        <v>175244</v>
      </c>
      <c r="AC137" s="2">
        <f t="shared" si="31"/>
        <v>10021471</v>
      </c>
      <c r="AD137" s="3">
        <f t="shared" si="10"/>
        <v>44442702.294354938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36379343.314919449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71</v>
      </c>
      <c r="C138" s="7"/>
      <c r="D138" s="2" t="e">
        <f t="shared" si="12"/>
        <v>#N/A</v>
      </c>
      <c r="E138" s="2" t="e">
        <f t="shared" si="22"/>
        <v>#N/A</v>
      </c>
      <c r="F138" s="2">
        <v>862487.48410135508</v>
      </c>
      <c r="G138" s="2">
        <f t="shared" si="35"/>
        <v>544425.14285714284</v>
      </c>
      <c r="H138" s="2">
        <f t="shared" si="32"/>
        <v>54089578.445276238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866021.34723502398</v>
      </c>
      <c r="Q138" s="2">
        <f t="shared" si="36"/>
        <v>550000</v>
      </c>
      <c r="R138" s="2">
        <f t="shared" si="33"/>
        <v>55014173.294354945</v>
      </c>
      <c r="S138" s="2">
        <f t="shared" si="17"/>
        <v>544425.14285714179</v>
      </c>
      <c r="T138" s="2">
        <f t="shared" si="18"/>
        <v>5574.8571428571595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44523686.294354938</v>
      </c>
      <c r="Z138" s="2" t="str">
        <f t="shared" si="8"/>
        <v>HERE</v>
      </c>
      <c r="AA138" s="2">
        <f>IF(Z138="HERE",Y138,AA137+Graph!$G$1*1000)</f>
        <v>44523686.294354938</v>
      </c>
      <c r="AB138" s="2">
        <f t="shared" si="21"/>
        <v>80984</v>
      </c>
      <c r="AC138" s="2">
        <f t="shared" si="31"/>
        <v>10490487</v>
      </c>
      <c r="AD138" s="3">
        <f t="shared" si="10"/>
        <v>44523686.294354938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36637241.764919445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72</v>
      </c>
      <c r="C139" s="7"/>
      <c r="D139" s="2" t="e">
        <f t="shared" si="12"/>
        <v>#N/A</v>
      </c>
      <c r="E139" s="2" t="e">
        <f t="shared" si="22"/>
        <v>#N/A</v>
      </c>
      <c r="F139" s="2">
        <v>868065.04481565952</v>
      </c>
      <c r="G139" s="2">
        <f t="shared" si="35"/>
        <v>544425.14285714284</v>
      </c>
      <c r="H139" s="2">
        <f t="shared" si="32"/>
        <v>54634003.58813338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871600.28375577927</v>
      </c>
      <c r="Q139" s="2">
        <f t="shared" si="36"/>
        <v>550000</v>
      </c>
      <c r="R139" s="2">
        <f t="shared" si="33"/>
        <v>55564173.294354945</v>
      </c>
      <c r="S139" s="2">
        <f t="shared" si="17"/>
        <v>544425.14285714179</v>
      </c>
      <c r="T139" s="2">
        <f t="shared" si="18"/>
        <v>5574.8571428571595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44593126.294354938</v>
      </c>
      <c r="Z139" s="2" t="str">
        <f t="shared" si="8"/>
        <v>HERE</v>
      </c>
      <c r="AA139" s="2">
        <f>IF(Z139="HERE",Y139,AA138+Graph!$G$1*1000)</f>
        <v>44593126.294354938</v>
      </c>
      <c r="AB139" s="2">
        <f t="shared" si="21"/>
        <v>69440</v>
      </c>
      <c r="AC139" s="2">
        <f t="shared" si="31"/>
        <v>10971047</v>
      </c>
      <c r="AD139" s="3">
        <f t="shared" si="10"/>
        <v>44593126.294354938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36863051.864919439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73</v>
      </c>
      <c r="C140" s="7"/>
      <c r="D140" s="2" t="e">
        <f t="shared" si="12"/>
        <v>#N/A</v>
      </c>
      <c r="E140" s="2" t="e">
        <f t="shared" si="22"/>
        <v>#N/A</v>
      </c>
      <c r="F140" s="2">
        <v>873642.60552993417</v>
      </c>
      <c r="G140" s="2">
        <f t="shared" si="35"/>
        <v>544425.14285714284</v>
      </c>
      <c r="H140" s="2">
        <f t="shared" si="32"/>
        <v>55178428.730990522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877179.22027650476</v>
      </c>
      <c r="Q140" s="2">
        <f t="shared" si="36"/>
        <v>550000</v>
      </c>
      <c r="R140" s="2">
        <f t="shared" si="33"/>
        <v>56114173.294354945</v>
      </c>
      <c r="S140" s="2">
        <f t="shared" si="17"/>
        <v>544425.14285714179</v>
      </c>
      <c r="T140" s="2">
        <f t="shared" si="18"/>
        <v>5574.8571428571595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44648963.294354938</v>
      </c>
      <c r="Z140" s="2" t="str">
        <f t="shared" si="8"/>
        <v>HERE</v>
      </c>
      <c r="AA140" s="2">
        <f>IF(Z140="HERE",Y140,AA139+Graph!$G$1*1000)</f>
        <v>44648963.294354938</v>
      </c>
      <c r="AB140" s="2">
        <f t="shared" si="21"/>
        <v>55837</v>
      </c>
      <c r="AC140" s="2">
        <f t="shared" si="31"/>
        <v>11465210</v>
      </c>
      <c r="AD140" s="3">
        <f t="shared" si="10"/>
        <v>44648963.294354938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37082453.814919449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74</v>
      </c>
      <c r="C141" s="7"/>
      <c r="D141" s="2" t="e">
        <f t="shared" si="12"/>
        <v>#N/A</v>
      </c>
      <c r="E141" s="2" t="e">
        <f t="shared" si="22"/>
        <v>#N/A</v>
      </c>
      <c r="F141" s="2">
        <v>879220.16624423862</v>
      </c>
      <c r="G141" s="2">
        <f t="shared" si="35"/>
        <v>544425.14285714284</v>
      </c>
      <c r="H141" s="2">
        <f t="shared" si="32"/>
        <v>55722853.873847663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882758.15679723024</v>
      </c>
      <c r="Q141" s="2">
        <f t="shared" si="36"/>
        <v>550000</v>
      </c>
      <c r="R141" s="2">
        <f t="shared" si="33"/>
        <v>56664173.294354945</v>
      </c>
      <c r="S141" s="2">
        <f t="shared" si="17"/>
        <v>544425.14285714179</v>
      </c>
      <c r="T141" s="2">
        <f t="shared" si="18"/>
        <v>5574.8571428571595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44649885.294354938</v>
      </c>
      <c r="Z141" s="2" t="str">
        <f t="shared" si="8"/>
        <v>HERE</v>
      </c>
      <c r="AA141" s="2">
        <f>IF(Z141="HERE",Y141,AA140+Graph!$G$1*1000)</f>
        <v>44649885.294354938</v>
      </c>
      <c r="AB141" s="2">
        <f t="shared" si="21"/>
        <v>922</v>
      </c>
      <c r="AC141" s="2">
        <f t="shared" si="31"/>
        <v>12014288</v>
      </c>
      <c r="AD141" s="3">
        <f t="shared" si="10"/>
        <v>44649885.294354938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37341226.064919449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75</v>
      </c>
      <c r="C142" s="7"/>
      <c r="D142" s="2" t="e">
        <f t="shared" si="12"/>
        <v>#N/A</v>
      </c>
      <c r="E142" s="2" t="e">
        <f t="shared" si="22"/>
        <v>#N/A</v>
      </c>
      <c r="F142" s="2">
        <v>884797.72695851326</v>
      </c>
      <c r="G142" s="2">
        <f t="shared" si="35"/>
        <v>544425.14285714284</v>
      </c>
      <c r="H142" s="2">
        <f t="shared" si="32"/>
        <v>56267279.016704805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888337.09331798553</v>
      </c>
      <c r="Q142" s="2">
        <f t="shared" si="36"/>
        <v>550000</v>
      </c>
      <c r="R142" s="2">
        <f t="shared" si="33"/>
        <v>57214173.294354945</v>
      </c>
      <c r="S142" s="2">
        <f t="shared" si="17"/>
        <v>544425.14285714179</v>
      </c>
      <c r="T142" s="2">
        <f t="shared" si="18"/>
        <v>5574.8571428571595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44920167.294354938</v>
      </c>
      <c r="Z142" s="2" t="str">
        <f t="shared" si="8"/>
        <v>HERE</v>
      </c>
      <c r="AA142" s="2">
        <f>IF(Z142="HERE",Y142,AA141+Graph!$G$1*1000)</f>
        <v>44920167.294354938</v>
      </c>
      <c r="AB142" s="2">
        <f t="shared" si="21"/>
        <v>270282</v>
      </c>
      <c r="AC142" s="2">
        <f t="shared" si="31"/>
        <v>12294006</v>
      </c>
      <c r="AD142" s="3">
        <f t="shared" si="10"/>
        <v>44920167.294354938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37644630.114919439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76</v>
      </c>
      <c r="C143" s="7"/>
      <c r="D143" s="2" t="e">
        <f t="shared" si="12"/>
        <v>#N/A</v>
      </c>
      <c r="E143" s="2" t="e">
        <f t="shared" si="22"/>
        <v>#N/A</v>
      </c>
      <c r="F143" s="2">
        <v>890375.2876727879</v>
      </c>
      <c r="G143" s="2">
        <f t="shared" si="35"/>
        <v>544425.14285714284</v>
      </c>
      <c r="H143" s="2">
        <f t="shared" si="32"/>
        <v>56811704.159561947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893916.02983871102</v>
      </c>
      <c r="Q143" s="2">
        <f t="shared" si="36"/>
        <v>550000</v>
      </c>
      <c r="R143" s="2">
        <f t="shared" si="33"/>
        <v>57764173.294354945</v>
      </c>
      <c r="S143" s="2">
        <f t="shared" si="17"/>
        <v>544425.14285714179</v>
      </c>
      <c r="T143" s="2">
        <f t="shared" si="18"/>
        <v>5574.8571428571595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45117687.294354938</v>
      </c>
      <c r="Z143" s="2" t="str">
        <f t="shared" si="8"/>
        <v>HERE</v>
      </c>
      <c r="AA143" s="2">
        <f>IF(Z143="HERE",Y143,AA142+Graph!$G$1*1000)</f>
        <v>45117687.294354938</v>
      </c>
      <c r="AB143" s="2">
        <f t="shared" si="21"/>
        <v>197520</v>
      </c>
      <c r="AC143" s="2">
        <f t="shared" si="31"/>
        <v>12646486</v>
      </c>
      <c r="AD143" s="3">
        <f t="shared" si="10"/>
        <v>45117687.294354938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37966165.514919445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77</v>
      </c>
      <c r="C144" s="7"/>
      <c r="D144" s="2" t="e">
        <f t="shared" si="12"/>
        <v>#N/A</v>
      </c>
      <c r="E144" s="2" t="e">
        <f t="shared" si="22"/>
        <v>#N/A</v>
      </c>
      <c r="F144" s="2">
        <v>895952.84838709235</v>
      </c>
      <c r="G144" s="2">
        <f t="shared" si="35"/>
        <v>544425.14285714284</v>
      </c>
      <c r="H144" s="2">
        <f t="shared" si="32"/>
        <v>57356129.302419089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899494.96635946631</v>
      </c>
      <c r="Q144" s="2">
        <f t="shared" si="36"/>
        <v>550000</v>
      </c>
      <c r="R144" s="2">
        <f t="shared" si="33"/>
        <v>58314173.294354945</v>
      </c>
      <c r="S144" s="2">
        <f t="shared" si="17"/>
        <v>544425.14285714179</v>
      </c>
      <c r="T144" s="2">
        <f t="shared" si="18"/>
        <v>5574.8571428571595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45255875.294354938</v>
      </c>
      <c r="Z144" s="2" t="str">
        <f t="shared" si="8"/>
        <v>HERE</v>
      </c>
      <c r="AA144" s="2">
        <f>IF(Z144="HERE",Y144,AA143+Graph!$G$1*1000)</f>
        <v>45255875.294354938</v>
      </c>
      <c r="AB144" s="2">
        <f t="shared" si="21"/>
        <v>138188</v>
      </c>
      <c r="AC144" s="2">
        <f t="shared" si="31"/>
        <v>13058298</v>
      </c>
      <c r="AD144" s="3">
        <f t="shared" si="10"/>
        <v>45255875.294354938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38169476.964919448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78</v>
      </c>
      <c r="C145" s="7"/>
      <c r="D145" s="2" t="e">
        <f t="shared" si="12"/>
        <v>#N/A</v>
      </c>
      <c r="E145" s="2" t="e">
        <f t="shared" si="22"/>
        <v>#N/A</v>
      </c>
      <c r="F145" s="2">
        <v>901530.409101367</v>
      </c>
      <c r="G145" s="2">
        <f t="shared" si="35"/>
        <v>544425.14285714284</v>
      </c>
      <c r="H145" s="2">
        <f t="shared" si="32"/>
        <v>57900554.445276231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905073.9028801918</v>
      </c>
      <c r="Q145" s="2">
        <f t="shared" si="36"/>
        <v>550000</v>
      </c>
      <c r="R145" s="2">
        <f t="shared" si="33"/>
        <v>58864173.294354945</v>
      </c>
      <c r="S145" s="2">
        <f t="shared" si="17"/>
        <v>544425.14285714179</v>
      </c>
      <c r="T145" s="2">
        <f t="shared" si="18"/>
        <v>5574.8571428571595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45355065.294354938</v>
      </c>
      <c r="Z145" s="2" t="str">
        <f t="shared" si="8"/>
        <v>HERE</v>
      </c>
      <c r="AA145" s="2">
        <f>IF(Z145="HERE",Y145,AA144+Graph!$G$1*1000)</f>
        <v>45355065.294354938</v>
      </c>
      <c r="AB145" s="2">
        <f t="shared" si="21"/>
        <v>99190</v>
      </c>
      <c r="AC145" s="2">
        <f t="shared" si="31"/>
        <v>13509108</v>
      </c>
      <c r="AD145" s="3">
        <f t="shared" si="10"/>
        <v>45355065.294354938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38355495.164919443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79</v>
      </c>
      <c r="C146" s="7"/>
      <c r="D146" s="2" t="e">
        <f t="shared" si="12"/>
        <v>#N/A</v>
      </c>
      <c r="E146" s="2" t="e">
        <f t="shared" si="22"/>
        <v>#N/A</v>
      </c>
      <c r="F146" s="2">
        <v>907107.96981564164</v>
      </c>
      <c r="G146" s="2">
        <f t="shared" si="35"/>
        <v>544425.14285714284</v>
      </c>
      <c r="H146" s="2">
        <f t="shared" si="32"/>
        <v>58444979.588133372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910652.83940091729</v>
      </c>
      <c r="Q146" s="2">
        <f t="shared" si="36"/>
        <v>550000</v>
      </c>
      <c r="R146" s="2">
        <f t="shared" si="33"/>
        <v>59414173.294354945</v>
      </c>
      <c r="S146" s="2">
        <f t="shared" si="17"/>
        <v>544425.14285714179</v>
      </c>
      <c r="T146" s="2">
        <f t="shared" si="18"/>
        <v>5574.8571428571595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45401949.294354938</v>
      </c>
      <c r="Z146" s="2" t="str">
        <f t="shared" si="8"/>
        <v>HERE</v>
      </c>
      <c r="AA146" s="2">
        <f>IF(Z146="HERE",Y146,AA145+Graph!$G$1*1000)</f>
        <v>45401949.294354938</v>
      </c>
      <c r="AB146" s="2">
        <f t="shared" si="21"/>
        <v>46884</v>
      </c>
      <c r="AC146" s="2">
        <f t="shared" si="31"/>
        <v>14012224</v>
      </c>
      <c r="AD146" s="3">
        <f t="shared" si="10"/>
        <v>45401949.294354938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38502118.414919443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80</v>
      </c>
      <c r="C147" s="7"/>
      <c r="D147" s="2" t="e">
        <f t="shared" si="12"/>
        <v>#N/A</v>
      </c>
      <c r="E147" s="2" t="e">
        <f t="shared" si="22"/>
        <v>#N/A</v>
      </c>
      <c r="F147" s="2">
        <v>912685.53052994609</v>
      </c>
      <c r="G147" s="2">
        <f t="shared" si="35"/>
        <v>544425.14285714284</v>
      </c>
      <c r="H147" s="2">
        <f t="shared" si="32"/>
        <v>58989404.730990514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916231.77592167258</v>
      </c>
      <c r="Q147" s="2">
        <f t="shared" si="36"/>
        <v>550000</v>
      </c>
      <c r="R147" s="2">
        <f t="shared" si="33"/>
        <v>59964173.294354945</v>
      </c>
      <c r="S147" s="2">
        <f t="shared" si="17"/>
        <v>544425.14285714179</v>
      </c>
      <c r="T147" s="2">
        <f t="shared" si="18"/>
        <v>5574.8571428571595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45407346.294354938</v>
      </c>
      <c r="Z147" s="2" t="str">
        <f t="shared" si="8"/>
        <v>HERE</v>
      </c>
      <c r="AA147" s="2">
        <f>IF(Z147="HERE",Y147,AA146+Graph!$G$1*1000)</f>
        <v>45407346.294354938</v>
      </c>
      <c r="AB147" s="2">
        <f t="shared" si="21"/>
        <v>5397</v>
      </c>
      <c r="AC147" s="2">
        <f t="shared" si="31"/>
        <v>14556827</v>
      </c>
      <c r="AD147" s="3">
        <f t="shared" si="10"/>
        <v>45407346.294354938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38590607.614919439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81</v>
      </c>
      <c r="C148" s="7"/>
      <c r="D148" s="2" t="e">
        <f t="shared" si="12"/>
        <v>#N/A</v>
      </c>
      <c r="E148" s="2" t="e">
        <f t="shared" si="22"/>
        <v>#N/A</v>
      </c>
      <c r="F148" s="2">
        <v>918263.09124422073</v>
      </c>
      <c r="G148" s="2">
        <f t="shared" si="35"/>
        <v>544425.14285714284</v>
      </c>
      <c r="H148" s="2">
        <f t="shared" si="32"/>
        <v>59533829.873847656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921810.71244239807</v>
      </c>
      <c r="Q148" s="2">
        <f t="shared" si="36"/>
        <v>550000</v>
      </c>
      <c r="R148" s="2">
        <f t="shared" si="33"/>
        <v>60514173.294354945</v>
      </c>
      <c r="S148" s="2">
        <f t="shared" si="17"/>
        <v>544425.14285714179</v>
      </c>
      <c r="T148" s="2">
        <f t="shared" si="18"/>
        <v>5574.8571428571595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45451984.294354938</v>
      </c>
      <c r="Z148" s="2" t="str">
        <f t="shared" si="8"/>
        <v>HERE</v>
      </c>
      <c r="AA148" s="2">
        <f>IF(Z148="HERE",Y148,AA147+Graph!$G$1*1000)</f>
        <v>45451984.294354938</v>
      </c>
      <c r="AB148" s="2">
        <f t="shared" si="21"/>
        <v>44638</v>
      </c>
      <c r="AC148" s="2">
        <f t="shared" si="31"/>
        <v>15062189</v>
      </c>
      <c r="AD148" s="3">
        <f t="shared" si="10"/>
        <v>45451984.294354938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38667433.114919439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82</v>
      </c>
      <c r="C149" s="7"/>
      <c r="D149" s="2" t="e">
        <f t="shared" si="12"/>
        <v>#N/A</v>
      </c>
      <c r="E149" s="2" t="e">
        <f t="shared" si="22"/>
        <v>#N/A</v>
      </c>
      <c r="F149" s="2">
        <v>923840.65195852518</v>
      </c>
      <c r="G149" s="2">
        <f t="shared" si="35"/>
        <v>544425.14285714284</v>
      </c>
      <c r="H149" s="2">
        <f t="shared" si="32"/>
        <v>60078255.016704798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927389.64896315336</v>
      </c>
      <c r="Q149" s="2">
        <f t="shared" si="36"/>
        <v>550000</v>
      </c>
      <c r="R149" s="2">
        <f t="shared" si="33"/>
        <v>61064173.294354945</v>
      </c>
      <c r="S149" s="2">
        <f t="shared" si="17"/>
        <v>544425.14285714179</v>
      </c>
      <c r="T149" s="2">
        <f t="shared" si="18"/>
        <v>5574.8571428571595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45764022.294354938</v>
      </c>
      <c r="Z149" s="2" t="str">
        <f t="shared" si="8"/>
        <v>HERE</v>
      </c>
      <c r="AA149" s="2">
        <f>IF(Z149="HERE",Y149,AA148+Graph!$G$1*1000)</f>
        <v>45764022.294354938</v>
      </c>
      <c r="AB149" s="2">
        <f t="shared" si="21"/>
        <v>312038</v>
      </c>
      <c r="AC149" s="2">
        <f t="shared" si="31"/>
        <v>15300151</v>
      </c>
      <c r="AD149" s="3">
        <f t="shared" si="10"/>
        <v>45764022.294354938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38975221.464919448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83</v>
      </c>
      <c r="C150" s="7"/>
      <c r="D150" s="2" t="e">
        <f t="shared" si="12"/>
        <v>#N/A</v>
      </c>
      <c r="E150" s="2" t="e">
        <f t="shared" si="22"/>
        <v>#N/A</v>
      </c>
      <c r="F150" s="2">
        <v>929418.21267279983</v>
      </c>
      <c r="G150" s="2">
        <f t="shared" si="35"/>
        <v>544425.14285714284</v>
      </c>
      <c r="H150" s="2">
        <f t="shared" si="32"/>
        <v>60622680.15956194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932968.58548387885</v>
      </c>
      <c r="Q150" s="2">
        <f t="shared" si="36"/>
        <v>550000</v>
      </c>
      <c r="R150" s="2">
        <f t="shared" si="33"/>
        <v>61614173.294354945</v>
      </c>
      <c r="S150" s="2">
        <f t="shared" si="17"/>
        <v>544425.14285714179</v>
      </c>
      <c r="T150" s="2">
        <f t="shared" si="18"/>
        <v>5574.8571428571595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46038066.294354938</v>
      </c>
      <c r="Z150" s="2" t="str">
        <f t="shared" si="8"/>
        <v>HERE</v>
      </c>
      <c r="AA150" s="2">
        <f>IF(Z150="HERE",Y150,AA149+Graph!$G$1*1000)</f>
        <v>46038066.294354938</v>
      </c>
      <c r="AB150" s="2">
        <f t="shared" si="21"/>
        <v>274044</v>
      </c>
      <c r="AC150" s="2">
        <f t="shared" si="31"/>
        <v>15576107</v>
      </c>
      <c r="AD150" s="3">
        <f t="shared" si="10"/>
        <v>46038066.294354938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39232389.764919445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84</v>
      </c>
      <c r="C151" s="7"/>
      <c r="D151" s="2" t="e">
        <f t="shared" si="12"/>
        <v>#N/A</v>
      </c>
      <c r="E151" s="2" t="e">
        <f t="shared" si="22"/>
        <v>#N/A</v>
      </c>
      <c r="F151" s="2">
        <v>934995.77338707447</v>
      </c>
      <c r="G151" s="2">
        <f t="shared" si="35"/>
        <v>544425.14285714284</v>
      </c>
      <c r="H151" s="2">
        <f t="shared" si="32"/>
        <v>61167105.302419081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938547.52200460434</v>
      </c>
      <c r="Q151" s="2">
        <f t="shared" si="36"/>
        <v>550000</v>
      </c>
      <c r="R151" s="2">
        <f t="shared" si="33"/>
        <v>62164173.294354945</v>
      </c>
      <c r="S151" s="2">
        <f t="shared" si="17"/>
        <v>544425.14285714179</v>
      </c>
      <c r="T151" s="2">
        <f t="shared" si="18"/>
        <v>5574.8571428571595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46223201.294354938</v>
      </c>
      <c r="Z151" s="2" t="str">
        <f t="shared" si="8"/>
        <v>HERE</v>
      </c>
      <c r="AA151" s="2">
        <f>IF(Z151="HERE",Y151,AA150+Graph!$G$1*1000)</f>
        <v>46223201.294354938</v>
      </c>
      <c r="AB151" s="2">
        <f t="shared" si="21"/>
        <v>185135</v>
      </c>
      <c r="AC151" s="2">
        <f t="shared" si="31"/>
        <v>15940972</v>
      </c>
      <c r="AD151" s="3">
        <f t="shared" si="10"/>
        <v>46223201.294354938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39463027.014919445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85</v>
      </c>
      <c r="C152" s="7"/>
      <c r="D152" s="2" t="e">
        <f t="shared" si="12"/>
        <v>#N/A</v>
      </c>
      <c r="E152" s="2" t="e">
        <f t="shared" si="22"/>
        <v>#N/A</v>
      </c>
      <c r="F152" s="2">
        <v>940573.33410137892</v>
      </c>
      <c r="G152" s="2">
        <f t="shared" si="35"/>
        <v>544425.14285714284</v>
      </c>
      <c r="H152" s="2">
        <f t="shared" si="32"/>
        <v>61711530.445276223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944126.45852535963</v>
      </c>
      <c r="Q152" s="2">
        <f t="shared" si="36"/>
        <v>550000</v>
      </c>
      <c r="R152" s="2">
        <f t="shared" si="33"/>
        <v>62714173.294354945</v>
      </c>
      <c r="S152" s="2">
        <f t="shared" si="17"/>
        <v>544425.14285714179</v>
      </c>
      <c r="T152" s="2">
        <f t="shared" si="18"/>
        <v>5574.8571428571595</v>
      </c>
      <c r="U152" s="2">
        <f t="shared" si="19"/>
        <v>550000</v>
      </c>
      <c r="V152" s="2">
        <f t="shared" si="34"/>
        <v>16413030.234101355</v>
      </c>
      <c r="W152" s="2">
        <f t="shared" si="20"/>
        <v>472058.23410135508</v>
      </c>
      <c r="X152" s="2">
        <f t="shared" si="6"/>
        <v>77941.765898644924</v>
      </c>
      <c r="Y152" s="2">
        <f t="shared" si="30"/>
        <v>46301143.060253583</v>
      </c>
      <c r="Z152" s="2" t="str">
        <f t="shared" si="8"/>
        <v>HERE</v>
      </c>
      <c r="AA152" s="2">
        <f>IF(Z152="HERE",Y152,AA151+Graph!$G$1*1000)</f>
        <v>46301143.060253583</v>
      </c>
      <c r="AB152" s="2">
        <f t="shared" si="21"/>
        <v>77941.765898644924</v>
      </c>
      <c r="AC152" s="2">
        <f t="shared" si="31"/>
        <v>16413030.234101355</v>
      </c>
      <c r="AD152" s="3">
        <f t="shared" si="10"/>
        <v>46301143.060253583</v>
      </c>
      <c r="AE152" s="2">
        <f>IF(AE150&gt;=52800000,52800000,IF(AB131=Graph!G$1*1000,AE151+Graph!G$1*1000,AC152))</f>
        <v>16413030.234101355</v>
      </c>
      <c r="AF152" s="3">
        <f t="shared" si="11"/>
        <v>16413030.234101355</v>
      </c>
      <c r="AG152" s="3">
        <f t="shared" si="29"/>
        <v>39717636.814919449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86</v>
      </c>
      <c r="C153" s="7"/>
      <c r="D153" s="2" t="e">
        <f t="shared" si="12"/>
        <v>#N/A</v>
      </c>
      <c r="E153" s="2" t="e">
        <f t="shared" si="22"/>
        <v>#N/A</v>
      </c>
      <c r="F153" s="2">
        <v>946150.89481565356</v>
      </c>
      <c r="G153" s="2">
        <f t="shared" si="35"/>
        <v>544425.14285714284</v>
      </c>
      <c r="H153" s="2">
        <f t="shared" si="32"/>
        <v>62255955.588133365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949705.39504608512</v>
      </c>
      <c r="Q153" s="2">
        <f t="shared" si="36"/>
        <v>550000</v>
      </c>
      <c r="R153" s="2">
        <f t="shared" si="33"/>
        <v>63264173.294354945</v>
      </c>
      <c r="S153" s="2">
        <f t="shared" si="17"/>
        <v>544425.14285714179</v>
      </c>
      <c r="T153" s="2">
        <f t="shared" si="18"/>
        <v>5574.8571428571595</v>
      </c>
      <c r="U153" s="2">
        <f t="shared" si="19"/>
        <v>550000</v>
      </c>
      <c r="V153" s="2">
        <f t="shared" si="34"/>
        <v>16890666.028917015</v>
      </c>
      <c r="W153" s="2">
        <f t="shared" si="20"/>
        <v>477635.79481565952</v>
      </c>
      <c r="X153" s="2">
        <f t="shared" si="6"/>
        <v>72364.205184340477</v>
      </c>
      <c r="Y153" s="2">
        <f t="shared" si="30"/>
        <v>46373507.265437923</v>
      </c>
      <c r="Z153" s="2" t="str">
        <f t="shared" si="8"/>
        <v>HERE</v>
      </c>
      <c r="AA153" s="2">
        <f>IF(Z153="HERE",Y153,AA152+Graph!$G$1*1000)</f>
        <v>46373507.265437923</v>
      </c>
      <c r="AB153" s="2">
        <f t="shared" si="21"/>
        <v>72364.205184340477</v>
      </c>
      <c r="AC153" s="2">
        <f t="shared" si="31"/>
        <v>16890666.028917015</v>
      </c>
      <c r="AD153" s="3">
        <f t="shared" si="10"/>
        <v>46373507.265437923</v>
      </c>
      <c r="AE153" s="2">
        <f>IF(AE151&gt;=52800000,52800000,IF(AB132=Graph!G$1*1000,AE152+Graph!G$1*1000,AC153))</f>
        <v>16890666.028917015</v>
      </c>
      <c r="AF153" s="3">
        <f t="shared" si="11"/>
        <v>16890666.028917015</v>
      </c>
      <c r="AG153" s="3">
        <f t="shared" si="29"/>
        <v>39835249.564919449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87</v>
      </c>
      <c r="C154" s="7"/>
      <c r="D154" s="2" t="e">
        <f t="shared" si="12"/>
        <v>#N/A</v>
      </c>
      <c r="E154" s="2" t="e">
        <f t="shared" si="22"/>
        <v>#N/A</v>
      </c>
      <c r="F154" s="2">
        <v>951728.45552992821</v>
      </c>
      <c r="G154" s="2">
        <f t="shared" si="35"/>
        <v>544425.14285714284</v>
      </c>
      <c r="H154" s="2">
        <f t="shared" si="32"/>
        <v>62800380.730990507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955284.33156684041</v>
      </c>
      <c r="Q154" s="2">
        <f t="shared" si="36"/>
        <v>550000</v>
      </c>
      <c r="R154" s="2">
        <f t="shared" si="33"/>
        <v>63814173.294354945</v>
      </c>
      <c r="S154" s="2">
        <f t="shared" si="17"/>
        <v>544425.14285714179</v>
      </c>
      <c r="T154" s="2">
        <f t="shared" si="18"/>
        <v>5574.8571428571595</v>
      </c>
      <c r="U154" s="2">
        <f t="shared" si="19"/>
        <v>550000</v>
      </c>
      <c r="V154" s="2">
        <f t="shared" si="34"/>
        <v>17373879.384446949</v>
      </c>
      <c r="W154" s="2">
        <f t="shared" si="20"/>
        <v>483213.35552993417</v>
      </c>
      <c r="X154" s="2">
        <f t="shared" si="6"/>
        <v>66786.644470065832</v>
      </c>
      <c r="Y154" s="2">
        <f t="shared" si="30"/>
        <v>46440293.909907989</v>
      </c>
      <c r="Z154" s="2" t="str">
        <f t="shared" si="8"/>
        <v>HERE</v>
      </c>
      <c r="AA154" s="2">
        <f>IF(Z154="HERE",Y154,AA153+Graph!$G$1*1000)</f>
        <v>46440293.909907989</v>
      </c>
      <c r="AB154" s="2">
        <f t="shared" si="21"/>
        <v>66786.644470065832</v>
      </c>
      <c r="AC154" s="2">
        <f t="shared" si="31"/>
        <v>17373879.384446949</v>
      </c>
      <c r="AD154" s="3">
        <f t="shared" si="10"/>
        <v>46440293.909907989</v>
      </c>
      <c r="AE154" s="2">
        <f>IF(AE152&gt;=52800000,52800000,IF(AB133=Graph!G$1*1000,AE153+Graph!G$1*1000,AC154))</f>
        <v>17373879.384446949</v>
      </c>
      <c r="AF154" s="3">
        <f t="shared" si="11"/>
        <v>17373879.384446949</v>
      </c>
      <c r="AG154" s="3">
        <f t="shared" si="29"/>
        <v>39915656.964919448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88</v>
      </c>
      <c r="C155" s="7"/>
      <c r="D155" s="2" t="e">
        <f t="shared" si="12"/>
        <v>#N/A</v>
      </c>
      <c r="E155" s="2" t="e">
        <f t="shared" si="22"/>
        <v>#N/A</v>
      </c>
      <c r="F155" s="2">
        <v>957306.01624423265</v>
      </c>
      <c r="G155" s="2">
        <f t="shared" si="35"/>
        <v>544425.14285714284</v>
      </c>
      <c r="H155" s="2">
        <f t="shared" si="32"/>
        <v>63344805.873847649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960863.2680875659</v>
      </c>
      <c r="Q155" s="2">
        <f t="shared" si="36"/>
        <v>550000</v>
      </c>
      <c r="R155" s="2">
        <f t="shared" si="33"/>
        <v>64364173.294354945</v>
      </c>
      <c r="S155" s="2">
        <f t="shared" si="17"/>
        <v>544425.14285714179</v>
      </c>
      <c r="T155" s="2">
        <f t="shared" si="18"/>
        <v>5574.8571428571595</v>
      </c>
      <c r="U155" s="2">
        <f t="shared" si="19"/>
        <v>550000</v>
      </c>
      <c r="V155" s="2">
        <f t="shared" si="34"/>
        <v>17862670.300691187</v>
      </c>
      <c r="W155" s="2">
        <f t="shared" si="20"/>
        <v>488790.91624423862</v>
      </c>
      <c r="X155" s="2">
        <f t="shared" si="6"/>
        <v>61209.083755761385</v>
      </c>
      <c r="Y155" s="2">
        <f t="shared" si="30"/>
        <v>46501502.993663751</v>
      </c>
      <c r="Z155" s="2" t="str">
        <f t="shared" si="8"/>
        <v>HERE</v>
      </c>
      <c r="AA155" s="2">
        <f>IF(Z155="HERE",Y155,AA154+Graph!$G$1*1000)</f>
        <v>46501502.993663751</v>
      </c>
      <c r="AB155" s="2">
        <f t="shared" si="21"/>
        <v>61209.083755761385</v>
      </c>
      <c r="AC155" s="2">
        <f t="shared" si="31"/>
        <v>17862670.300691187</v>
      </c>
      <c r="AD155" s="3">
        <f t="shared" si="10"/>
        <v>46501502.993663751</v>
      </c>
      <c r="AE155" s="2">
        <f>IF(AE153&gt;=52800000,52800000,IF(AB134=Graph!G$1*1000,AE154+Graph!G$1*1000,AC155))</f>
        <v>17862670.300691187</v>
      </c>
      <c r="AF155" s="3">
        <f t="shared" si="11"/>
        <v>17862670.300691187</v>
      </c>
      <c r="AG155" s="3">
        <f t="shared" si="29"/>
        <v>39902026.314919449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89</v>
      </c>
      <c r="C156" s="7"/>
      <c r="D156" s="2" t="e">
        <f t="shared" si="12"/>
        <v>#N/A</v>
      </c>
      <c r="E156" s="2" t="e">
        <f t="shared" si="22"/>
        <v>#N/A</v>
      </c>
      <c r="F156" s="2">
        <v>962883.5769585073</v>
      </c>
      <c r="G156" s="2">
        <f t="shared" si="35"/>
        <v>544425.14285714284</v>
      </c>
      <c r="H156" s="2">
        <f t="shared" si="32"/>
        <v>63889231.01670479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966442.20460829139</v>
      </c>
      <c r="Q156" s="2">
        <f t="shared" si="36"/>
        <v>550000</v>
      </c>
      <c r="R156" s="2">
        <f t="shared" si="33"/>
        <v>64914173.294354945</v>
      </c>
      <c r="S156" s="2">
        <f t="shared" si="17"/>
        <v>544425.14285714179</v>
      </c>
      <c r="T156" s="2">
        <f t="shared" si="18"/>
        <v>5574.8571428570431</v>
      </c>
      <c r="U156" s="2">
        <f t="shared" si="19"/>
        <v>550000</v>
      </c>
      <c r="V156" s="2">
        <f t="shared" si="34"/>
        <v>18357038.777649701</v>
      </c>
      <c r="W156" s="2">
        <f t="shared" si="20"/>
        <v>494368.47695851326</v>
      </c>
      <c r="X156" s="2">
        <f t="shared" si="6"/>
        <v>55631.52304148674</v>
      </c>
      <c r="Y156" s="2">
        <f t="shared" si="30"/>
        <v>46557134.516705237</v>
      </c>
      <c r="Z156" s="2" t="str">
        <f t="shared" si="8"/>
        <v>HERE</v>
      </c>
      <c r="AA156" s="2">
        <f>IF(Z156="HERE",Y156,AA155+Graph!$G$1*1000)</f>
        <v>46557134.516705237</v>
      </c>
      <c r="AB156" s="2">
        <f t="shared" si="21"/>
        <v>55631.52304148674</v>
      </c>
      <c r="AC156" s="2">
        <f t="shared" si="31"/>
        <v>18357038.777649701</v>
      </c>
      <c r="AD156" s="3">
        <f t="shared" si="10"/>
        <v>46557134.516705237</v>
      </c>
      <c r="AE156" s="2">
        <f>IF(AE154&gt;=52800000,52800000,IF(AB135=Graph!G$1*1000,AE155+Graph!G$1*1000,AC156))</f>
        <v>18357038.777649701</v>
      </c>
      <c r="AF156" s="3">
        <f t="shared" si="11"/>
        <v>18357038.777649701</v>
      </c>
      <c r="AG156" s="3">
        <f t="shared" si="29"/>
        <v>40125844.014919445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90</v>
      </c>
      <c r="C157" s="7"/>
      <c r="D157" s="2" t="e">
        <f t="shared" si="12"/>
        <v>#N/A</v>
      </c>
      <c r="E157" s="2" t="e">
        <f t="shared" si="22"/>
        <v>#N/A</v>
      </c>
      <c r="F157" s="2">
        <v>968461.13767281175</v>
      </c>
      <c r="G157" s="2">
        <f t="shared" si="35"/>
        <v>544425.14285714284</v>
      </c>
      <c r="H157" s="2">
        <f t="shared" si="32"/>
        <v>64433656.159561932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972021.14112904668</v>
      </c>
      <c r="Q157" s="2">
        <f t="shared" si="36"/>
        <v>550000</v>
      </c>
      <c r="R157" s="2">
        <f t="shared" si="33"/>
        <v>65464173.294354945</v>
      </c>
      <c r="S157" s="2">
        <f t="shared" si="17"/>
        <v>544425.14285714179</v>
      </c>
      <c r="T157" s="2">
        <f t="shared" si="18"/>
        <v>5574.8571428570431</v>
      </c>
      <c r="U157" s="2">
        <f t="shared" si="19"/>
        <v>550000</v>
      </c>
      <c r="V157" s="2">
        <f t="shared" si="34"/>
        <v>18856984.815322489</v>
      </c>
      <c r="W157" s="2">
        <f t="shared" si="20"/>
        <v>499946.0376727879</v>
      </c>
      <c r="X157" s="2">
        <f t="shared" si="6"/>
        <v>50053.962327212095</v>
      </c>
      <c r="Y157" s="2">
        <f t="shared" si="30"/>
        <v>46607188.479032449</v>
      </c>
      <c r="Z157" s="2" t="str">
        <f t="shared" si="8"/>
        <v>HERE</v>
      </c>
      <c r="AA157" s="2">
        <f>IF(Z157="HERE",Y157,AA156+Graph!$G$1*1000)</f>
        <v>46607188.479032449</v>
      </c>
      <c r="AB157" s="2">
        <f t="shared" si="21"/>
        <v>50053.962327212095</v>
      </c>
      <c r="AC157" s="2">
        <f t="shared" si="31"/>
        <v>18856984.815322489</v>
      </c>
      <c r="AD157" s="3">
        <f t="shared" si="10"/>
        <v>46607188.479032449</v>
      </c>
      <c r="AE157" s="2">
        <f>IF(AE155&gt;=52800000,52800000,IF(AB136=Graph!G$1*1000,AE156+Graph!G$1*1000,AC157))</f>
        <v>18856984.815322489</v>
      </c>
      <c r="AF157" s="3">
        <f t="shared" si="11"/>
        <v>18856984.815322489</v>
      </c>
      <c r="AG157" s="3">
        <f t="shared" si="29"/>
        <v>40323048.214919448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91</v>
      </c>
      <c r="C158" s="7"/>
      <c r="D158" s="2" t="e">
        <f t="shared" si="12"/>
        <v>#N/A</v>
      </c>
      <c r="E158" s="2" t="e">
        <f t="shared" si="22"/>
        <v>#N/A</v>
      </c>
      <c r="F158" s="2">
        <v>974038.69838708639</v>
      </c>
      <c r="G158" s="2">
        <f t="shared" si="35"/>
        <v>544425.14285714284</v>
      </c>
      <c r="H158" s="2">
        <f t="shared" si="32"/>
        <v>64978081.302419074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977600.07764977217</v>
      </c>
      <c r="Q158" s="2">
        <f t="shared" si="36"/>
        <v>550000</v>
      </c>
      <c r="R158" s="2">
        <f t="shared" si="33"/>
        <v>66014173.294354945</v>
      </c>
      <c r="S158" s="2">
        <f t="shared" si="17"/>
        <v>544425.14285714179</v>
      </c>
      <c r="T158" s="2">
        <f t="shared" si="18"/>
        <v>5574.8571428570431</v>
      </c>
      <c r="U158" s="2">
        <f t="shared" si="19"/>
        <v>550000</v>
      </c>
      <c r="V158" s="2">
        <f t="shared" si="34"/>
        <v>19362508.413709581</v>
      </c>
      <c r="W158" s="2">
        <f t="shared" si="20"/>
        <v>505523.59838709235</v>
      </c>
      <c r="X158" s="2">
        <f t="shared" si="6"/>
        <v>44476.401612907648</v>
      </c>
      <c r="Y158" s="2">
        <f t="shared" si="30"/>
        <v>46651664.880645357</v>
      </c>
      <c r="Z158" s="2" t="str">
        <f t="shared" si="8"/>
        <v>HERE</v>
      </c>
      <c r="AA158" s="2">
        <f>IF(Z158="HERE",Y158,AA157+Graph!$G$1*1000)</f>
        <v>46651664.880645357</v>
      </c>
      <c r="AB158" s="2">
        <f t="shared" si="21"/>
        <v>44476.401612907648</v>
      </c>
      <c r="AC158" s="2">
        <f t="shared" si="31"/>
        <v>19362508.413709581</v>
      </c>
      <c r="AD158" s="3">
        <f t="shared" si="10"/>
        <v>46651664.880645357</v>
      </c>
      <c r="AE158" s="2">
        <f>IF(AE156&gt;=52800000,52800000,IF(AB137=Graph!G$1*1000,AE157+Graph!G$1*1000,AC158))</f>
        <v>19362508.413709581</v>
      </c>
      <c r="AF158" s="3">
        <f t="shared" si="11"/>
        <v>19362508.413709581</v>
      </c>
      <c r="AG158" s="3">
        <f t="shared" si="29"/>
        <v>40499505.614919439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92</v>
      </c>
      <c r="C159" s="7"/>
      <c r="D159" s="2" t="e">
        <f t="shared" si="12"/>
        <v>#N/A</v>
      </c>
      <c r="E159" s="2" t="e">
        <f t="shared" si="22"/>
        <v>#N/A</v>
      </c>
      <c r="F159" s="2">
        <v>979616.25910136104</v>
      </c>
      <c r="G159" s="2">
        <f t="shared" si="35"/>
        <v>544425.14285714284</v>
      </c>
      <c r="H159" s="2">
        <f t="shared" si="32"/>
        <v>65522506.445276216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983179.01417052746</v>
      </c>
      <c r="Q159" s="2">
        <f t="shared" si="36"/>
        <v>550000</v>
      </c>
      <c r="R159" s="2">
        <f t="shared" si="33"/>
        <v>66564173.294354945</v>
      </c>
      <c r="S159" s="2">
        <f t="shared" si="17"/>
        <v>544425.14285714179</v>
      </c>
      <c r="T159" s="2">
        <f t="shared" si="18"/>
        <v>5574.8571428570431</v>
      </c>
      <c r="U159" s="2">
        <f t="shared" si="19"/>
        <v>550000</v>
      </c>
      <c r="V159" s="2">
        <f t="shared" si="34"/>
        <v>19873609.572810948</v>
      </c>
      <c r="W159" s="2">
        <f t="shared" si="20"/>
        <v>511101.159101367</v>
      </c>
      <c r="X159" s="2">
        <f t="shared" si="6"/>
        <v>38898.840898633003</v>
      </c>
      <c r="Y159" s="2">
        <f t="shared" ref="Y159:Y222" si="37">IF(COUNT($C160)=0,IF(COUNT($C159)=1,C159,SUM(Y158+X159)),C159)</f>
        <v>46690563.72154399</v>
      </c>
      <c r="Z159" s="2" t="str">
        <f t="shared" si="8"/>
        <v>HERE</v>
      </c>
      <c r="AA159" s="2">
        <f>IF(Z159="HERE",Y159,AA158+Graph!$G$1*1000)</f>
        <v>46690563.72154399</v>
      </c>
      <c r="AB159" s="2">
        <f t="shared" si="21"/>
        <v>38898.840898633003</v>
      </c>
      <c r="AC159" s="2">
        <f t="shared" ref="AC159:AC222" si="38">IF(Z160="HERE",V159,AC158)</f>
        <v>19873609.572810948</v>
      </c>
      <c r="AD159" s="3">
        <f t="shared" si="10"/>
        <v>46690563.72154399</v>
      </c>
      <c r="AE159" s="2">
        <f>IF(AE157&gt;=52800000,52800000,IF(AB138=Graph!G$1*1000,AE158+Graph!G$1*1000,AC159))</f>
        <v>19873609.572810948</v>
      </c>
      <c r="AF159" s="3">
        <f t="shared" si="11"/>
        <v>19873609.572810948</v>
      </c>
      <c r="AG159" s="3">
        <f t="shared" si="29"/>
        <v>40595842.014919445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93</v>
      </c>
      <c r="C160" s="7"/>
      <c r="D160" s="2" t="e">
        <f t="shared" si="12"/>
        <v>#N/A</v>
      </c>
      <c r="E160" s="2" t="e">
        <f t="shared" si="22"/>
        <v>#N/A</v>
      </c>
      <c r="F160" s="2">
        <v>985193.81981566548</v>
      </c>
      <c r="G160" s="2">
        <f t="shared" si="35"/>
        <v>544425.14285714284</v>
      </c>
      <c r="H160" s="2">
        <f t="shared" ref="H160:H223" si="39">IF(COUNT($C161)=0,IF(COUNT($C160)=1,C160,SUM(H159+G160)),C160)</f>
        <v>66066931.588133357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988757.95069125295</v>
      </c>
      <c r="Q160" s="2">
        <f t="shared" si="36"/>
        <v>550000</v>
      </c>
      <c r="R160" s="2">
        <f t="shared" ref="R160:R223" si="40">IF(COUNT($C161)=0,IF(COUNT($C160)=1,M160,SUM(R159+Q160)),M160)</f>
        <v>67114173.294354945</v>
      </c>
      <c r="S160" s="2">
        <f t="shared" si="17"/>
        <v>544425.14285714179</v>
      </c>
      <c r="T160" s="2">
        <f t="shared" si="18"/>
        <v>5574.8571428570431</v>
      </c>
      <c r="U160" s="2">
        <f t="shared" si="19"/>
        <v>550000</v>
      </c>
      <c r="V160" s="2">
        <f t="shared" si="34"/>
        <v>20390288.29262659</v>
      </c>
      <c r="W160" s="2">
        <f t="shared" si="20"/>
        <v>516678.71981564164</v>
      </c>
      <c r="X160" s="2">
        <f t="shared" si="6"/>
        <v>33321.280184358358</v>
      </c>
      <c r="Y160" s="2">
        <f t="shared" si="37"/>
        <v>46723885.001728348</v>
      </c>
      <c r="Z160" s="2" t="str">
        <f t="shared" si="8"/>
        <v>HERE</v>
      </c>
      <c r="AA160" s="2">
        <f>IF(Z160="HERE",Y160,AA159+Graph!$G$1*1000)</f>
        <v>46723885.001728348</v>
      </c>
      <c r="AB160" s="2">
        <f t="shared" si="21"/>
        <v>33321.280184358358</v>
      </c>
      <c r="AC160" s="2">
        <f t="shared" si="38"/>
        <v>20390288.29262659</v>
      </c>
      <c r="AD160" s="3">
        <f t="shared" si="10"/>
        <v>46723885.001728348</v>
      </c>
      <c r="AE160" s="2">
        <f>IF(AE158&gt;=52800000,52800000,IF(AB139=Graph!G$1*1000,AE159+Graph!G$1*1000,AC160))</f>
        <v>20390288.29262659</v>
      </c>
      <c r="AF160" s="3">
        <f t="shared" si="11"/>
        <v>20390288.29262659</v>
      </c>
      <c r="AG160" s="3">
        <f t="shared" si="29"/>
        <v>40682366.014919445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94</v>
      </c>
      <c r="C161" s="7"/>
      <c r="D161" s="2" t="e">
        <f t="shared" si="12"/>
        <v>#N/A</v>
      </c>
      <c r="E161" s="2" t="e">
        <f t="shared" si="22"/>
        <v>#N/A</v>
      </c>
      <c r="F161" s="2">
        <v>990771.38052994013</v>
      </c>
      <c r="G161" s="2">
        <f t="shared" si="35"/>
        <v>544425.14285714284</v>
      </c>
      <c r="H161" s="2">
        <f t="shared" si="39"/>
        <v>66611356.730990499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994336.88721197844</v>
      </c>
      <c r="Q161" s="2">
        <f t="shared" si="36"/>
        <v>550000</v>
      </c>
      <c r="R161" s="2">
        <f t="shared" si="40"/>
        <v>67664173.294354945</v>
      </c>
      <c r="S161" s="2">
        <f t="shared" si="17"/>
        <v>544425.14285714179</v>
      </c>
      <c r="T161" s="2">
        <f t="shared" si="18"/>
        <v>5574.8571428570431</v>
      </c>
      <c r="U161" s="2">
        <f t="shared" si="19"/>
        <v>550000</v>
      </c>
      <c r="V161" s="2">
        <f t="shared" si="34"/>
        <v>20912544.573156536</v>
      </c>
      <c r="W161" s="2">
        <f t="shared" si="20"/>
        <v>522256.28052994609</v>
      </c>
      <c r="X161" s="2">
        <f t="shared" si="6"/>
        <v>27743.719470053911</v>
      </c>
      <c r="Y161" s="2">
        <f t="shared" si="37"/>
        <v>46751628.721198402</v>
      </c>
      <c r="Z161" s="2" t="str">
        <f t="shared" si="8"/>
        <v>HERE</v>
      </c>
      <c r="AA161" s="2">
        <f>IF(Z161="HERE",Y161,AA160+Graph!$G$1*1000)</f>
        <v>46751628.721198402</v>
      </c>
      <c r="AB161" s="2">
        <f t="shared" si="21"/>
        <v>27743.719470053911</v>
      </c>
      <c r="AC161" s="2">
        <f t="shared" si="38"/>
        <v>20912544.573156536</v>
      </c>
      <c r="AD161" s="3">
        <f t="shared" si="10"/>
        <v>46751628.721198402</v>
      </c>
      <c r="AE161" s="2">
        <f>IF(AE159&gt;=52800000,52800000,IF(AB140=Graph!G$1*1000,AE160+Graph!G$1*1000,AC161))</f>
        <v>20912544.573156536</v>
      </c>
      <c r="AF161" s="3">
        <f t="shared" si="11"/>
        <v>20912544.573156536</v>
      </c>
      <c r="AG161" s="3">
        <f t="shared" si="29"/>
        <v>40757327.464919448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95</v>
      </c>
      <c r="C162" s="7"/>
      <c r="D162" s="2" t="e">
        <f t="shared" si="12"/>
        <v>#N/A</v>
      </c>
      <c r="E162" s="2" t="e">
        <f t="shared" si="22"/>
        <v>#N/A</v>
      </c>
      <c r="F162" s="2">
        <v>996348.94124421477</v>
      </c>
      <c r="G162" s="2">
        <f t="shared" si="35"/>
        <v>544425.14285714284</v>
      </c>
      <c r="H162" s="2">
        <f t="shared" si="39"/>
        <v>67155781.873847649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999915.82373273373</v>
      </c>
      <c r="Q162" s="2">
        <f t="shared" si="36"/>
        <v>550000</v>
      </c>
      <c r="R162" s="2">
        <f t="shared" si="40"/>
        <v>68214173.294354945</v>
      </c>
      <c r="S162" s="2">
        <f t="shared" si="17"/>
        <v>544425.14285714924</v>
      </c>
      <c r="T162" s="2">
        <f t="shared" si="18"/>
        <v>5574.8571428570431</v>
      </c>
      <c r="U162" s="2">
        <f t="shared" si="19"/>
        <v>550000</v>
      </c>
      <c r="V162" s="2">
        <f t="shared" si="34"/>
        <v>21440378.414400756</v>
      </c>
      <c r="W162" s="2">
        <f t="shared" si="20"/>
        <v>527833.84124422073</v>
      </c>
      <c r="X162" s="2">
        <f t="shared" si="6"/>
        <v>22166.158755779266</v>
      </c>
      <c r="Y162" s="2">
        <f t="shared" si="37"/>
        <v>46773794.879954182</v>
      </c>
      <c r="Z162" s="2" t="str">
        <f t="shared" si="8"/>
        <v>HERE</v>
      </c>
      <c r="AA162" s="2">
        <f>IF(Z162="HERE",Y162,AA161+Graph!$G$1*1000)</f>
        <v>46773794.879954182</v>
      </c>
      <c r="AB162" s="2">
        <f t="shared" si="21"/>
        <v>22166.158755779266</v>
      </c>
      <c r="AC162" s="2">
        <f t="shared" si="38"/>
        <v>21440378.414400756</v>
      </c>
      <c r="AD162" s="3">
        <f t="shared" si="10"/>
        <v>46773794.879954182</v>
      </c>
      <c r="AE162" s="2">
        <f>IF(AE160&gt;=52800000,52800000,IF(AB141=Graph!G$1*1000,AE161+Graph!G$1*1000,AC162))</f>
        <v>21440378.414400756</v>
      </c>
      <c r="AF162" s="3">
        <f t="shared" si="11"/>
        <v>21440378.414400756</v>
      </c>
      <c r="AG162" s="3">
        <f t="shared" si="29"/>
        <v>40785611.164919443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96</v>
      </c>
      <c r="C163" s="7"/>
      <c r="D163" s="2" t="e">
        <f t="shared" si="12"/>
        <v>#N/A</v>
      </c>
      <c r="E163" s="2" t="e">
        <f t="shared" si="22"/>
        <v>#N/A</v>
      </c>
      <c r="F163" s="2">
        <v>1001926.5019585192</v>
      </c>
      <c r="G163" s="2">
        <f t="shared" si="35"/>
        <v>544425.14285714284</v>
      </c>
      <c r="H163" s="2">
        <f t="shared" si="39"/>
        <v>67700207.016704798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1005494.7602534592</v>
      </c>
      <c r="Q163" s="2">
        <f t="shared" si="36"/>
        <v>550000</v>
      </c>
      <c r="R163" s="2">
        <f t="shared" si="40"/>
        <v>68764173.294354945</v>
      </c>
      <c r="S163" s="2">
        <f t="shared" si="17"/>
        <v>544425.14285714924</v>
      </c>
      <c r="T163" s="2">
        <f t="shared" si="18"/>
        <v>5574.8571428570431</v>
      </c>
      <c r="U163" s="2">
        <f t="shared" si="19"/>
        <v>550000</v>
      </c>
      <c r="V163" s="2">
        <f t="shared" si="34"/>
        <v>21973789.816359282</v>
      </c>
      <c r="W163" s="2">
        <f t="shared" si="20"/>
        <v>533411.40195852518</v>
      </c>
      <c r="X163" s="2">
        <f t="shared" si="6"/>
        <v>16588.598041474819</v>
      </c>
      <c r="Y163" s="2">
        <f t="shared" si="37"/>
        <v>46790383.477995656</v>
      </c>
      <c r="Z163" s="2" t="str">
        <f t="shared" si="8"/>
        <v>HERE</v>
      </c>
      <c r="AA163" s="2">
        <f>IF(Z163="HERE",Y163,AA162+Graph!$G$1*1000)</f>
        <v>46790383.477995656</v>
      </c>
      <c r="AB163" s="2">
        <f t="shared" si="21"/>
        <v>16588.598041474819</v>
      </c>
      <c r="AC163" s="2">
        <f t="shared" si="38"/>
        <v>21973789.816359282</v>
      </c>
      <c r="AD163" s="3">
        <f t="shared" si="10"/>
        <v>46790383.477995656</v>
      </c>
      <c r="AE163" s="2">
        <f>IF(AE161&gt;=52800000,52800000,IF(AB142=Graph!G$1*1000,AE162+Graph!G$1*1000,AC163))</f>
        <v>21973789.816359282</v>
      </c>
      <c r="AF163" s="3">
        <f t="shared" si="11"/>
        <v>21973789.816359282</v>
      </c>
      <c r="AG163" s="3">
        <f t="shared" si="29"/>
        <v>41042850.864919439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97</v>
      </c>
      <c r="C164" s="7"/>
      <c r="D164" s="2" t="e">
        <f t="shared" si="12"/>
        <v>#N/A</v>
      </c>
      <c r="E164" s="2" t="e">
        <f t="shared" si="22"/>
        <v>#N/A</v>
      </c>
      <c r="F164" s="2">
        <v>1007504.0626727939</v>
      </c>
      <c r="G164" s="2">
        <f t="shared" si="35"/>
        <v>544425.14285714284</v>
      </c>
      <c r="H164" s="2">
        <f t="shared" si="39"/>
        <v>68244632.159561947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1011073.6967742145</v>
      </c>
      <c r="Q164" s="2">
        <f t="shared" si="36"/>
        <v>550000</v>
      </c>
      <c r="R164" s="2">
        <f t="shared" si="40"/>
        <v>69314173.294354945</v>
      </c>
      <c r="S164" s="2">
        <f t="shared" si="17"/>
        <v>544425.14285714924</v>
      </c>
      <c r="T164" s="2">
        <f t="shared" si="18"/>
        <v>5574.8571428570431</v>
      </c>
      <c r="U164" s="2">
        <f t="shared" si="19"/>
        <v>550000</v>
      </c>
      <c r="V164" s="2">
        <f t="shared" si="34"/>
        <v>22512778.779032081</v>
      </c>
      <c r="W164" s="2">
        <f t="shared" si="20"/>
        <v>538988.96267279983</v>
      </c>
      <c r="X164" s="2">
        <f t="shared" si="6"/>
        <v>11011.037327200174</v>
      </c>
      <c r="Y164" s="2">
        <f t="shared" si="37"/>
        <v>46801394.515322857</v>
      </c>
      <c r="Z164" s="2" t="str">
        <f t="shared" si="8"/>
        <v>HERE</v>
      </c>
      <c r="AA164" s="2">
        <f>IF(Z164="HERE",Y164,AA163+Graph!$G$1*1000)</f>
        <v>46801394.515322857</v>
      </c>
      <c r="AB164" s="2">
        <f t="shared" si="21"/>
        <v>11011.037327200174</v>
      </c>
      <c r="AC164" s="2">
        <f t="shared" si="38"/>
        <v>22512778.779032081</v>
      </c>
      <c r="AD164" s="3">
        <f t="shared" si="10"/>
        <v>46801394.515322857</v>
      </c>
      <c r="AE164" s="2">
        <f>IF(AE162&gt;=52800000,52800000,IF(AB143=Graph!G$1*1000,AE163+Graph!G$1*1000,AC164))</f>
        <v>22512778.779032081</v>
      </c>
      <c r="AF164" s="3">
        <f t="shared" si="11"/>
        <v>22512778.779032081</v>
      </c>
      <c r="AG164" s="3">
        <f t="shared" si="29"/>
        <v>41238242.864919439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98</v>
      </c>
      <c r="C165" s="7"/>
      <c r="D165" s="2" t="e">
        <f t="shared" si="12"/>
        <v>#N/A</v>
      </c>
      <c r="E165" s="2" t="e">
        <f t="shared" si="22"/>
        <v>#N/A</v>
      </c>
      <c r="F165" s="2">
        <v>1013081.6233870685</v>
      </c>
      <c r="G165" s="2">
        <f t="shared" si="35"/>
        <v>544425.14285714284</v>
      </c>
      <c r="H165" s="2">
        <f t="shared" si="39"/>
        <v>68789057.302419096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1016652.63329494</v>
      </c>
      <c r="Q165" s="2">
        <f t="shared" si="36"/>
        <v>550000</v>
      </c>
      <c r="R165" s="2">
        <f t="shared" si="40"/>
        <v>69864173.294354945</v>
      </c>
      <c r="S165" s="2">
        <f t="shared" si="17"/>
        <v>544425.14285714924</v>
      </c>
      <c r="T165" s="2">
        <f t="shared" si="18"/>
        <v>5574.8571428570431</v>
      </c>
      <c r="U165" s="2">
        <f t="shared" si="19"/>
        <v>550000</v>
      </c>
      <c r="V165" s="2">
        <f t="shared" si="34"/>
        <v>23057345.302419156</v>
      </c>
      <c r="W165" s="2">
        <f t="shared" si="20"/>
        <v>544566.52338707447</v>
      </c>
      <c r="X165" s="2">
        <f t="shared" si="6"/>
        <v>5433.4766129255295</v>
      </c>
      <c r="Y165" s="2">
        <f t="shared" si="37"/>
        <v>46806827.991935782</v>
      </c>
      <c r="Z165" s="2" t="str">
        <f t="shared" si="8"/>
        <v>HERE</v>
      </c>
      <c r="AA165" s="2">
        <f>IF(Z165="HERE",Y165,AA164+Graph!$G$1*1000)</f>
        <v>46806827.991935782</v>
      </c>
      <c r="AB165" s="2">
        <f t="shared" si="21"/>
        <v>5433.4766129255295</v>
      </c>
      <c r="AC165" s="2">
        <f t="shared" si="38"/>
        <v>23057345.302419156</v>
      </c>
      <c r="AD165" s="3">
        <f t="shared" si="10"/>
        <v>46806827.991935782</v>
      </c>
      <c r="AE165" s="2">
        <f>IF(AE163&gt;=52800000,52800000,IF(AB144=Graph!G$1*1000,AE164+Graph!G$1*1000,AC165))</f>
        <v>23057345.302419156</v>
      </c>
      <c r="AF165" s="3">
        <f t="shared" si="11"/>
        <v>23057345.302419156</v>
      </c>
      <c r="AG165" s="3">
        <f t="shared" si="29"/>
        <v>41383202.664919443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99</v>
      </c>
      <c r="C166" s="7"/>
      <c r="D166" s="2" t="e">
        <f t="shared" si="12"/>
        <v>#N/A</v>
      </c>
      <c r="E166" s="2" t="e">
        <f t="shared" si="22"/>
        <v>#N/A</v>
      </c>
      <c r="F166" s="2">
        <v>1018659.184101373</v>
      </c>
      <c r="G166" s="2">
        <f t="shared" ref="G166:G229" si="41">IF(F166&gt;550000,$AK$31*1000,F166)</f>
        <v>544425.14285714284</v>
      </c>
      <c r="H166" s="2">
        <f t="shared" si="39"/>
        <v>69333482.445276245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1022231.5698156655</v>
      </c>
      <c r="Q166" s="2">
        <f t="shared" ref="Q166:Q229" si="42">IF(P166&gt;550000,550000,P166)</f>
        <v>550000</v>
      </c>
      <c r="R166" s="2">
        <f t="shared" si="40"/>
        <v>70414173.294354945</v>
      </c>
      <c r="S166" s="2">
        <f t="shared" si="17"/>
        <v>544425.14285714924</v>
      </c>
      <c r="T166" s="2">
        <f t="shared" si="18"/>
        <v>5574.8571428570431</v>
      </c>
      <c r="U166" s="2">
        <f t="shared" si="19"/>
        <v>550000</v>
      </c>
      <c r="V166" s="2">
        <f t="shared" si="34"/>
        <v>23601770.445276298</v>
      </c>
      <c r="W166" s="2">
        <f t="shared" si="20"/>
        <v>544425.14285714179</v>
      </c>
      <c r="X166" s="2">
        <f t="shared" si="6"/>
        <v>5574.8571428582072</v>
      </c>
      <c r="Y166" s="2">
        <f t="shared" si="37"/>
        <v>46812402.84907864</v>
      </c>
      <c r="Z166" s="2" t="str">
        <f t="shared" si="8"/>
        <v>HERE</v>
      </c>
      <c r="AA166" s="2">
        <f>IF(Z166="HERE",Y166,AA165+Graph!$G$1*1000)</f>
        <v>46812402.84907864</v>
      </c>
      <c r="AB166" s="2">
        <f t="shared" si="21"/>
        <v>5574.8571428582072</v>
      </c>
      <c r="AC166" s="2">
        <f t="shared" si="38"/>
        <v>23601770.445276298</v>
      </c>
      <c r="AD166" s="3">
        <f t="shared" si="10"/>
        <v>46812402.84907864</v>
      </c>
      <c r="AE166" s="2">
        <f>IF(AE164&gt;=52800000,52800000,IF(AB145=Graph!G$1*1000,AE165+Graph!G$1*1000,AC166))</f>
        <v>23601770.445276298</v>
      </c>
      <c r="AF166" s="3">
        <f t="shared" si="11"/>
        <v>23601770.445276298</v>
      </c>
      <c r="AG166" s="3">
        <f t="shared" si="29"/>
        <v>41495014.164919443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100</v>
      </c>
      <c r="C167" s="7"/>
      <c r="D167" s="2" t="e">
        <f t="shared" si="12"/>
        <v>#N/A</v>
      </c>
      <c r="E167" s="2" t="e">
        <f t="shared" si="22"/>
        <v>#N/A</v>
      </c>
      <c r="F167" s="2">
        <v>1024236.7448156476</v>
      </c>
      <c r="G167" s="2">
        <f t="shared" si="41"/>
        <v>544425.14285714284</v>
      </c>
      <c r="H167" s="2">
        <f t="shared" si="39"/>
        <v>69877907.588133395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1027810.5063364208</v>
      </c>
      <c r="Q167" s="2">
        <f t="shared" si="42"/>
        <v>550000</v>
      </c>
      <c r="R167" s="2">
        <f t="shared" si="40"/>
        <v>70964173.294354945</v>
      </c>
      <c r="S167" s="2">
        <f t="shared" si="17"/>
        <v>544425.14285714924</v>
      </c>
      <c r="T167" s="2">
        <f t="shared" si="18"/>
        <v>5574.8571428570431</v>
      </c>
      <c r="U167" s="2">
        <f t="shared" si="19"/>
        <v>550000</v>
      </c>
      <c r="V167" s="2">
        <f t="shared" si="34"/>
        <v>24146195.588133439</v>
      </c>
      <c r="W167" s="2">
        <f t="shared" si="20"/>
        <v>544425.14285714179</v>
      </c>
      <c r="X167" s="2">
        <f t="shared" si="6"/>
        <v>5574.8571428582072</v>
      </c>
      <c r="Y167" s="2">
        <f t="shared" si="37"/>
        <v>46817977.706221499</v>
      </c>
      <c r="Z167" s="2" t="str">
        <f t="shared" si="8"/>
        <v>HERE</v>
      </c>
      <c r="AA167" s="2">
        <f>IF(Z167="HERE",Y167,AA166+Graph!$G$1*1000)</f>
        <v>46817977.706221499</v>
      </c>
      <c r="AB167" s="2">
        <f t="shared" si="21"/>
        <v>5574.8571428582072</v>
      </c>
      <c r="AC167" s="2">
        <f t="shared" si="38"/>
        <v>24146195.588133439</v>
      </c>
      <c r="AD167" s="3">
        <f t="shared" si="10"/>
        <v>46817977.706221499</v>
      </c>
      <c r="AE167" s="2">
        <f>IF(AE165&gt;=52800000,52800000,IF(AB146=Graph!G$1*1000,AE166+Graph!G$1*1000,AC167))</f>
        <v>24146195.588133439</v>
      </c>
      <c r="AF167" s="3">
        <f t="shared" si="11"/>
        <v>24146195.588133439</v>
      </c>
      <c r="AG167" s="3">
        <f t="shared" si="29"/>
        <v>41562365.564919449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101</v>
      </c>
      <c r="C168" s="7"/>
      <c r="D168" s="2" t="e">
        <f t="shared" si="12"/>
        <v>#N/A</v>
      </c>
      <c r="E168" s="2" t="e">
        <f t="shared" si="22"/>
        <v>#N/A</v>
      </c>
      <c r="F168" s="2">
        <v>1029814.305529952</v>
      </c>
      <c r="G168" s="2">
        <f t="shared" si="41"/>
        <v>544425.14285714284</v>
      </c>
      <c r="H168" s="2">
        <f t="shared" si="39"/>
        <v>70422332.730990544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1033389.4428571463</v>
      </c>
      <c r="Q168" s="2">
        <f t="shared" si="42"/>
        <v>550000</v>
      </c>
      <c r="R168" s="2">
        <f t="shared" si="40"/>
        <v>71514173.294354945</v>
      </c>
      <c r="S168" s="2">
        <f t="shared" si="17"/>
        <v>544425.14285714924</v>
      </c>
      <c r="T168" s="2">
        <f t="shared" si="18"/>
        <v>5574.8571428570431</v>
      </c>
      <c r="U168" s="2">
        <f t="shared" si="19"/>
        <v>550000</v>
      </c>
      <c r="V168" s="2">
        <f t="shared" si="34"/>
        <v>24690620.730990581</v>
      </c>
      <c r="W168" s="2">
        <f t="shared" si="20"/>
        <v>544425.14285714179</v>
      </c>
      <c r="X168" s="2">
        <f t="shared" si="6"/>
        <v>5574.8571428582072</v>
      </c>
      <c r="Y168" s="2">
        <f t="shared" si="37"/>
        <v>46823552.563364357</v>
      </c>
      <c r="Z168" s="2" t="str">
        <f t="shared" si="8"/>
        <v>HERE</v>
      </c>
      <c r="AA168" s="2">
        <f>IF(Z168="HERE",Y168,AA167+Graph!$G$1*1000)</f>
        <v>46823552.563364357</v>
      </c>
      <c r="AB168" s="2">
        <f t="shared" si="21"/>
        <v>5574.8571428582072</v>
      </c>
      <c r="AC168" s="2">
        <f t="shared" si="38"/>
        <v>24690620.730990581</v>
      </c>
      <c r="AD168" s="3">
        <f t="shared" si="10"/>
        <v>46823552.563364357</v>
      </c>
      <c r="AE168" s="2">
        <f>IF(AE166&gt;=52800000,52800000,IF(AB147=Graph!G$1*1000,AE167+Graph!G$1*1000,AC168))</f>
        <v>24690620.730990581</v>
      </c>
      <c r="AF168" s="3">
        <f t="shared" si="11"/>
        <v>24690620.730990581</v>
      </c>
      <c r="AG168" s="3">
        <f t="shared" si="29"/>
        <v>41594453.014919445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102</v>
      </c>
      <c r="C169" s="7"/>
      <c r="D169" s="2" t="e">
        <f t="shared" si="12"/>
        <v>#N/A</v>
      </c>
      <c r="E169" s="2" t="e">
        <f t="shared" si="22"/>
        <v>#N/A</v>
      </c>
      <c r="F169" s="2">
        <v>1035391.8662442267</v>
      </c>
      <c r="G169" s="2">
        <f t="shared" si="41"/>
        <v>544425.14285714284</v>
      </c>
      <c r="H169" s="2">
        <f t="shared" si="39"/>
        <v>70966757.873847693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1038968.3793779016</v>
      </c>
      <c r="Q169" s="2">
        <f t="shared" si="42"/>
        <v>550000</v>
      </c>
      <c r="R169" s="2">
        <f t="shared" si="40"/>
        <v>72064173.294354945</v>
      </c>
      <c r="S169" s="2">
        <f t="shared" si="17"/>
        <v>544425.14285714924</v>
      </c>
      <c r="T169" s="2">
        <f t="shared" si="18"/>
        <v>5574.8571428570431</v>
      </c>
      <c r="U169" s="2">
        <f t="shared" si="19"/>
        <v>550000</v>
      </c>
      <c r="V169" s="2">
        <f t="shared" si="34"/>
        <v>25235045.873847723</v>
      </c>
      <c r="W169" s="2">
        <f t="shared" si="20"/>
        <v>544425.14285714179</v>
      </c>
      <c r="X169" s="2">
        <f t="shared" si="6"/>
        <v>5574.8571428582072</v>
      </c>
      <c r="Y169" s="2">
        <f t="shared" si="37"/>
        <v>46829127.420507215</v>
      </c>
      <c r="Z169" s="2" t="str">
        <f t="shared" si="8"/>
        <v>HERE</v>
      </c>
      <c r="AA169" s="2">
        <f>IF(Z169="HERE",Y169,AA168+Graph!$G$1*1000)</f>
        <v>46829127.420507215</v>
      </c>
      <c r="AB169" s="2">
        <f t="shared" si="21"/>
        <v>5574.8571428582072</v>
      </c>
      <c r="AC169" s="2">
        <f t="shared" si="38"/>
        <v>25235045.873847723</v>
      </c>
      <c r="AD169" s="3">
        <f t="shared" si="10"/>
        <v>46829127.420507215</v>
      </c>
      <c r="AE169" s="2">
        <f>IF(AE167&gt;=52800000,52800000,IF(AB148=Graph!G$1*1000,AE168+Graph!G$1*1000,AC169))</f>
        <v>25235045.873847723</v>
      </c>
      <c r="AF169" s="3">
        <f t="shared" si="11"/>
        <v>25235045.873847723</v>
      </c>
      <c r="AG169" s="3">
        <f t="shared" si="29"/>
        <v>41659895.314919449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103</v>
      </c>
      <c r="C170" s="7"/>
      <c r="D170" s="2" t="e">
        <f t="shared" si="12"/>
        <v>#N/A</v>
      </c>
      <c r="E170" s="2" t="e">
        <f t="shared" si="22"/>
        <v>#N/A</v>
      </c>
      <c r="F170" s="2">
        <v>1040969.4269585013</v>
      </c>
      <c r="G170" s="2">
        <f t="shared" si="41"/>
        <v>544425.14285714284</v>
      </c>
      <c r="H170" s="2">
        <f t="shared" si="39"/>
        <v>71511183.016704842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1044547.315898627</v>
      </c>
      <c r="Q170" s="2">
        <f t="shared" si="42"/>
        <v>550000</v>
      </c>
      <c r="R170" s="2">
        <f t="shared" si="40"/>
        <v>72614173.294354945</v>
      </c>
      <c r="S170" s="2">
        <f t="shared" si="17"/>
        <v>544425.14285714924</v>
      </c>
      <c r="T170" s="2">
        <f t="shared" si="18"/>
        <v>5574.8571428570431</v>
      </c>
      <c r="U170" s="2">
        <f t="shared" si="19"/>
        <v>550000</v>
      </c>
      <c r="V170" s="2">
        <f t="shared" si="34"/>
        <v>25779471.016704865</v>
      </c>
      <c r="W170" s="2">
        <f t="shared" si="20"/>
        <v>544425.14285714179</v>
      </c>
      <c r="X170" s="2">
        <f t="shared" si="6"/>
        <v>5574.8571428582072</v>
      </c>
      <c r="Y170" s="2">
        <f t="shared" si="37"/>
        <v>46834702.277650073</v>
      </c>
      <c r="Z170" s="2" t="str">
        <f t="shared" si="8"/>
        <v>HERE</v>
      </c>
      <c r="AA170" s="2">
        <f>IF(Z170="HERE",Y170,AA169+Graph!$G$1*1000)</f>
        <v>46834702.277650073</v>
      </c>
      <c r="AB170" s="2">
        <f t="shared" si="21"/>
        <v>5574.8571428582072</v>
      </c>
      <c r="AC170" s="2">
        <f t="shared" si="38"/>
        <v>25779471.016704865</v>
      </c>
      <c r="AD170" s="3">
        <f t="shared" si="10"/>
        <v>46834702.277650073</v>
      </c>
      <c r="AE170" s="2">
        <f>IF(AE168&gt;=52800000,52800000,IF(AB149=Graph!G$1*1000,AE169+Graph!G$1*1000,AC170))</f>
        <v>25779471.016704865</v>
      </c>
      <c r="AF170" s="3">
        <f t="shared" si="11"/>
        <v>25779471.016704865</v>
      </c>
      <c r="AG170" s="3">
        <f t="shared" si="29"/>
        <v>41952627.614919439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104</v>
      </c>
      <c r="C171" s="7"/>
      <c r="D171" s="2" t="e">
        <f t="shared" si="12"/>
        <v>#N/A</v>
      </c>
      <c r="E171" s="2" t="e">
        <f t="shared" si="22"/>
        <v>#N/A</v>
      </c>
      <c r="F171" s="2">
        <v>1046546.9876728058</v>
      </c>
      <c r="G171" s="2">
        <f t="shared" si="41"/>
        <v>544425.14285714284</v>
      </c>
      <c r="H171" s="2">
        <f t="shared" si="39"/>
        <v>72055608.159561992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1050126.2524193525</v>
      </c>
      <c r="Q171" s="2">
        <f t="shared" si="42"/>
        <v>550000</v>
      </c>
      <c r="R171" s="2">
        <f t="shared" si="40"/>
        <v>73164173.294354945</v>
      </c>
      <c r="S171" s="2">
        <f t="shared" si="17"/>
        <v>544425.14285714924</v>
      </c>
      <c r="T171" s="2">
        <f t="shared" si="18"/>
        <v>5574.8571428570431</v>
      </c>
      <c r="U171" s="2">
        <f t="shared" si="19"/>
        <v>550000</v>
      </c>
      <c r="V171" s="2">
        <f t="shared" si="34"/>
        <v>26323896.159562007</v>
      </c>
      <c r="W171" s="2">
        <f t="shared" si="20"/>
        <v>544425.14285714179</v>
      </c>
      <c r="X171" s="2">
        <f t="shared" si="6"/>
        <v>5574.8571428582072</v>
      </c>
      <c r="Y171" s="2">
        <f t="shared" si="37"/>
        <v>46840277.134792931</v>
      </c>
      <c r="Z171" s="2" t="str">
        <f t="shared" si="8"/>
        <v>HERE</v>
      </c>
      <c r="AA171" s="2">
        <f>IF(Z171="HERE",Y171,AA170+Graph!$G$1*1000)</f>
        <v>46840277.134792931</v>
      </c>
      <c r="AB171" s="2">
        <f t="shared" si="21"/>
        <v>5574.8571428582072</v>
      </c>
      <c r="AC171" s="2">
        <f t="shared" si="38"/>
        <v>26323896.159562007</v>
      </c>
      <c r="AD171" s="3">
        <f t="shared" si="10"/>
        <v>46840277.134792931</v>
      </c>
      <c r="AE171" s="2">
        <f>IF(AE169&gt;=52800000,52800000,IF(AB150=Graph!G$1*1000,AE170+Graph!G$1*1000,AC171))</f>
        <v>26323896.159562007</v>
      </c>
      <c r="AF171" s="3">
        <f t="shared" si="11"/>
        <v>26323896.159562007</v>
      </c>
      <c r="AG171" s="3">
        <f t="shared" si="29"/>
        <v>42213065.014919445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105</v>
      </c>
      <c r="C172" s="7"/>
      <c r="D172" s="2" t="e">
        <f t="shared" si="12"/>
        <v>#N/A</v>
      </c>
      <c r="E172" s="2" t="e">
        <f t="shared" si="22"/>
        <v>#N/A</v>
      </c>
      <c r="F172" s="2">
        <v>1052124.5483870804</v>
      </c>
      <c r="G172" s="2">
        <f t="shared" si="41"/>
        <v>544425.14285714284</v>
      </c>
      <c r="H172" s="2">
        <f t="shared" si="39"/>
        <v>72600033.302419141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1055705.1889401078</v>
      </c>
      <c r="Q172" s="2">
        <f t="shared" si="42"/>
        <v>550000</v>
      </c>
      <c r="R172" s="2">
        <f t="shared" si="40"/>
        <v>73714173.294354945</v>
      </c>
      <c r="S172" s="2">
        <f t="shared" si="17"/>
        <v>544425.14285714924</v>
      </c>
      <c r="T172" s="2">
        <f t="shared" si="18"/>
        <v>5574.8571428570431</v>
      </c>
      <c r="U172" s="2">
        <f t="shared" si="19"/>
        <v>550000</v>
      </c>
      <c r="V172" s="2">
        <f t="shared" si="34"/>
        <v>26868321.302419148</v>
      </c>
      <c r="W172" s="2">
        <f t="shared" si="20"/>
        <v>544425.14285714179</v>
      </c>
      <c r="X172" s="2">
        <f t="shared" si="6"/>
        <v>5574.8571428582072</v>
      </c>
      <c r="Y172" s="2">
        <f t="shared" si="37"/>
        <v>46845851.99193579</v>
      </c>
      <c r="Z172" s="2" t="str">
        <f t="shared" si="8"/>
        <v>HERE</v>
      </c>
      <c r="AA172" s="2">
        <f>IF(Z172="HERE",Y172,AA171+Graph!$G$1*1000)</f>
        <v>46845851.99193579</v>
      </c>
      <c r="AB172" s="2">
        <f t="shared" si="21"/>
        <v>5574.8571428582072</v>
      </c>
      <c r="AC172" s="2">
        <f t="shared" si="38"/>
        <v>26868321.302419148</v>
      </c>
      <c r="AD172" s="3">
        <f t="shared" si="10"/>
        <v>46845851.99193579</v>
      </c>
      <c r="AE172" s="2">
        <f>IF(AE170&gt;=52800000,52800000,IF(AB151=Graph!G$1*1000,AE171+Graph!G$1*1000,AC172))</f>
        <v>26868321.302419148</v>
      </c>
      <c r="AF172" s="3">
        <f t="shared" si="11"/>
        <v>26868321.302419148</v>
      </c>
      <c r="AG172" s="3">
        <f t="shared" si="29"/>
        <v>42397929.764919445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106</v>
      </c>
      <c r="C173" s="7"/>
      <c r="D173" s="2" t="e">
        <f t="shared" si="12"/>
        <v>#N/A</v>
      </c>
      <c r="E173" s="2" t="e">
        <f t="shared" si="22"/>
        <v>#N/A</v>
      </c>
      <c r="F173" s="2">
        <v>1057702.1091013551</v>
      </c>
      <c r="G173" s="2">
        <f t="shared" si="41"/>
        <v>544425.14285714284</v>
      </c>
      <c r="H173" s="2">
        <f t="shared" si="39"/>
        <v>73144458.44527629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1061284.1254608333</v>
      </c>
      <c r="Q173" s="2">
        <f t="shared" si="42"/>
        <v>550000</v>
      </c>
      <c r="R173" s="2">
        <f t="shared" si="40"/>
        <v>74264173.294354945</v>
      </c>
      <c r="S173" s="2">
        <f t="shared" si="17"/>
        <v>544425.14285714924</v>
      </c>
      <c r="T173" s="2">
        <f t="shared" si="18"/>
        <v>5574.8571428570431</v>
      </c>
      <c r="U173" s="2">
        <f t="shared" si="19"/>
        <v>550000</v>
      </c>
      <c r="V173" s="2">
        <f t="shared" si="34"/>
        <v>27412746.44527629</v>
      </c>
      <c r="W173" s="2">
        <f t="shared" si="20"/>
        <v>544425.14285714179</v>
      </c>
      <c r="X173" s="2">
        <f t="shared" si="6"/>
        <v>5574.8571428582072</v>
      </c>
      <c r="Y173" s="2">
        <f t="shared" si="37"/>
        <v>46851426.849078648</v>
      </c>
      <c r="Z173" s="2" t="str">
        <f t="shared" si="8"/>
        <v>HERE</v>
      </c>
      <c r="AA173" s="2">
        <f>IF(Z173="HERE",Y173,AA172+Graph!$G$1*1000)</f>
        <v>46851426.849078648</v>
      </c>
      <c r="AB173" s="2">
        <f t="shared" si="21"/>
        <v>5574.8571428582072</v>
      </c>
      <c r="AC173" s="2">
        <f t="shared" si="38"/>
        <v>27412746.44527629</v>
      </c>
      <c r="AD173" s="3">
        <f t="shared" si="10"/>
        <v>46851426.849078648</v>
      </c>
      <c r="AE173" s="2">
        <f>IF(AE171&gt;=52800000,52800000,IF(AB152=Graph!G$1*1000,AE172+Graph!G$1*1000,AC173))</f>
        <v>27412746.44527629</v>
      </c>
      <c r="AF173" s="3">
        <f t="shared" si="11"/>
        <v>27412746.44527629</v>
      </c>
      <c r="AG173" s="3">
        <f t="shared" si="29"/>
        <v>42491680.265933298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107</v>
      </c>
      <c r="C174" s="7"/>
      <c r="D174" s="2" t="e">
        <f t="shared" si="12"/>
        <v>#N/A</v>
      </c>
      <c r="E174" s="2" t="e">
        <f t="shared" si="22"/>
        <v>#N/A</v>
      </c>
      <c r="F174" s="2">
        <v>1063279.6698156595</v>
      </c>
      <c r="G174" s="2">
        <f t="shared" si="41"/>
        <v>544425.14285714284</v>
      </c>
      <c r="H174" s="2">
        <f t="shared" si="39"/>
        <v>73688883.588133439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1066863.0619815886</v>
      </c>
      <c r="Q174" s="2">
        <f t="shared" si="42"/>
        <v>550000</v>
      </c>
      <c r="R174" s="2">
        <f t="shared" si="40"/>
        <v>74814173.294354945</v>
      </c>
      <c r="S174" s="2">
        <f t="shared" si="17"/>
        <v>544425.14285714924</v>
      </c>
      <c r="T174" s="2">
        <f t="shared" si="18"/>
        <v>5574.8571428570431</v>
      </c>
      <c r="U174" s="2">
        <f t="shared" si="19"/>
        <v>550000</v>
      </c>
      <c r="V174" s="2">
        <f t="shared" si="34"/>
        <v>27957171.588133432</v>
      </c>
      <c r="W174" s="2">
        <f t="shared" si="20"/>
        <v>544425.14285714179</v>
      </c>
      <c r="X174" s="2">
        <f t="shared" si="6"/>
        <v>5574.8571428582072</v>
      </c>
      <c r="Y174" s="2">
        <f t="shared" si="37"/>
        <v>46857001.706221506</v>
      </c>
      <c r="Z174" s="2" t="str">
        <f t="shared" si="8"/>
        <v>HERE</v>
      </c>
      <c r="AA174" s="2">
        <f>IF(Z174="HERE",Y174,AA173+Graph!$G$1*1000)</f>
        <v>46857001.706221506</v>
      </c>
      <c r="AB174" s="2">
        <f t="shared" si="21"/>
        <v>5574.8571428582072</v>
      </c>
      <c r="AC174" s="2">
        <f t="shared" si="38"/>
        <v>27957171.588133432</v>
      </c>
      <c r="AD174" s="3">
        <f t="shared" si="10"/>
        <v>46857001.706221506</v>
      </c>
      <c r="AE174" s="2">
        <f>IF(AE172&gt;=52800000,52800000,IF(AB153=Graph!G$1*1000,AE173+Graph!G$1*1000,AC174))</f>
        <v>27957171.588133432</v>
      </c>
      <c r="AF174" s="3">
        <f t="shared" si="11"/>
        <v>27957171.588133432</v>
      </c>
      <c r="AG174" s="3">
        <f t="shared" si="29"/>
        <v>42580689.840339981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108</v>
      </c>
      <c r="C175" s="7"/>
      <c r="D175" s="2" t="e">
        <f t="shared" si="12"/>
        <v>#N/A</v>
      </c>
      <c r="E175" s="2" t="e">
        <f t="shared" si="22"/>
        <v>#N/A</v>
      </c>
      <c r="F175" s="2">
        <v>1068857.2305299342</v>
      </c>
      <c r="G175" s="2">
        <f t="shared" si="41"/>
        <v>544425.14285714284</v>
      </c>
      <c r="H175" s="2">
        <f t="shared" si="39"/>
        <v>74233308.730990589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1072441.9985023141</v>
      </c>
      <c r="Q175" s="2">
        <f t="shared" si="42"/>
        <v>550000</v>
      </c>
      <c r="R175" s="2">
        <f t="shared" si="40"/>
        <v>75364173.294354945</v>
      </c>
      <c r="S175" s="2">
        <f t="shared" si="17"/>
        <v>544425.14285714924</v>
      </c>
      <c r="T175" s="2">
        <f t="shared" si="18"/>
        <v>5574.8571428570431</v>
      </c>
      <c r="U175" s="2">
        <f t="shared" si="19"/>
        <v>550000</v>
      </c>
      <c r="V175" s="2">
        <f t="shared" si="34"/>
        <v>28501596.730990574</v>
      </c>
      <c r="W175" s="2">
        <f t="shared" si="20"/>
        <v>544425.14285714179</v>
      </c>
      <c r="X175" s="2">
        <f t="shared" si="6"/>
        <v>5574.8571428582072</v>
      </c>
      <c r="Y175" s="2">
        <f t="shared" si="37"/>
        <v>46862576.563364364</v>
      </c>
      <c r="Z175" s="2" t="str">
        <f t="shared" si="8"/>
        <v>HERE</v>
      </c>
      <c r="AA175" s="2">
        <f>IF(Z175="HERE",Y175,AA174+Graph!$G$1*1000)</f>
        <v>46862576.563364364</v>
      </c>
      <c r="AB175" s="2">
        <f t="shared" si="21"/>
        <v>5574.8571428582072</v>
      </c>
      <c r="AC175" s="2">
        <f t="shared" si="38"/>
        <v>28501596.730990574</v>
      </c>
      <c r="AD175" s="3">
        <f t="shared" si="10"/>
        <v>46862576.563364364</v>
      </c>
      <c r="AE175" s="2">
        <f>IF(AE173&gt;=52800000,52800000,IF(AB154=Graph!G$1*1000,AE174+Graph!G$1*1000,AC175))</f>
        <v>28501596.730990574</v>
      </c>
      <c r="AF175" s="3">
        <f t="shared" si="11"/>
        <v>28501596.730990574</v>
      </c>
      <c r="AG175" s="3">
        <f t="shared" si="29"/>
        <v>42664958.488139533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109</v>
      </c>
      <c r="C176" s="7"/>
      <c r="D176" s="2" t="e">
        <f t="shared" si="12"/>
        <v>#N/A</v>
      </c>
      <c r="E176" s="2" t="e">
        <f t="shared" si="22"/>
        <v>#N/A</v>
      </c>
      <c r="F176" s="2">
        <v>1074434.7912442386</v>
      </c>
      <c r="G176" s="2">
        <f t="shared" si="41"/>
        <v>544425.14285714284</v>
      </c>
      <c r="H176" s="2">
        <f t="shared" si="39"/>
        <v>74777733.873847738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1078020.9350230396</v>
      </c>
      <c r="Q176" s="2">
        <f t="shared" si="42"/>
        <v>550000</v>
      </c>
      <c r="R176" s="2">
        <f t="shared" si="40"/>
        <v>75914173.294354945</v>
      </c>
      <c r="S176" s="2">
        <f t="shared" si="17"/>
        <v>544425.14285714924</v>
      </c>
      <c r="T176" s="2">
        <f t="shared" si="18"/>
        <v>5574.8571428570431</v>
      </c>
      <c r="U176" s="2">
        <f t="shared" si="19"/>
        <v>550000</v>
      </c>
      <c r="V176" s="2">
        <f t="shared" si="34"/>
        <v>29046021.873847716</v>
      </c>
      <c r="W176" s="2">
        <f t="shared" si="20"/>
        <v>544425.14285714179</v>
      </c>
      <c r="X176" s="2">
        <f t="shared" si="6"/>
        <v>5574.8571428582072</v>
      </c>
      <c r="Y176" s="2">
        <f t="shared" si="37"/>
        <v>46868151.420507222</v>
      </c>
      <c r="Z176" s="2" t="str">
        <f t="shared" si="8"/>
        <v>HERE</v>
      </c>
      <c r="AA176" s="2">
        <f>IF(Z176="HERE",Y176,AA175+Graph!$G$1*1000)</f>
        <v>46868151.420507222</v>
      </c>
      <c r="AB176" s="2">
        <f t="shared" si="21"/>
        <v>5574.8571428582072</v>
      </c>
      <c r="AC176" s="2">
        <f t="shared" si="38"/>
        <v>29046021.873847716</v>
      </c>
      <c r="AD176" s="3">
        <f t="shared" si="10"/>
        <v>46868151.420507222</v>
      </c>
      <c r="AE176" s="2">
        <f>IF(AE174&gt;=52800000,52800000,IF(AB155=Graph!G$1*1000,AE175+Graph!G$1*1000,AC176))</f>
        <v>29046021.873847716</v>
      </c>
      <c r="AF176" s="3">
        <f t="shared" si="11"/>
        <v>29046021.873847716</v>
      </c>
      <c r="AG176" s="3">
        <f t="shared" si="29"/>
        <v>42744486.20933193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110</v>
      </c>
      <c r="C177" s="7"/>
      <c r="D177" s="2" t="e">
        <f t="shared" si="12"/>
        <v>#N/A</v>
      </c>
      <c r="E177" s="2" t="e">
        <f t="shared" si="22"/>
        <v>#N/A</v>
      </c>
      <c r="F177" s="2">
        <v>1080012.3519585133</v>
      </c>
      <c r="G177" s="2">
        <f t="shared" si="41"/>
        <v>544425.14285714284</v>
      </c>
      <c r="H177" s="2">
        <f t="shared" si="39"/>
        <v>75322159.016704887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1083599.8715437949</v>
      </c>
      <c r="Q177" s="2">
        <f t="shared" si="42"/>
        <v>550000</v>
      </c>
      <c r="R177" s="2">
        <f t="shared" si="40"/>
        <v>76464173.294354945</v>
      </c>
      <c r="S177" s="2">
        <f t="shared" si="17"/>
        <v>544425.14285714924</v>
      </c>
      <c r="T177" s="2">
        <f t="shared" si="18"/>
        <v>5574.8571428570431</v>
      </c>
      <c r="U177" s="2">
        <f t="shared" si="19"/>
        <v>550000</v>
      </c>
      <c r="V177" s="2">
        <f t="shared" si="34"/>
        <v>29590447.016704857</v>
      </c>
      <c r="W177" s="2">
        <f t="shared" si="20"/>
        <v>544425.14285714179</v>
      </c>
      <c r="X177" s="2">
        <f t="shared" si="6"/>
        <v>5574.8571428582072</v>
      </c>
      <c r="Y177" s="2">
        <f t="shared" si="37"/>
        <v>46873726.277650081</v>
      </c>
      <c r="Z177" s="2" t="str">
        <f t="shared" si="8"/>
        <v>HERE</v>
      </c>
      <c r="AA177" s="2">
        <f>IF(Z177="HERE",Y177,AA176+Graph!$G$1*1000)</f>
        <v>46873726.277650081</v>
      </c>
      <c r="AB177" s="2">
        <f t="shared" si="21"/>
        <v>5574.8571428582072</v>
      </c>
      <c r="AC177" s="2">
        <f t="shared" si="38"/>
        <v>29590447.016704857</v>
      </c>
      <c r="AD177" s="3">
        <f t="shared" si="10"/>
        <v>46873726.277650081</v>
      </c>
      <c r="AE177" s="2">
        <f>IF(AE175&gt;=52800000,52800000,IF(AB156=Graph!G$1*1000,AE176+Graph!G$1*1000,AC177))</f>
        <v>29590447.016704857</v>
      </c>
      <c r="AF177" s="3">
        <f t="shared" si="11"/>
        <v>29590447.016704857</v>
      </c>
      <c r="AG177" s="3">
        <f t="shared" si="29"/>
        <v>42819273.003917202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111</v>
      </c>
      <c r="C178" s="7"/>
      <c r="D178" s="2" t="e">
        <f t="shared" si="12"/>
        <v>#N/A</v>
      </c>
      <c r="E178" s="2" t="e">
        <f t="shared" si="22"/>
        <v>#N/A</v>
      </c>
      <c r="F178" s="2">
        <v>1085589.9126727879</v>
      </c>
      <c r="G178" s="2">
        <f t="shared" si="41"/>
        <v>544425.14285714284</v>
      </c>
      <c r="H178" s="2">
        <f t="shared" si="39"/>
        <v>75866584.159562036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1089178.8080645204</v>
      </c>
      <c r="Q178" s="2">
        <f t="shared" si="42"/>
        <v>550000</v>
      </c>
      <c r="R178" s="2">
        <f t="shared" si="40"/>
        <v>77014173.294354945</v>
      </c>
      <c r="S178" s="2">
        <f t="shared" si="17"/>
        <v>544425.14285714924</v>
      </c>
      <c r="T178" s="2">
        <f t="shared" si="18"/>
        <v>5574.8571428570431</v>
      </c>
      <c r="U178" s="2">
        <f t="shared" si="19"/>
        <v>550000</v>
      </c>
      <c r="V178" s="2">
        <f t="shared" si="34"/>
        <v>30134872.159561999</v>
      </c>
      <c r="W178" s="2">
        <f t="shared" si="20"/>
        <v>544425.14285714179</v>
      </c>
      <c r="X178" s="2">
        <f t="shared" si="6"/>
        <v>5574.8571428582072</v>
      </c>
      <c r="Y178" s="2">
        <f t="shared" si="37"/>
        <v>46879301.134792939</v>
      </c>
      <c r="Z178" s="2" t="str">
        <f t="shared" si="8"/>
        <v>HERE</v>
      </c>
      <c r="AA178" s="2">
        <f>IF(Z178="HERE",Y178,AA177+Graph!$G$1*1000)</f>
        <v>46879301.134792939</v>
      </c>
      <c r="AB178" s="2">
        <f t="shared" si="21"/>
        <v>5574.8571428582072</v>
      </c>
      <c r="AC178" s="2">
        <f t="shared" si="38"/>
        <v>30134872.159561999</v>
      </c>
      <c r="AD178" s="3">
        <f t="shared" si="10"/>
        <v>46879301.134792939</v>
      </c>
      <c r="AE178" s="2">
        <f>IF(AE176&gt;=52800000,52800000,IF(AB157=Graph!G$1*1000,AE177+Graph!G$1*1000,AC178))</f>
        <v>30134872.159561999</v>
      </c>
      <c r="AF178" s="3">
        <f t="shared" si="11"/>
        <v>30134872.159561999</v>
      </c>
      <c r="AG178" s="3">
        <f t="shared" si="29"/>
        <v>42889318.871895328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112</v>
      </c>
      <c r="C179" s="7"/>
      <c r="D179" s="2" t="e">
        <f t="shared" si="12"/>
        <v>#N/A</v>
      </c>
      <c r="E179" s="2" t="e">
        <f t="shared" si="22"/>
        <v>#N/A</v>
      </c>
      <c r="F179" s="2">
        <v>1091167.4733870924</v>
      </c>
      <c r="G179" s="2">
        <f t="shared" si="41"/>
        <v>544425.14285714284</v>
      </c>
      <c r="H179" s="2">
        <f t="shared" si="39"/>
        <v>76411009.302419186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1094757.7445852757</v>
      </c>
      <c r="Q179" s="2">
        <f t="shared" si="42"/>
        <v>550000</v>
      </c>
      <c r="R179" s="2">
        <f t="shared" si="40"/>
        <v>77564173.294354945</v>
      </c>
      <c r="S179" s="2">
        <f t="shared" si="17"/>
        <v>544425.14285714924</v>
      </c>
      <c r="T179" s="2">
        <f t="shared" si="18"/>
        <v>5574.8571428570431</v>
      </c>
      <c r="U179" s="2">
        <f t="shared" si="19"/>
        <v>550000</v>
      </c>
      <c r="V179" s="2">
        <f t="shared" si="34"/>
        <v>30679297.302419141</v>
      </c>
      <c r="W179" s="2">
        <f t="shared" si="20"/>
        <v>544425.14285714179</v>
      </c>
      <c r="X179" s="2">
        <f t="shared" si="6"/>
        <v>5574.8571428582072</v>
      </c>
      <c r="Y179" s="2">
        <f t="shared" si="37"/>
        <v>46884875.991935797</v>
      </c>
      <c r="Z179" s="2" t="str">
        <f t="shared" si="8"/>
        <v>HERE</v>
      </c>
      <c r="AA179" s="2">
        <f>IF(Z179="HERE",Y179,AA178+Graph!$G$1*1000)</f>
        <v>46884875.991935797</v>
      </c>
      <c r="AB179" s="2">
        <f t="shared" si="21"/>
        <v>5574.8571428582072</v>
      </c>
      <c r="AC179" s="2">
        <f t="shared" si="38"/>
        <v>30679297.302419141</v>
      </c>
      <c r="AD179" s="3">
        <f t="shared" si="10"/>
        <v>46884875.991935797</v>
      </c>
      <c r="AE179" s="2">
        <f>IF(AE177&gt;=52800000,52800000,IF(AB158=Graph!G$1*1000,AE178+Graph!G$1*1000,AC179))</f>
        <v>30679297.302419141</v>
      </c>
      <c r="AF179" s="3">
        <f t="shared" si="11"/>
        <v>30679297.302419141</v>
      </c>
      <c r="AG179" s="3">
        <f t="shared" si="29"/>
        <v>42954623.8132663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113</v>
      </c>
      <c r="C180" s="7"/>
      <c r="D180" s="2" t="e">
        <f t="shared" si="12"/>
        <v>#N/A</v>
      </c>
      <c r="E180" s="2" t="e">
        <f t="shared" si="22"/>
        <v>#N/A</v>
      </c>
      <c r="F180" s="2">
        <v>1096745.034101367</v>
      </c>
      <c r="G180" s="2">
        <f t="shared" si="41"/>
        <v>544425.14285714284</v>
      </c>
      <c r="H180" s="2">
        <f t="shared" si="39"/>
        <v>76955434.445276335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1100336.6811060011</v>
      </c>
      <c r="Q180" s="2">
        <f t="shared" si="42"/>
        <v>550000</v>
      </c>
      <c r="R180" s="2">
        <f t="shared" si="40"/>
        <v>78114173.294354945</v>
      </c>
      <c r="S180" s="2">
        <f t="shared" si="17"/>
        <v>544425.14285714924</v>
      </c>
      <c r="T180" s="2">
        <f t="shared" si="18"/>
        <v>5574.8571428570431</v>
      </c>
      <c r="U180" s="2">
        <f t="shared" si="19"/>
        <v>550000</v>
      </c>
      <c r="V180" s="2">
        <f t="shared" si="34"/>
        <v>31223722.445276283</v>
      </c>
      <c r="W180" s="2">
        <f t="shared" si="20"/>
        <v>544425.14285714179</v>
      </c>
      <c r="X180" s="2">
        <f t="shared" si="6"/>
        <v>5574.8571428582072</v>
      </c>
      <c r="Y180" s="2">
        <f t="shared" si="37"/>
        <v>46890450.849078655</v>
      </c>
      <c r="Z180" s="2" t="str">
        <f t="shared" si="8"/>
        <v>HERE</v>
      </c>
      <c r="AA180" s="2">
        <f>IF(Z180="HERE",Y180,AA179+Graph!$G$1*1000)</f>
        <v>46890450.849078655</v>
      </c>
      <c r="AB180" s="2">
        <f t="shared" si="21"/>
        <v>5574.8571428582072</v>
      </c>
      <c r="AC180" s="2">
        <f t="shared" si="38"/>
        <v>31223722.445276283</v>
      </c>
      <c r="AD180" s="3">
        <f t="shared" si="10"/>
        <v>46890450.849078655</v>
      </c>
      <c r="AE180" s="2">
        <f>IF(AE178&gt;=52800000,52800000,IF(AB159=Graph!G$1*1000,AE179+Graph!G$1*1000,AC180))</f>
        <v>31223722.445276283</v>
      </c>
      <c r="AF180" s="3">
        <f t="shared" si="11"/>
        <v>31223722.445276283</v>
      </c>
      <c r="AG180" s="3">
        <f t="shared" si="29"/>
        <v>43015187.828030139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114</v>
      </c>
      <c r="C181" s="7"/>
      <c r="D181" s="2" t="e">
        <f t="shared" si="12"/>
        <v>#N/A</v>
      </c>
      <c r="E181" s="2" t="e">
        <f t="shared" si="22"/>
        <v>#N/A</v>
      </c>
      <c r="F181" s="2">
        <v>1102322.5948156416</v>
      </c>
      <c r="G181" s="2">
        <f t="shared" si="41"/>
        <v>544425.14285714284</v>
      </c>
      <c r="H181" s="2">
        <f t="shared" si="39"/>
        <v>77499859.588133484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1105915.6176267266</v>
      </c>
      <c r="Q181" s="2">
        <f t="shared" si="42"/>
        <v>550000</v>
      </c>
      <c r="R181" s="2">
        <f t="shared" si="40"/>
        <v>78664173.294354945</v>
      </c>
      <c r="S181" s="2">
        <f t="shared" si="17"/>
        <v>544425.14285714924</v>
      </c>
      <c r="T181" s="2">
        <f t="shared" si="18"/>
        <v>5574.8571428570431</v>
      </c>
      <c r="U181" s="2">
        <f t="shared" si="19"/>
        <v>550000</v>
      </c>
      <c r="V181" s="2">
        <f t="shared" si="34"/>
        <v>31768147.588133425</v>
      </c>
      <c r="W181" s="2">
        <f t="shared" si="20"/>
        <v>544425.14285714179</v>
      </c>
      <c r="X181" s="2">
        <f t="shared" si="6"/>
        <v>5574.8571428582072</v>
      </c>
      <c r="Y181" s="2">
        <f t="shared" si="37"/>
        <v>46896025.706221513</v>
      </c>
      <c r="Z181" s="2" t="str">
        <f t="shared" si="8"/>
        <v>HERE</v>
      </c>
      <c r="AA181" s="2">
        <f>IF(Z181="HERE",Y181,AA180+Graph!$G$1*1000)</f>
        <v>46896025.706221513</v>
      </c>
      <c r="AB181" s="2">
        <f t="shared" si="21"/>
        <v>5574.8571428582072</v>
      </c>
      <c r="AC181" s="2">
        <f t="shared" si="38"/>
        <v>31768147.588133425</v>
      </c>
      <c r="AD181" s="3">
        <f t="shared" si="10"/>
        <v>46896025.706221513</v>
      </c>
      <c r="AE181" s="2">
        <f>IF(AE179&gt;=52800000,52800000,IF(AB160=Graph!G$1*1000,AE180+Graph!G$1*1000,AC181))</f>
        <v>31768147.588133425</v>
      </c>
      <c r="AF181" s="3">
        <f t="shared" si="11"/>
        <v>31768147.588133425</v>
      </c>
      <c r="AG181" s="3">
        <f t="shared" si="29"/>
        <v>43071010.916186847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115</v>
      </c>
      <c r="C182" s="7"/>
      <c r="D182" s="2" t="e">
        <f t="shared" si="12"/>
        <v>#N/A</v>
      </c>
      <c r="E182" s="2" t="e">
        <f t="shared" si="22"/>
        <v>#N/A</v>
      </c>
      <c r="F182" s="2">
        <v>1107900.1555299461</v>
      </c>
      <c r="G182" s="2">
        <f t="shared" si="41"/>
        <v>544425.14285714284</v>
      </c>
      <c r="H182" s="2">
        <f t="shared" si="39"/>
        <v>78044284.730990633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1111494.5541474819</v>
      </c>
      <c r="Q182" s="2">
        <f t="shared" si="42"/>
        <v>550000</v>
      </c>
      <c r="R182" s="2">
        <f t="shared" si="40"/>
        <v>79214173.294354945</v>
      </c>
      <c r="S182" s="2">
        <f t="shared" si="17"/>
        <v>544425.14285714924</v>
      </c>
      <c r="T182" s="2">
        <f t="shared" si="18"/>
        <v>5574.8571428570431</v>
      </c>
      <c r="U182" s="2">
        <f t="shared" si="19"/>
        <v>550000</v>
      </c>
      <c r="V182" s="2">
        <f t="shared" si="34"/>
        <v>32312572.730990566</v>
      </c>
      <c r="W182" s="2">
        <f t="shared" si="20"/>
        <v>544425.14285714179</v>
      </c>
      <c r="X182" s="2">
        <f t="shared" si="6"/>
        <v>5574.8571428582072</v>
      </c>
      <c r="Y182" s="2">
        <f t="shared" si="37"/>
        <v>46901600.563364372</v>
      </c>
      <c r="Z182" s="2" t="str">
        <f t="shared" si="8"/>
        <v>HERE</v>
      </c>
      <c r="AA182" s="2">
        <f>IF(Z182="HERE",Y182,AA181+Graph!$G$1*1000)</f>
        <v>46901600.563364372</v>
      </c>
      <c r="AB182" s="2">
        <f t="shared" si="21"/>
        <v>5574.8571428582072</v>
      </c>
      <c r="AC182" s="2">
        <f t="shared" si="38"/>
        <v>32312572.730990566</v>
      </c>
      <c r="AD182" s="3">
        <f t="shared" si="10"/>
        <v>46901600.563364372</v>
      </c>
      <c r="AE182" s="2">
        <f>IF(AE180&gt;=52800000,52800000,IF(AB161=Graph!G$1*1000,AE181+Graph!G$1*1000,AC182))</f>
        <v>32312572.730990566</v>
      </c>
      <c r="AF182" s="3">
        <f t="shared" si="11"/>
        <v>32312572.730990566</v>
      </c>
      <c r="AG182" s="3">
        <f t="shared" si="29"/>
        <v>43122093.077736393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116</v>
      </c>
      <c r="C183" s="7"/>
      <c r="D183" s="2" t="e">
        <f t="shared" si="12"/>
        <v>#N/A</v>
      </c>
      <c r="E183" s="2" t="e">
        <f t="shared" si="22"/>
        <v>#N/A</v>
      </c>
      <c r="F183" s="2">
        <v>1113477.7162442207</v>
      </c>
      <c r="G183" s="2">
        <f t="shared" si="41"/>
        <v>544425.14285714284</v>
      </c>
      <c r="H183" s="2">
        <f t="shared" si="39"/>
        <v>78588709.873847783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1117073.4906682074</v>
      </c>
      <c r="Q183" s="2">
        <f t="shared" si="42"/>
        <v>550000</v>
      </c>
      <c r="R183" s="2">
        <f t="shared" si="40"/>
        <v>79764173.294354945</v>
      </c>
      <c r="S183" s="2">
        <f t="shared" si="17"/>
        <v>544425.14285714924</v>
      </c>
      <c r="T183" s="2">
        <f t="shared" si="18"/>
        <v>5574.8571428570431</v>
      </c>
      <c r="U183" s="2">
        <f t="shared" si="19"/>
        <v>550000</v>
      </c>
      <c r="V183" s="2">
        <f t="shared" si="34"/>
        <v>32856997.873847708</v>
      </c>
      <c r="W183" s="2">
        <f t="shared" si="20"/>
        <v>544425.14285714179</v>
      </c>
      <c r="X183" s="2">
        <f t="shared" si="6"/>
        <v>5574.8571428582072</v>
      </c>
      <c r="Y183" s="2">
        <f t="shared" si="37"/>
        <v>46907175.42050723</v>
      </c>
      <c r="Z183" s="2" t="str">
        <f t="shared" si="8"/>
        <v>HERE</v>
      </c>
      <c r="AA183" s="2">
        <f>IF(Z183="HERE",Y183,AA182+Graph!$G$1*1000)</f>
        <v>46907175.42050723</v>
      </c>
      <c r="AB183" s="2">
        <f t="shared" si="21"/>
        <v>5574.8571428582072</v>
      </c>
      <c r="AC183" s="2">
        <f t="shared" si="38"/>
        <v>32856997.873847708</v>
      </c>
      <c r="AD183" s="3">
        <f t="shared" si="10"/>
        <v>46907175.42050723</v>
      </c>
      <c r="AE183" s="2">
        <f>IF(AE181&gt;=52800000,52800000,IF(AB162=Graph!G$1*1000,AE182+Graph!G$1*1000,AC183))</f>
        <v>32856997.873847708</v>
      </c>
      <c r="AF183" s="3">
        <f t="shared" si="11"/>
        <v>32856997.873847708</v>
      </c>
      <c r="AG183" s="3">
        <f t="shared" si="29"/>
        <v>43168434.312678806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117</v>
      </c>
      <c r="C184" s="7"/>
      <c r="D184" s="2" t="e">
        <f t="shared" si="12"/>
        <v>#N/A</v>
      </c>
      <c r="E184" s="2" t="e">
        <f t="shared" si="22"/>
        <v>#N/A</v>
      </c>
      <c r="F184" s="2">
        <v>1119055.2769585252</v>
      </c>
      <c r="G184" s="2">
        <f t="shared" si="41"/>
        <v>544425.14285714284</v>
      </c>
      <c r="H184" s="2">
        <f t="shared" si="39"/>
        <v>79133135.016704932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1122652.4271889627</v>
      </c>
      <c r="Q184" s="2">
        <f t="shared" si="42"/>
        <v>550000</v>
      </c>
      <c r="R184" s="2">
        <f t="shared" si="40"/>
        <v>80314173.294354945</v>
      </c>
      <c r="S184" s="2">
        <f t="shared" si="17"/>
        <v>544425.14285714924</v>
      </c>
      <c r="T184" s="2">
        <f t="shared" si="18"/>
        <v>5574.8571428570431</v>
      </c>
      <c r="U184" s="2">
        <f t="shared" si="19"/>
        <v>550000</v>
      </c>
      <c r="V184" s="2">
        <f t="shared" si="34"/>
        <v>33401423.01670485</v>
      </c>
      <c r="W184" s="2">
        <f t="shared" si="20"/>
        <v>544425.14285714179</v>
      </c>
      <c r="X184" s="2">
        <f t="shared" si="6"/>
        <v>5574.8571428582072</v>
      </c>
      <c r="Y184" s="2">
        <f t="shared" si="37"/>
        <v>46912750.277650088</v>
      </c>
      <c r="Z184" s="2" t="str">
        <f t="shared" si="8"/>
        <v>HERE</v>
      </c>
      <c r="AA184" s="2">
        <f>IF(Z184="HERE",Y184,AA183+Graph!$G$1*1000)</f>
        <v>46912750.277650088</v>
      </c>
      <c r="AB184" s="2">
        <f t="shared" si="21"/>
        <v>5574.8571428582072</v>
      </c>
      <c r="AC184" s="2">
        <f t="shared" si="38"/>
        <v>33401423.01670485</v>
      </c>
      <c r="AD184" s="3">
        <f t="shared" si="10"/>
        <v>46912750.277650088</v>
      </c>
      <c r="AE184" s="2">
        <f>IF(AE182&gt;=52800000,52800000,IF(AB163=Graph!G$1*1000,AE183+Graph!G$1*1000,AC184))</f>
        <v>33401423.01670485</v>
      </c>
      <c r="AF184" s="3">
        <f t="shared" si="11"/>
        <v>33401423.01670485</v>
      </c>
      <c r="AG184" s="3">
        <f t="shared" si="29"/>
        <v>43210034.621014059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118</v>
      </c>
      <c r="C185" s="7"/>
      <c r="D185" s="2" t="e">
        <f t="shared" si="12"/>
        <v>#N/A</v>
      </c>
      <c r="E185" s="2" t="e">
        <f t="shared" si="22"/>
        <v>#N/A</v>
      </c>
      <c r="F185" s="2">
        <v>1124632.8376727998</v>
      </c>
      <c r="G185" s="2">
        <f t="shared" si="41"/>
        <v>544425.14285714284</v>
      </c>
      <c r="H185" s="2">
        <f t="shared" si="39"/>
        <v>79677560.159562081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1128231.3637096882</v>
      </c>
      <c r="Q185" s="2">
        <f t="shared" si="42"/>
        <v>550000</v>
      </c>
      <c r="R185" s="2">
        <f t="shared" si="40"/>
        <v>80864173.294354945</v>
      </c>
      <c r="S185" s="2">
        <f t="shared" si="17"/>
        <v>544425.14285714924</v>
      </c>
      <c r="T185" s="2">
        <f t="shared" si="18"/>
        <v>5574.8571428570431</v>
      </c>
      <c r="U185" s="2">
        <f t="shared" si="19"/>
        <v>550000</v>
      </c>
      <c r="V185" s="2">
        <f t="shared" si="34"/>
        <v>33945848.159561992</v>
      </c>
      <c r="W185" s="2">
        <f t="shared" si="20"/>
        <v>544425.14285714179</v>
      </c>
      <c r="X185" s="2">
        <f t="shared" si="6"/>
        <v>5574.8571428582072</v>
      </c>
      <c r="Y185" s="2">
        <f t="shared" si="37"/>
        <v>46918325.134792946</v>
      </c>
      <c r="Z185" s="2" t="str">
        <f t="shared" si="8"/>
        <v>HERE</v>
      </c>
      <c r="AA185" s="2">
        <f>IF(Z185="HERE",Y185,AA184+Graph!$G$1*1000)</f>
        <v>46918325.134792946</v>
      </c>
      <c r="AB185" s="2">
        <f t="shared" si="21"/>
        <v>5574.8571428582072</v>
      </c>
      <c r="AC185" s="2">
        <f t="shared" si="38"/>
        <v>33945848.159561992</v>
      </c>
      <c r="AD185" s="3">
        <f t="shared" si="10"/>
        <v>46918325.134792946</v>
      </c>
      <c r="AE185" s="2">
        <f>IF(AE183&gt;=52800000,52800000,IF(AB164=Graph!G$1*1000,AE184+Graph!G$1*1000,AC185))</f>
        <v>33945848.159561992</v>
      </c>
      <c r="AF185" s="3">
        <f t="shared" si="11"/>
        <v>33945848.159561992</v>
      </c>
      <c r="AG185" s="3">
        <f t="shared" si="29"/>
        <v>43246894.002742179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119</v>
      </c>
      <c r="C186" s="7"/>
      <c r="D186" s="2" t="e">
        <f t="shared" si="12"/>
        <v>#N/A</v>
      </c>
      <c r="E186" s="2" t="e">
        <f t="shared" si="22"/>
        <v>#N/A</v>
      </c>
      <c r="F186" s="2">
        <v>1130210.3983870745</v>
      </c>
      <c r="G186" s="2">
        <f t="shared" si="41"/>
        <v>544425.14285714284</v>
      </c>
      <c r="H186" s="2">
        <f t="shared" si="39"/>
        <v>80221985.30241923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1133810.3002304137</v>
      </c>
      <c r="Q186" s="2">
        <f t="shared" si="42"/>
        <v>550000</v>
      </c>
      <c r="R186" s="2">
        <f t="shared" si="40"/>
        <v>81414173.294354945</v>
      </c>
      <c r="S186" s="2">
        <f t="shared" si="17"/>
        <v>544425.14285714924</v>
      </c>
      <c r="T186" s="2">
        <f t="shared" si="18"/>
        <v>5574.8571428570431</v>
      </c>
      <c r="U186" s="2">
        <f t="shared" si="19"/>
        <v>550000</v>
      </c>
      <c r="V186" s="2">
        <f t="shared" si="34"/>
        <v>34490273.302419133</v>
      </c>
      <c r="W186" s="2">
        <f t="shared" si="20"/>
        <v>544425.14285714179</v>
      </c>
      <c r="X186" s="2">
        <f t="shared" si="6"/>
        <v>5574.8571428582072</v>
      </c>
      <c r="Y186" s="2">
        <f t="shared" si="37"/>
        <v>46923899.991935804</v>
      </c>
      <c r="Z186" s="2" t="str">
        <f t="shared" si="8"/>
        <v>HERE</v>
      </c>
      <c r="AA186" s="2">
        <f>IF(Z186="HERE",Y186,AA185+Graph!$G$1*1000)</f>
        <v>46923899.991935804</v>
      </c>
      <c r="AB186" s="2">
        <f t="shared" si="21"/>
        <v>5574.8571428582072</v>
      </c>
      <c r="AC186" s="2">
        <f t="shared" si="38"/>
        <v>34490273.302419133</v>
      </c>
      <c r="AD186" s="3">
        <f t="shared" si="10"/>
        <v>46923899.991935804</v>
      </c>
      <c r="AE186" s="2">
        <f>IF(AE184&gt;=52800000,52800000,IF(AB165=Graph!G$1*1000,AE185+Graph!G$1*1000,AC186))</f>
        <v>34490273.302419133</v>
      </c>
      <c r="AF186" s="3">
        <f t="shared" si="11"/>
        <v>34490273.302419133</v>
      </c>
      <c r="AG186" s="3">
        <f t="shared" si="29"/>
        <v>43279012.457863167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120</v>
      </c>
      <c r="C187" s="7"/>
      <c r="D187" s="2" t="e">
        <f t="shared" si="12"/>
        <v>#N/A</v>
      </c>
      <c r="E187" s="2" t="e">
        <f t="shared" si="22"/>
        <v>#N/A</v>
      </c>
      <c r="F187" s="2">
        <v>1135787.9591013789</v>
      </c>
      <c r="G187" s="2">
        <f t="shared" si="41"/>
        <v>544425.14285714284</v>
      </c>
      <c r="H187" s="2">
        <f t="shared" si="39"/>
        <v>80766410.44527638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1139389.236751169</v>
      </c>
      <c r="Q187" s="2">
        <f t="shared" si="42"/>
        <v>550000</v>
      </c>
      <c r="R187" s="2">
        <f t="shared" si="40"/>
        <v>81964173.294354945</v>
      </c>
      <c r="S187" s="2">
        <f t="shared" si="17"/>
        <v>544425.14285714924</v>
      </c>
      <c r="T187" s="2">
        <f t="shared" si="18"/>
        <v>5574.8571428570431</v>
      </c>
      <c r="U187" s="2">
        <f t="shared" si="19"/>
        <v>550000</v>
      </c>
      <c r="V187" s="2">
        <f t="shared" si="34"/>
        <v>35034698.445276275</v>
      </c>
      <c r="W187" s="2">
        <f t="shared" si="20"/>
        <v>544425.14285714179</v>
      </c>
      <c r="X187" s="2">
        <f t="shared" si="6"/>
        <v>5574.8571428582072</v>
      </c>
      <c r="Y187" s="2">
        <f t="shared" si="37"/>
        <v>46929474.849078663</v>
      </c>
      <c r="Z187" s="2" t="str">
        <f t="shared" si="8"/>
        <v>HERE</v>
      </c>
      <c r="AA187" s="2">
        <f>IF(Z187="HERE",Y187,AA186+Graph!$G$1*1000)</f>
        <v>46929474.849078663</v>
      </c>
      <c r="AB187" s="2">
        <f t="shared" si="21"/>
        <v>5574.8571428582072</v>
      </c>
      <c r="AC187" s="2">
        <f t="shared" si="38"/>
        <v>35034698.445276275</v>
      </c>
      <c r="AD187" s="3">
        <f t="shared" si="10"/>
        <v>46929474.849078663</v>
      </c>
      <c r="AE187" s="2">
        <f>IF(AE185&gt;=52800000,52800000,IF(AB166=Graph!G$1*1000,AE186+Graph!G$1*1000,AC187))</f>
        <v>35034698.445276275</v>
      </c>
      <c r="AF187" s="3">
        <f t="shared" si="11"/>
        <v>35034698.445276275</v>
      </c>
      <c r="AG187" s="3">
        <f t="shared" si="29"/>
        <v>43311251.086434595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="12"/>
        <v>#N/A</v>
      </c>
      <c r="E188" s="2" t="e">
        <f t="shared" si="22"/>
        <v>#N/A</v>
      </c>
      <c r="F188" s="2">
        <v>1141365.5198156536</v>
      </c>
      <c r="G188" s="2">
        <f t="shared" si="41"/>
        <v>544425.14285714284</v>
      </c>
      <c r="H188" s="2">
        <f t="shared" si="39"/>
        <v>81310835.588133529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1144968.1732718945</v>
      </c>
      <c r="Q188" s="2">
        <f t="shared" si="42"/>
        <v>550000</v>
      </c>
      <c r="R188" s="2">
        <f t="shared" si="40"/>
        <v>82514173.294354945</v>
      </c>
      <c r="S188" s="2">
        <f t="shared" si="17"/>
        <v>544425.14285714924</v>
      </c>
      <c r="T188" s="2">
        <f t="shared" si="18"/>
        <v>5574.8571428570431</v>
      </c>
      <c r="U188" s="2">
        <f t="shared" si="19"/>
        <v>550000</v>
      </c>
      <c r="V188" s="2">
        <f t="shared" si="34"/>
        <v>35579123.588133417</v>
      </c>
      <c r="W188" s="2">
        <f t="shared" si="20"/>
        <v>544425.14285714179</v>
      </c>
      <c r="X188" s="2">
        <f t="shared" si="6"/>
        <v>5574.8571428582072</v>
      </c>
      <c r="Y188" s="2">
        <f t="shared" si="37"/>
        <v>46935049.706221521</v>
      </c>
      <c r="Z188" s="2" t="str">
        <f t="shared" si="8"/>
        <v>HERE</v>
      </c>
      <c r="AA188" s="2">
        <f>IF(Z188="HERE",Y188,AA187+Graph!$G$1*1000)</f>
        <v>46935049.706221521</v>
      </c>
      <c r="AB188" s="2">
        <f t="shared" si="21"/>
        <v>5574.8571428582072</v>
      </c>
      <c r="AC188" s="2">
        <f t="shared" si="38"/>
        <v>35579123.588133417</v>
      </c>
      <c r="AD188" s="3">
        <f t="shared" si="10"/>
        <v>46935049.706221521</v>
      </c>
      <c r="AE188" s="2">
        <f>IF(AE186&gt;=52800000,52800000,IF(AB167=Graph!G$1*1000,AE187+Graph!G$1*1000,AC188))</f>
        <v>35579123.588133417</v>
      </c>
      <c r="AF188" s="3">
        <f t="shared" si="11"/>
        <v>35579123.588133417</v>
      </c>
      <c r="AG188" s="3">
        <f t="shared" si="29"/>
        <v>43343489.715006024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122</v>
      </c>
      <c r="C189" s="7"/>
      <c r="D189" s="2" t="e">
        <f t="shared" si="12"/>
        <v>#N/A</v>
      </c>
      <c r="E189" s="2" t="e">
        <f t="shared" si="22"/>
        <v>#N/A</v>
      </c>
      <c r="F189" s="2">
        <v>1146943.0805299282</v>
      </c>
      <c r="G189" s="2">
        <f t="shared" si="41"/>
        <v>544425.14285714284</v>
      </c>
      <c r="H189" s="2">
        <f t="shared" si="39"/>
        <v>81855260.730990678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1150547.1097926497</v>
      </c>
      <c r="Q189" s="2">
        <f t="shared" si="42"/>
        <v>550000</v>
      </c>
      <c r="R189" s="2">
        <f t="shared" si="40"/>
        <v>83064173.294354945</v>
      </c>
      <c r="S189" s="2">
        <f t="shared" si="17"/>
        <v>544425.14285714924</v>
      </c>
      <c r="T189" s="2">
        <f t="shared" si="18"/>
        <v>5574.8571428570431</v>
      </c>
      <c r="U189" s="2">
        <f t="shared" si="19"/>
        <v>550000</v>
      </c>
      <c r="V189" s="2">
        <f t="shared" si="34"/>
        <v>36123548.730990559</v>
      </c>
      <c r="W189" s="2">
        <f t="shared" si="20"/>
        <v>544425.14285714179</v>
      </c>
      <c r="X189" s="2">
        <f t="shared" si="6"/>
        <v>5574.8571428582072</v>
      </c>
      <c r="Y189" s="2">
        <f t="shared" si="37"/>
        <v>46940624.563364379</v>
      </c>
      <c r="Z189" s="2" t="str">
        <f t="shared" si="8"/>
        <v>HERE</v>
      </c>
      <c r="AA189" s="2">
        <f>IF(Z189="HERE",Y189,AA188+Graph!$G$1*1000)</f>
        <v>46940624.563364379</v>
      </c>
      <c r="AB189" s="2">
        <f t="shared" si="21"/>
        <v>5574.8571428582072</v>
      </c>
      <c r="AC189" s="2">
        <f t="shared" si="38"/>
        <v>36123548.730990559</v>
      </c>
      <c r="AD189" s="3">
        <f t="shared" si="10"/>
        <v>46940624.563364379</v>
      </c>
      <c r="AE189" s="2">
        <f>IF(AE187&gt;=52800000,52800000,IF(AB168=Graph!G$1*1000,AE188+Graph!G$1*1000,AC189))</f>
        <v>36123548.730990559</v>
      </c>
      <c r="AF189" s="3">
        <f t="shared" si="11"/>
        <v>36123548.730990559</v>
      </c>
      <c r="AG189" s="3">
        <f t="shared" si="29"/>
        <v>43375728.343577452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123</v>
      </c>
      <c r="C190" s="7"/>
      <c r="D190" s="2" t="e">
        <f t="shared" si="12"/>
        <v>#N/A</v>
      </c>
      <c r="E190" s="2" t="e">
        <f t="shared" si="22"/>
        <v>#N/A</v>
      </c>
      <c r="F190" s="2">
        <v>1152520.6412442327</v>
      </c>
      <c r="G190" s="2">
        <f t="shared" si="41"/>
        <v>544425.14285714284</v>
      </c>
      <c r="H190" s="2">
        <f t="shared" si="39"/>
        <v>82399685.873847827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1156126.0463133752</v>
      </c>
      <c r="Q190" s="2">
        <f t="shared" si="42"/>
        <v>550000</v>
      </c>
      <c r="R190" s="2">
        <f t="shared" si="40"/>
        <v>83614173.294354945</v>
      </c>
      <c r="S190" s="2">
        <f t="shared" si="17"/>
        <v>544425.14285714924</v>
      </c>
      <c r="T190" s="2">
        <f t="shared" si="18"/>
        <v>5574.8571428570431</v>
      </c>
      <c r="U190" s="2">
        <f t="shared" si="19"/>
        <v>550000</v>
      </c>
      <c r="V190" s="2">
        <f t="shared" si="34"/>
        <v>36667973.873847701</v>
      </c>
      <c r="W190" s="2">
        <f t="shared" si="20"/>
        <v>544425.14285714179</v>
      </c>
      <c r="X190" s="2">
        <f t="shared" si="6"/>
        <v>5574.8571428582072</v>
      </c>
      <c r="Y190" s="2">
        <f t="shared" si="37"/>
        <v>46946199.420507237</v>
      </c>
      <c r="Z190" s="2" t="str">
        <f t="shared" si="8"/>
        <v>HERE</v>
      </c>
      <c r="AA190" s="2">
        <f>IF(Z190="HERE",Y190,AA189+Graph!$G$1*1000)</f>
        <v>46946199.420507237</v>
      </c>
      <c r="AB190" s="2">
        <f t="shared" si="21"/>
        <v>5574.8571428582072</v>
      </c>
      <c r="AC190" s="2">
        <f t="shared" si="38"/>
        <v>36667973.873847701</v>
      </c>
      <c r="AD190" s="3">
        <f t="shared" si="10"/>
        <v>46946199.420507237</v>
      </c>
      <c r="AE190" s="2">
        <f>IF(AE188&gt;=52800000,52800000,IF(AB169=Graph!G$1*1000,AE189+Graph!G$1*1000,AC190))</f>
        <v>36667973.873847701</v>
      </c>
      <c r="AF190" s="3">
        <f t="shared" si="11"/>
        <v>36667973.873847701</v>
      </c>
      <c r="AG190" s="3">
        <f t="shared" si="29"/>
        <v>43407966.97214888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124</v>
      </c>
      <c r="C191" s="7"/>
      <c r="D191" s="2" t="e">
        <f t="shared" si="12"/>
        <v>#N/A</v>
      </c>
      <c r="E191" s="2" t="e">
        <f t="shared" si="22"/>
        <v>#N/A</v>
      </c>
      <c r="F191" s="2">
        <v>1158098.2019585073</v>
      </c>
      <c r="G191" s="2">
        <f t="shared" si="41"/>
        <v>544425.14285714284</v>
      </c>
      <c r="H191" s="2">
        <f t="shared" si="39"/>
        <v>82944111.016704977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1161704.9828341007</v>
      </c>
      <c r="Q191" s="2">
        <f t="shared" si="42"/>
        <v>550000</v>
      </c>
      <c r="R191" s="2">
        <f t="shared" si="40"/>
        <v>84164173.294354945</v>
      </c>
      <c r="S191" s="2">
        <f t="shared" si="17"/>
        <v>544425.14285714924</v>
      </c>
      <c r="T191" s="2">
        <f t="shared" si="18"/>
        <v>5574.8571428570431</v>
      </c>
      <c r="U191" s="2">
        <f t="shared" si="19"/>
        <v>550000</v>
      </c>
      <c r="V191" s="2">
        <f t="shared" si="34"/>
        <v>37212399.016704842</v>
      </c>
      <c r="W191" s="2">
        <f t="shared" si="20"/>
        <v>544425.14285714179</v>
      </c>
      <c r="X191" s="2">
        <f t="shared" si="6"/>
        <v>5574.8571428582072</v>
      </c>
      <c r="Y191" s="2">
        <f t="shared" si="37"/>
        <v>46951774.277650096</v>
      </c>
      <c r="Z191" s="2" t="str">
        <f t="shared" si="8"/>
        <v>HERE</v>
      </c>
      <c r="AA191" s="2">
        <f>IF(Z191="HERE",Y191,AA190+Graph!$G$1*1000)</f>
        <v>46951774.277650096</v>
      </c>
      <c r="AB191" s="2">
        <f t="shared" si="21"/>
        <v>5574.8571428582072</v>
      </c>
      <c r="AC191" s="2">
        <f t="shared" si="38"/>
        <v>37212399.016704842</v>
      </c>
      <c r="AD191" s="3">
        <f t="shared" si="10"/>
        <v>46951774.277650096</v>
      </c>
      <c r="AE191" s="2">
        <f>IF(AE189&gt;=52800000,52800000,IF(AB170=Graph!G$1*1000,AE190+Graph!G$1*1000,AC191))</f>
        <v>37212399.016704842</v>
      </c>
      <c r="AF191" s="3">
        <f t="shared" si="11"/>
        <v>37212399.016704842</v>
      </c>
      <c r="AG191" s="3">
        <f t="shared" si="29"/>
        <v>43440205.600720309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125</v>
      </c>
      <c r="C192" s="7"/>
      <c r="D192" s="2" t="e">
        <f t="shared" si="12"/>
        <v>#N/A</v>
      </c>
      <c r="E192" s="2" t="e">
        <f t="shared" si="22"/>
        <v>#N/A</v>
      </c>
      <c r="F192" s="2">
        <v>1163675.7626728117</v>
      </c>
      <c r="G192" s="2">
        <f t="shared" si="41"/>
        <v>544425.14285714284</v>
      </c>
      <c r="H192" s="2">
        <f t="shared" si="39"/>
        <v>83488536.159562126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1167283.919354856</v>
      </c>
      <c r="Q192" s="2">
        <f t="shared" si="42"/>
        <v>550000</v>
      </c>
      <c r="R192" s="2">
        <f t="shared" si="40"/>
        <v>84714173.294354945</v>
      </c>
      <c r="S192" s="2">
        <f t="shared" si="17"/>
        <v>544425.14285714924</v>
      </c>
      <c r="T192" s="2">
        <f t="shared" si="18"/>
        <v>5574.8571428570431</v>
      </c>
      <c r="U192" s="2">
        <f t="shared" si="19"/>
        <v>550000</v>
      </c>
      <c r="V192" s="2">
        <f t="shared" si="34"/>
        <v>37756824.159561984</v>
      </c>
      <c r="W192" s="2">
        <f t="shared" si="20"/>
        <v>544425.14285714179</v>
      </c>
      <c r="X192" s="2">
        <f t="shared" si="6"/>
        <v>5574.8571428582072</v>
      </c>
      <c r="Y192" s="2">
        <f t="shared" si="37"/>
        <v>46957349.134792954</v>
      </c>
      <c r="Z192" s="2" t="str">
        <f t="shared" si="8"/>
        <v>HERE</v>
      </c>
      <c r="AA192" s="2">
        <f>IF(Z192="HERE",Y192,AA191+Graph!$G$1*1000)</f>
        <v>46957349.134792954</v>
      </c>
      <c r="AB192" s="2">
        <f t="shared" si="21"/>
        <v>5574.8571428582072</v>
      </c>
      <c r="AC192" s="2">
        <f t="shared" si="38"/>
        <v>37756824.159561984</v>
      </c>
      <c r="AD192" s="3">
        <f t="shared" si="10"/>
        <v>46957349.134792954</v>
      </c>
      <c r="AE192" s="2">
        <f>IF(AE190&gt;=52800000,52800000,IF(AB171=Graph!G$1*1000,AE191+Graph!G$1*1000,AC192))</f>
        <v>37756824.159561984</v>
      </c>
      <c r="AF192" s="3">
        <f t="shared" si="11"/>
        <v>37756824.159561984</v>
      </c>
      <c r="AG192" s="3">
        <f t="shared" si="29"/>
        <v>43472444.229291737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126</v>
      </c>
      <c r="C193" s="7"/>
      <c r="D193" s="2" t="e">
        <f t="shared" si="12"/>
        <v>#N/A</v>
      </c>
      <c r="E193" s="2" t="e">
        <f t="shared" si="22"/>
        <v>#N/A</v>
      </c>
      <c r="F193" s="2">
        <v>1169253.3233870864</v>
      </c>
      <c r="G193" s="2">
        <f t="shared" si="41"/>
        <v>544425.14285714284</v>
      </c>
      <c r="H193" s="2">
        <f t="shared" si="39"/>
        <v>84032961.302419275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1172862.8558755815</v>
      </c>
      <c r="Q193" s="2">
        <f t="shared" si="42"/>
        <v>550000</v>
      </c>
      <c r="R193" s="2">
        <f t="shared" si="40"/>
        <v>85264173.294354945</v>
      </c>
      <c r="S193" s="2">
        <f t="shared" si="17"/>
        <v>544425.14285714924</v>
      </c>
      <c r="T193" s="2">
        <f t="shared" si="18"/>
        <v>5574.8571428570431</v>
      </c>
      <c r="U193" s="2">
        <f t="shared" si="19"/>
        <v>550000</v>
      </c>
      <c r="V193" s="2">
        <f t="shared" si="34"/>
        <v>38301249.302419126</v>
      </c>
      <c r="W193" s="2">
        <f t="shared" si="20"/>
        <v>544425.14285714179</v>
      </c>
      <c r="X193" s="2">
        <f t="shared" si="6"/>
        <v>5574.8571428582072</v>
      </c>
      <c r="Y193" s="2">
        <f t="shared" si="37"/>
        <v>46962923.991935812</v>
      </c>
      <c r="Z193" s="2" t="str">
        <f t="shared" si="8"/>
        <v>HERE</v>
      </c>
      <c r="AA193" s="2">
        <f>IF(Z193="HERE",Y193,AA192+Graph!$G$1*1000)</f>
        <v>46962923.991935812</v>
      </c>
      <c r="AB193" s="2">
        <f t="shared" si="21"/>
        <v>5574.8571428582072</v>
      </c>
      <c r="AC193" s="2">
        <f t="shared" si="38"/>
        <v>38301249.302419126</v>
      </c>
      <c r="AD193" s="3">
        <f t="shared" si="10"/>
        <v>46962923.991935812</v>
      </c>
      <c r="AE193" s="2">
        <f>IF(AE191&gt;=52800000,52800000,IF(AB172=Graph!G$1*1000,AE192+Graph!G$1*1000,AC193))</f>
        <v>38301249.302419126</v>
      </c>
      <c r="AF193" s="3">
        <f t="shared" si="11"/>
        <v>38301249.302419126</v>
      </c>
      <c r="AG193" s="3">
        <f t="shared" si="29"/>
        <v>43504682.857863173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127</v>
      </c>
      <c r="C194" s="7"/>
      <c r="D194" s="2" t="e">
        <f t="shared" si="12"/>
        <v>#N/A</v>
      </c>
      <c r="E194" s="2" t="e">
        <f t="shared" si="22"/>
        <v>#N/A</v>
      </c>
      <c r="F194" s="2">
        <v>1174830.884101361</v>
      </c>
      <c r="G194" s="2">
        <f t="shared" si="41"/>
        <v>544425.14285714284</v>
      </c>
      <c r="H194" s="2">
        <f t="shared" si="39"/>
        <v>84577386.445276424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1178441.7923963368</v>
      </c>
      <c r="Q194" s="2">
        <f t="shared" si="42"/>
        <v>550000</v>
      </c>
      <c r="R194" s="2">
        <f t="shared" si="40"/>
        <v>85814173.294354945</v>
      </c>
      <c r="S194" s="2">
        <f t="shared" si="17"/>
        <v>544425.14285714924</v>
      </c>
      <c r="T194" s="2">
        <f t="shared" si="18"/>
        <v>5574.8571428570431</v>
      </c>
      <c r="U194" s="2">
        <f t="shared" si="19"/>
        <v>550000</v>
      </c>
      <c r="V194" s="2">
        <f t="shared" si="34"/>
        <v>38845674.445276268</v>
      </c>
      <c r="W194" s="2">
        <f t="shared" si="20"/>
        <v>544425.14285714179</v>
      </c>
      <c r="X194" s="2">
        <f t="shared" si="6"/>
        <v>5574.8571428582072</v>
      </c>
      <c r="Y194" s="2">
        <f t="shared" si="37"/>
        <v>46968498.84907867</v>
      </c>
      <c r="Z194" s="2" t="str">
        <f t="shared" si="8"/>
        <v>HERE</v>
      </c>
      <c r="AA194" s="2">
        <f>IF(Z194="HERE",Y194,AA193+Graph!$G$1*1000)</f>
        <v>46968498.84907867</v>
      </c>
      <c r="AB194" s="2">
        <f t="shared" si="21"/>
        <v>5574.8571428582072</v>
      </c>
      <c r="AC194" s="2">
        <f t="shared" si="38"/>
        <v>38845674.445276268</v>
      </c>
      <c r="AD194" s="3">
        <f t="shared" si="10"/>
        <v>46968498.84907867</v>
      </c>
      <c r="AE194" s="2">
        <f>IF(AE192&gt;=52800000,52800000,IF(AB173=Graph!G$1*1000,AE193+Graph!G$1*1000,AC194))</f>
        <v>38845674.445276268</v>
      </c>
      <c r="AF194" s="3">
        <f t="shared" si="11"/>
        <v>38845674.445276268</v>
      </c>
      <c r="AG194" s="3">
        <f t="shared" si="29"/>
        <v>43536921.486434601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128</v>
      </c>
      <c r="C195" s="7"/>
      <c r="D195" s="2" t="e">
        <f t="shared" si="12"/>
        <v>#N/A</v>
      </c>
      <c r="E195" s="2" t="e">
        <f t="shared" si="22"/>
        <v>#N/A</v>
      </c>
      <c r="F195" s="2">
        <v>1180408.4448156655</v>
      </c>
      <c r="G195" s="2">
        <f t="shared" si="41"/>
        <v>544425.14285714284</v>
      </c>
      <c r="H195" s="2">
        <f t="shared" si="39"/>
        <v>85121811.588133574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1184020.7289170623</v>
      </c>
      <c r="Q195" s="2">
        <f t="shared" si="42"/>
        <v>550000</v>
      </c>
      <c r="R195" s="2">
        <f t="shared" si="40"/>
        <v>86364173.294354945</v>
      </c>
      <c r="S195" s="2">
        <f t="shared" si="17"/>
        <v>544425.14285714924</v>
      </c>
      <c r="T195" s="2">
        <f t="shared" si="18"/>
        <v>5574.8571428570431</v>
      </c>
      <c r="U195" s="2">
        <f t="shared" si="19"/>
        <v>550000</v>
      </c>
      <c r="V195" s="2">
        <f t="shared" si="34"/>
        <v>39390099.58813341</v>
      </c>
      <c r="W195" s="2">
        <f t="shared" si="20"/>
        <v>544425.14285714179</v>
      </c>
      <c r="X195" s="2">
        <f t="shared" si="6"/>
        <v>5574.8571428582072</v>
      </c>
      <c r="Y195" s="2">
        <f t="shared" si="37"/>
        <v>46974073.706221528</v>
      </c>
      <c r="Z195" s="2" t="str">
        <f t="shared" si="8"/>
        <v>HERE</v>
      </c>
      <c r="AA195" s="2">
        <f>IF(Z195="HERE",Y195,AA194+Graph!$G$1*1000)</f>
        <v>46974073.706221528</v>
      </c>
      <c r="AB195" s="2">
        <f t="shared" si="21"/>
        <v>5574.8571428582072</v>
      </c>
      <c r="AC195" s="2">
        <f t="shared" si="38"/>
        <v>39390099.58813341</v>
      </c>
      <c r="AD195" s="3">
        <f t="shared" si="10"/>
        <v>46974073.706221528</v>
      </c>
      <c r="AE195" s="2">
        <f>IF(AE193&gt;=52800000,52800000,IF(AB174=Graph!G$1*1000,AE194+Graph!G$1*1000,AC195))</f>
        <v>39390099.58813341</v>
      </c>
      <c r="AF195" s="3">
        <f t="shared" si="11"/>
        <v>39390099.58813341</v>
      </c>
      <c r="AG195" s="3">
        <f t="shared" si="29"/>
        <v>43569160.11500603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129</v>
      </c>
      <c r="C196" s="7"/>
      <c r="D196" s="2" t="e">
        <f t="shared" si="12"/>
        <v>#N/A</v>
      </c>
      <c r="E196" s="2" t="e">
        <f t="shared" si="22"/>
        <v>#N/A</v>
      </c>
      <c r="F196" s="2">
        <v>1185986.0055299401</v>
      </c>
      <c r="G196" s="2">
        <f t="shared" si="41"/>
        <v>544425.14285714284</v>
      </c>
      <c r="H196" s="2">
        <f t="shared" si="39"/>
        <v>85666236.730990723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1189599.6654377878</v>
      </c>
      <c r="Q196" s="2">
        <f t="shared" si="42"/>
        <v>550000</v>
      </c>
      <c r="R196" s="2">
        <f t="shared" si="40"/>
        <v>86914173.294354945</v>
      </c>
      <c r="S196" s="2">
        <f t="shared" si="17"/>
        <v>544425.14285714924</v>
      </c>
      <c r="T196" s="2">
        <f t="shared" si="18"/>
        <v>5574.8571428570431</v>
      </c>
      <c r="U196" s="2">
        <f t="shared" si="19"/>
        <v>550000</v>
      </c>
      <c r="V196" s="2">
        <f t="shared" si="34"/>
        <v>39934524.730990551</v>
      </c>
      <c r="W196" s="2">
        <f t="shared" si="20"/>
        <v>544425.14285714179</v>
      </c>
      <c r="X196" s="2">
        <f t="shared" si="6"/>
        <v>5574.8571428582072</v>
      </c>
      <c r="Y196" s="2">
        <f t="shared" si="37"/>
        <v>46979648.563364387</v>
      </c>
      <c r="Z196" s="2" t="str">
        <f t="shared" si="8"/>
        <v>HERE</v>
      </c>
      <c r="AA196" s="2">
        <f>IF(Z196="HERE",Y196,AA195+Graph!$G$1*1000)</f>
        <v>46979648.563364387</v>
      </c>
      <c r="AB196" s="2">
        <f t="shared" si="21"/>
        <v>5574.8571428582072</v>
      </c>
      <c r="AC196" s="2">
        <f t="shared" si="38"/>
        <v>39934524.730990551</v>
      </c>
      <c r="AD196" s="3">
        <f t="shared" si="10"/>
        <v>46979648.563364387</v>
      </c>
      <c r="AE196" s="2">
        <f>IF(AE194&gt;=52800000,52800000,IF(AB175=Graph!G$1*1000,AE195+Graph!G$1*1000,AC196))</f>
        <v>39934524.730990551</v>
      </c>
      <c r="AF196" s="3">
        <f t="shared" si="11"/>
        <v>39934524.730990551</v>
      </c>
      <c r="AG196" s="3">
        <f t="shared" si="29"/>
        <v>43601398.743577458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130</v>
      </c>
      <c r="C197" s="7"/>
      <c r="D197" s="2" t="e">
        <f t="shared" si="12"/>
        <v>#N/A</v>
      </c>
      <c r="E197" s="2" t="e">
        <f t="shared" si="22"/>
        <v>#N/A</v>
      </c>
      <c r="F197" s="2">
        <v>1191563.5662442148</v>
      </c>
      <c r="G197" s="2">
        <f t="shared" si="41"/>
        <v>544425.14285714284</v>
      </c>
      <c r="H197" s="2">
        <f t="shared" si="39"/>
        <v>86210661.873847872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1195178.6019585431</v>
      </c>
      <c r="Q197" s="2">
        <f t="shared" si="42"/>
        <v>550000</v>
      </c>
      <c r="R197" s="2">
        <f t="shared" si="40"/>
        <v>87464173.294354945</v>
      </c>
      <c r="S197" s="2">
        <f t="shared" si="17"/>
        <v>544425.14285714924</v>
      </c>
      <c r="T197" s="2">
        <f t="shared" si="18"/>
        <v>5574.8571428570431</v>
      </c>
      <c r="U197" s="2">
        <f t="shared" si="19"/>
        <v>550000</v>
      </c>
      <c r="V197" s="2">
        <f t="shared" si="34"/>
        <v>40478949.873847693</v>
      </c>
      <c r="W197" s="2">
        <f t="shared" si="20"/>
        <v>544425.14285714179</v>
      </c>
      <c r="X197" s="2">
        <f t="shared" si="6"/>
        <v>5574.8571428582072</v>
      </c>
      <c r="Y197" s="2">
        <f t="shared" si="37"/>
        <v>46985223.420507245</v>
      </c>
      <c r="Z197" s="2" t="str">
        <f t="shared" si="8"/>
        <v>HERE</v>
      </c>
      <c r="AA197" s="2">
        <f>IF(Z197="HERE",Y197,AA196+Graph!$G$1*1000)</f>
        <v>46985223.420507245</v>
      </c>
      <c r="AB197" s="2">
        <f t="shared" si="21"/>
        <v>5574.8571428582072</v>
      </c>
      <c r="AC197" s="2">
        <f t="shared" si="38"/>
        <v>40478949.873847693</v>
      </c>
      <c r="AD197" s="3">
        <f t="shared" si="10"/>
        <v>46985223.420507245</v>
      </c>
      <c r="AE197" s="2">
        <f>IF(AE195&gt;=52800000,52800000,IF(AB176=Graph!G$1*1000,AE196+Graph!G$1*1000,AC197))</f>
        <v>40478949.873847693</v>
      </c>
      <c r="AF197" s="3">
        <f t="shared" si="11"/>
        <v>40478949.873847693</v>
      </c>
      <c r="AG197" s="3">
        <f t="shared" si="29"/>
        <v>43633637.372148886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131</v>
      </c>
      <c r="C198" s="7"/>
      <c r="D198" s="2" t="e">
        <f t="shared" si="12"/>
        <v>#N/A</v>
      </c>
      <c r="E198" s="2" t="e">
        <f t="shared" si="22"/>
        <v>#N/A</v>
      </c>
      <c r="F198" s="2">
        <v>1197141.1269585192</v>
      </c>
      <c r="G198" s="2">
        <f t="shared" si="41"/>
        <v>544425.14285714284</v>
      </c>
      <c r="H198" s="2">
        <f t="shared" si="39"/>
        <v>86755087.016705021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1200757.5384792686</v>
      </c>
      <c r="Q198" s="2">
        <f t="shared" si="42"/>
        <v>550000</v>
      </c>
      <c r="R198" s="2">
        <f t="shared" si="40"/>
        <v>88014173.294354945</v>
      </c>
      <c r="S198" s="2">
        <f t="shared" si="17"/>
        <v>544425.14285714924</v>
      </c>
      <c r="T198" s="2">
        <f t="shared" si="18"/>
        <v>5574.8571428570431</v>
      </c>
      <c r="U198" s="2">
        <f t="shared" si="19"/>
        <v>550000</v>
      </c>
      <c r="V198" s="2">
        <f t="shared" si="34"/>
        <v>41023375.016704835</v>
      </c>
      <c r="W198" s="2">
        <f t="shared" si="20"/>
        <v>544425.14285714179</v>
      </c>
      <c r="X198" s="2">
        <f t="shared" si="6"/>
        <v>5574.8571428582072</v>
      </c>
      <c r="Y198" s="2">
        <f t="shared" si="37"/>
        <v>46990798.277650103</v>
      </c>
      <c r="Z198" s="2" t="str">
        <f t="shared" si="8"/>
        <v>HERE</v>
      </c>
      <c r="AA198" s="2">
        <f>IF(Z198="HERE",Y198,AA197+Graph!$G$1*1000)</f>
        <v>46990798.277650103</v>
      </c>
      <c r="AB198" s="2">
        <f t="shared" si="21"/>
        <v>5574.8571428582072</v>
      </c>
      <c r="AC198" s="2">
        <f t="shared" si="38"/>
        <v>41023375.016704835</v>
      </c>
      <c r="AD198" s="3">
        <f t="shared" si="10"/>
        <v>46990798.277650103</v>
      </c>
      <c r="AE198" s="2">
        <f>IF(AE196&gt;=52800000,52800000,IF(AB177=Graph!G$1*1000,AE197+Graph!G$1*1000,AC198))</f>
        <v>41023375.016704835</v>
      </c>
      <c r="AF198" s="3">
        <f t="shared" si="11"/>
        <v>41023375.016704835</v>
      </c>
      <c r="AG198" s="3">
        <f t="shared" si="29"/>
        <v>43665876.000720315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132</v>
      </c>
      <c r="C199" s="7"/>
      <c r="D199" s="2" t="e">
        <f t="shared" si="12"/>
        <v>#N/A</v>
      </c>
      <c r="E199" s="2" t="e">
        <f t="shared" si="22"/>
        <v>#N/A</v>
      </c>
      <c r="F199" s="2">
        <v>1202718.6876727939</v>
      </c>
      <c r="G199" s="2">
        <f t="shared" si="41"/>
        <v>544425.14285714284</v>
      </c>
      <c r="H199" s="2">
        <f t="shared" si="39"/>
        <v>87299512.159562171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1206336.474999994</v>
      </c>
      <c r="Q199" s="2">
        <f t="shared" si="42"/>
        <v>550000</v>
      </c>
      <c r="R199" s="2">
        <f t="shared" si="40"/>
        <v>88564173.294354945</v>
      </c>
      <c r="S199" s="2">
        <f t="shared" si="17"/>
        <v>544425.14285714924</v>
      </c>
      <c r="T199" s="2">
        <f t="shared" si="18"/>
        <v>5574.8571428570431</v>
      </c>
      <c r="U199" s="2">
        <f t="shared" si="19"/>
        <v>550000</v>
      </c>
      <c r="V199" s="2">
        <f t="shared" si="34"/>
        <v>41567800.159561977</v>
      </c>
      <c r="W199" s="2">
        <f t="shared" si="20"/>
        <v>544425.14285714179</v>
      </c>
      <c r="X199" s="2">
        <f t="shared" si="6"/>
        <v>5574.8571428582072</v>
      </c>
      <c r="Y199" s="2">
        <f t="shared" si="37"/>
        <v>46996373.134792961</v>
      </c>
      <c r="Z199" s="2" t="str">
        <f t="shared" si="8"/>
        <v>HERE</v>
      </c>
      <c r="AA199" s="2">
        <f>IF(Z199="HERE",Y199,AA198+Graph!$G$1*1000)</f>
        <v>46996373.134792961</v>
      </c>
      <c r="AB199" s="2">
        <f t="shared" si="21"/>
        <v>5574.8571428582072</v>
      </c>
      <c r="AC199" s="2">
        <f t="shared" si="38"/>
        <v>41567800.159561977</v>
      </c>
      <c r="AD199" s="3">
        <f t="shared" si="10"/>
        <v>46996373.134792961</v>
      </c>
      <c r="AE199" s="2">
        <f>IF(AE197&gt;=52800000,52800000,IF(AB178=Graph!G$1*1000,AE198+Graph!G$1*1000,AC199))</f>
        <v>41567800.159561977</v>
      </c>
      <c r="AF199" s="3">
        <f t="shared" si="11"/>
        <v>41567800.159561977</v>
      </c>
      <c r="AG199" s="3">
        <f t="shared" si="29"/>
        <v>43698114.629291743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133</v>
      </c>
      <c r="C200" s="7"/>
      <c r="D200" s="2" t="e">
        <f t="shared" si="12"/>
        <v>#N/A</v>
      </c>
      <c r="E200" s="2" t="e">
        <f t="shared" si="22"/>
        <v>#N/A</v>
      </c>
      <c r="F200" s="2">
        <v>1208296.2483870685</v>
      </c>
      <c r="G200" s="2">
        <f t="shared" si="41"/>
        <v>544425.14285714284</v>
      </c>
      <c r="H200" s="2">
        <f t="shared" si="39"/>
        <v>87843937.30241932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1211915.4115207493</v>
      </c>
      <c r="Q200" s="2">
        <f t="shared" si="42"/>
        <v>550000</v>
      </c>
      <c r="R200" s="2">
        <f t="shared" si="40"/>
        <v>89114173.294354945</v>
      </c>
      <c r="S200" s="2">
        <f t="shared" si="17"/>
        <v>544425.14285714924</v>
      </c>
      <c r="T200" s="2">
        <f t="shared" si="18"/>
        <v>5574.8571428570431</v>
      </c>
      <c r="U200" s="2">
        <f t="shared" si="19"/>
        <v>550000</v>
      </c>
      <c r="V200" s="2">
        <f t="shared" si="34"/>
        <v>42112225.302419119</v>
      </c>
      <c r="W200" s="2">
        <f t="shared" si="20"/>
        <v>544425.14285714179</v>
      </c>
      <c r="X200" s="2">
        <f t="shared" si="6"/>
        <v>5574.8571428582072</v>
      </c>
      <c r="Y200" s="2">
        <f t="shared" si="37"/>
        <v>47001947.991935819</v>
      </c>
      <c r="Z200" s="2" t="str">
        <f t="shared" si="8"/>
        <v>HERE</v>
      </c>
      <c r="AA200" s="2">
        <f>IF(Z200="HERE",Y200,AA199+Graph!$G$1*1000)</f>
        <v>47001947.991935819</v>
      </c>
      <c r="AB200" s="2">
        <f t="shared" si="21"/>
        <v>5574.8571428582072</v>
      </c>
      <c r="AC200" s="2">
        <f t="shared" si="38"/>
        <v>42112225.302419119</v>
      </c>
      <c r="AD200" s="3">
        <f t="shared" si="10"/>
        <v>47001947.991935819</v>
      </c>
      <c r="AE200" s="2">
        <f>IF(AE198&gt;=52800000,52800000,IF(AB179=Graph!G$1*1000,AE199+Graph!G$1*1000,AC200))</f>
        <v>42112225.302419119</v>
      </c>
      <c r="AF200" s="3">
        <f t="shared" si="11"/>
        <v>42112225.302419119</v>
      </c>
      <c r="AG200" s="3">
        <f t="shared" si="29"/>
        <v>43730353.257863171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134</v>
      </c>
      <c r="C201" s="7"/>
      <c r="D201" s="2" t="e">
        <f t="shared" si="12"/>
        <v>#N/A</v>
      </c>
      <c r="E201" s="2" t="e">
        <f t="shared" si="22"/>
        <v>#N/A</v>
      </c>
      <c r="F201" s="2">
        <v>1213873.809101373</v>
      </c>
      <c r="G201" s="2">
        <f t="shared" si="41"/>
        <v>544425.14285714284</v>
      </c>
      <c r="H201" s="2">
        <f t="shared" si="39"/>
        <v>88388362.445276469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1217494.3480414748</v>
      </c>
      <c r="Q201" s="2">
        <f t="shared" si="42"/>
        <v>550000</v>
      </c>
      <c r="R201" s="2">
        <f t="shared" si="40"/>
        <v>89664173.294354945</v>
      </c>
      <c r="S201" s="2">
        <f t="shared" si="17"/>
        <v>544425.14285714924</v>
      </c>
      <c r="T201" s="2">
        <f t="shared" si="18"/>
        <v>5574.8571428570431</v>
      </c>
      <c r="U201" s="2">
        <f t="shared" si="19"/>
        <v>550000</v>
      </c>
      <c r="V201" s="2">
        <f t="shared" si="34"/>
        <v>42656650.44527626</v>
      </c>
      <c r="W201" s="2">
        <f t="shared" si="20"/>
        <v>544425.14285714179</v>
      </c>
      <c r="X201" s="2">
        <f t="shared" si="6"/>
        <v>5574.8571428582072</v>
      </c>
      <c r="Y201" s="2">
        <f t="shared" si="37"/>
        <v>47007522.849078678</v>
      </c>
      <c r="Z201" s="2" t="str">
        <f t="shared" si="8"/>
        <v>HERE</v>
      </c>
      <c r="AA201" s="2">
        <f>IF(Z201="HERE",Y201,AA200+Graph!$G$1*1000)</f>
        <v>47007522.849078678</v>
      </c>
      <c r="AB201" s="2">
        <f t="shared" si="21"/>
        <v>5574.8571428582072</v>
      </c>
      <c r="AC201" s="2">
        <f t="shared" si="38"/>
        <v>42656650.44527626</v>
      </c>
      <c r="AD201" s="3">
        <f t="shared" si="10"/>
        <v>47007522.849078678</v>
      </c>
      <c r="AE201" s="2">
        <f>IF(AE199&gt;=52800000,52800000,IF(AB180=Graph!G$1*1000,AE200+Graph!G$1*1000,AC201))</f>
        <v>42656650.44527626</v>
      </c>
      <c r="AF201" s="3">
        <f t="shared" si="11"/>
        <v>42656650.44527626</v>
      </c>
      <c r="AG201" s="3">
        <f t="shared" si="29"/>
        <v>43762591.8864346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135</v>
      </c>
      <c r="C202" s="7"/>
      <c r="D202" s="2" t="e">
        <f t="shared" si="12"/>
        <v>#N/A</v>
      </c>
      <c r="E202" s="2" t="e">
        <f t="shared" si="22"/>
        <v>#N/A</v>
      </c>
      <c r="F202" s="2">
        <v>1219451.3698156476</v>
      </c>
      <c r="G202" s="2">
        <f t="shared" si="41"/>
        <v>544425.14285714284</v>
      </c>
      <c r="H202" s="2">
        <f t="shared" si="39"/>
        <v>88932787.588133618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1223073.2845622301</v>
      </c>
      <c r="Q202" s="2">
        <f t="shared" si="42"/>
        <v>550000</v>
      </c>
      <c r="R202" s="2">
        <f t="shared" si="40"/>
        <v>90214173.294354945</v>
      </c>
      <c r="S202" s="2">
        <f t="shared" si="17"/>
        <v>544425.14285714924</v>
      </c>
      <c r="T202" s="2">
        <f t="shared" si="18"/>
        <v>5574.8571428570431</v>
      </c>
      <c r="U202" s="2">
        <f t="shared" si="19"/>
        <v>550000</v>
      </c>
      <c r="V202" s="2">
        <f t="shared" si="34"/>
        <v>43201075.588133402</v>
      </c>
      <c r="W202" s="2">
        <f t="shared" si="20"/>
        <v>544425.14285714179</v>
      </c>
      <c r="X202" s="2">
        <f t="shared" si="6"/>
        <v>5574.8571428582072</v>
      </c>
      <c r="Y202" s="2">
        <f t="shared" si="37"/>
        <v>47013097.706221536</v>
      </c>
      <c r="Z202" s="2" t="str">
        <f t="shared" si="8"/>
        <v>HERE</v>
      </c>
      <c r="AA202" s="2">
        <f>IF(Z202="HERE",Y202,AA201+Graph!$G$1*1000)</f>
        <v>47013097.706221536</v>
      </c>
      <c r="AB202" s="2">
        <f t="shared" si="21"/>
        <v>5574.8571428582072</v>
      </c>
      <c r="AC202" s="2">
        <f t="shared" si="38"/>
        <v>43201075.588133402</v>
      </c>
      <c r="AD202" s="3">
        <f t="shared" si="10"/>
        <v>47013097.706221536</v>
      </c>
      <c r="AE202" s="2">
        <f>IF(AE200&gt;=52800000,52800000,IF(AB181=Graph!G$1*1000,AE201+Graph!G$1*1000,AC202))</f>
        <v>43201075.588133402</v>
      </c>
      <c r="AF202" s="3">
        <f t="shared" si="11"/>
        <v>43201075.588133402</v>
      </c>
      <c r="AG202" s="3">
        <f t="shared" si="29"/>
        <v>43794830.515006028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136</v>
      </c>
      <c r="C203" s="7"/>
      <c r="D203" s="2" t="e">
        <f t="shared" si="12"/>
        <v>#N/A</v>
      </c>
      <c r="E203" s="2" t="e">
        <f t="shared" si="22"/>
        <v>#N/A</v>
      </c>
      <c r="F203" s="2">
        <v>1225028.930529952</v>
      </c>
      <c r="G203" s="2">
        <f t="shared" si="41"/>
        <v>544425.14285714284</v>
      </c>
      <c r="H203" s="2">
        <f t="shared" si="39"/>
        <v>89477212.730990767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1228652.2210829556</v>
      </c>
      <c r="Q203" s="2">
        <f t="shared" si="42"/>
        <v>550000</v>
      </c>
      <c r="R203" s="2">
        <f t="shared" si="40"/>
        <v>90764173.294354945</v>
      </c>
      <c r="S203" s="2">
        <f t="shared" si="17"/>
        <v>544425.14285714924</v>
      </c>
      <c r="T203" s="2">
        <f t="shared" si="18"/>
        <v>5574.8571428570431</v>
      </c>
      <c r="U203" s="2">
        <f t="shared" si="19"/>
        <v>550000</v>
      </c>
      <c r="V203" s="2">
        <f t="shared" si="34"/>
        <v>43745500.730990544</v>
      </c>
      <c r="W203" s="2">
        <f t="shared" si="20"/>
        <v>544425.14285714179</v>
      </c>
      <c r="X203" s="2">
        <f t="shared" si="6"/>
        <v>5574.8571428582072</v>
      </c>
      <c r="Y203" s="2">
        <f t="shared" si="37"/>
        <v>47018672.563364394</v>
      </c>
      <c r="Z203" s="2" t="str">
        <f t="shared" si="8"/>
        <v>HERE</v>
      </c>
      <c r="AA203" s="2">
        <f>IF(Z203="HERE",Y203,AA202+Graph!$G$1*1000)</f>
        <v>47018672.563364394</v>
      </c>
      <c r="AB203" s="2">
        <f t="shared" si="21"/>
        <v>5574.8571428582072</v>
      </c>
      <c r="AC203" s="2">
        <f t="shared" si="38"/>
        <v>43745500.730990544</v>
      </c>
      <c r="AD203" s="3">
        <f t="shared" si="10"/>
        <v>47018672.563364394</v>
      </c>
      <c r="AE203" s="2">
        <f>IF(AE201&gt;=52800000,52800000,IF(AB182=Graph!G$1*1000,AE202+Graph!G$1*1000,AC203))</f>
        <v>43745500.730990544</v>
      </c>
      <c r="AF203" s="3">
        <f t="shared" si="11"/>
        <v>43745500.730990544</v>
      </c>
      <c r="AG203" s="3">
        <f t="shared" si="29"/>
        <v>43827069.143577464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137</v>
      </c>
      <c r="C204" s="7"/>
      <c r="D204" s="2" t="e">
        <f t="shared" si="12"/>
        <v>#N/A</v>
      </c>
      <c r="E204" s="2" t="e">
        <f t="shared" si="22"/>
        <v>#N/A</v>
      </c>
      <c r="F204" s="2">
        <v>1230606.4912442267</v>
      </c>
      <c r="G204" s="2">
        <f t="shared" si="41"/>
        <v>544425.14285714284</v>
      </c>
      <c r="H204" s="2">
        <f t="shared" si="39"/>
        <v>90021637.873847917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1234231.1576036811</v>
      </c>
      <c r="Q204" s="2">
        <f t="shared" si="42"/>
        <v>550000</v>
      </c>
      <c r="R204" s="2">
        <f t="shared" si="40"/>
        <v>91314173.294354945</v>
      </c>
      <c r="S204" s="2">
        <f t="shared" si="17"/>
        <v>544425.14285714924</v>
      </c>
      <c r="T204" s="2">
        <f t="shared" si="18"/>
        <v>5574.8571428570431</v>
      </c>
      <c r="U204" s="2">
        <f t="shared" si="19"/>
        <v>550000</v>
      </c>
      <c r="V204" s="2">
        <f t="shared" si="34"/>
        <v>44289925.873847686</v>
      </c>
      <c r="W204" s="2">
        <f t="shared" si="20"/>
        <v>544425.14285714179</v>
      </c>
      <c r="X204" s="2">
        <f t="shared" si="6"/>
        <v>5574.8571428582072</v>
      </c>
      <c r="Y204" s="2">
        <f t="shared" si="37"/>
        <v>47024247.420507252</v>
      </c>
      <c r="Z204" s="2" t="str">
        <f t="shared" si="8"/>
        <v>HERE</v>
      </c>
      <c r="AA204" s="2">
        <f>IF(Z204="HERE",Y204,AA203+Graph!$G$1*1000)</f>
        <v>47024247.420507252</v>
      </c>
      <c r="AB204" s="2">
        <f t="shared" si="21"/>
        <v>5574.8571428582072</v>
      </c>
      <c r="AC204" s="2">
        <f t="shared" si="38"/>
        <v>44289925.873847686</v>
      </c>
      <c r="AD204" s="3">
        <f t="shared" si="10"/>
        <v>47024247.420507252</v>
      </c>
      <c r="AE204" s="2">
        <f>IF(AE202&gt;=52800000,52800000,IF(AB183=Graph!G$1*1000,AE203+Graph!G$1*1000,AC204))</f>
        <v>44289925.873847686</v>
      </c>
      <c r="AF204" s="3">
        <f t="shared" si="11"/>
        <v>44289925.873847686</v>
      </c>
      <c r="AG204" s="3">
        <f t="shared" si="29"/>
        <v>43859307.772148892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138</v>
      </c>
      <c r="C205" s="7"/>
      <c r="D205" s="2" t="e">
        <f t="shared" si="12"/>
        <v>#N/A</v>
      </c>
      <c r="E205" s="2" t="e">
        <f t="shared" si="22"/>
        <v>#N/A</v>
      </c>
      <c r="F205" s="2">
        <v>1236184.0519585013</v>
      </c>
      <c r="G205" s="2">
        <f t="shared" si="41"/>
        <v>544425.14285714284</v>
      </c>
      <c r="H205" s="2">
        <f t="shared" si="39"/>
        <v>90566063.016705066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1239810.0941244364</v>
      </c>
      <c r="Q205" s="2">
        <f t="shared" si="42"/>
        <v>550000</v>
      </c>
      <c r="R205" s="2">
        <f t="shared" si="40"/>
        <v>91864173.294354945</v>
      </c>
      <c r="S205" s="2">
        <f t="shared" si="17"/>
        <v>544425.14285714924</v>
      </c>
      <c r="T205" s="2">
        <f t="shared" si="18"/>
        <v>5574.8571428570431</v>
      </c>
      <c r="U205" s="2">
        <f t="shared" si="19"/>
        <v>550000</v>
      </c>
      <c r="V205" s="2">
        <f t="shared" si="34"/>
        <v>44834351.016704828</v>
      </c>
      <c r="W205" s="2">
        <f t="shared" si="20"/>
        <v>544425.14285714179</v>
      </c>
      <c r="X205" s="2">
        <f t="shared" si="6"/>
        <v>5574.8571428582072</v>
      </c>
      <c r="Y205" s="2">
        <f t="shared" si="37"/>
        <v>47029822.27765011</v>
      </c>
      <c r="Z205" s="2" t="str">
        <f t="shared" si="8"/>
        <v>HERE</v>
      </c>
      <c r="AA205" s="2">
        <f>IF(Z205="HERE",Y205,AA204+Graph!$G$1*1000)</f>
        <v>47029822.27765011</v>
      </c>
      <c r="AB205" s="2">
        <f t="shared" si="21"/>
        <v>5574.8571428582072</v>
      </c>
      <c r="AC205" s="2">
        <f t="shared" si="38"/>
        <v>44834351.016704828</v>
      </c>
      <c r="AD205" s="3">
        <f t="shared" si="10"/>
        <v>47029822.27765011</v>
      </c>
      <c r="AE205" s="2">
        <f>IF(AE203&gt;=52800000,52800000,IF(AB184=Graph!G$1*1000,AE204+Graph!G$1*1000,AC205))</f>
        <v>44834351.016704828</v>
      </c>
      <c r="AF205" s="3">
        <f t="shared" si="11"/>
        <v>44834351.016704828</v>
      </c>
      <c r="AG205" s="3">
        <f t="shared" si="29"/>
        <v>43891546.400720328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139</v>
      </c>
      <c r="C206" s="7"/>
      <c r="D206" s="2" t="e">
        <f t="shared" si="12"/>
        <v>#N/A</v>
      </c>
      <c r="E206" s="2" t="e">
        <f t="shared" si="22"/>
        <v>#N/A</v>
      </c>
      <c r="F206" s="2">
        <v>1241761.6126728058</v>
      </c>
      <c r="G206" s="2">
        <f t="shared" si="41"/>
        <v>544425.14285714284</v>
      </c>
      <c r="H206" s="2">
        <f t="shared" si="39"/>
        <v>91110488.159562215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1245389.0306451619</v>
      </c>
      <c r="Q206" s="2">
        <f t="shared" si="42"/>
        <v>550000</v>
      </c>
      <c r="R206" s="2">
        <f t="shared" si="40"/>
        <v>92414173.294354945</v>
      </c>
      <c r="S206" s="2">
        <f t="shared" si="17"/>
        <v>544425.14285714924</v>
      </c>
      <c r="T206" s="2">
        <f t="shared" si="18"/>
        <v>5574.8571428570431</v>
      </c>
      <c r="U206" s="2">
        <f t="shared" si="19"/>
        <v>550000</v>
      </c>
      <c r="V206" s="2">
        <f t="shared" si="34"/>
        <v>45378776.159561969</v>
      </c>
      <c r="W206" s="2">
        <f t="shared" si="20"/>
        <v>544425.14285714179</v>
      </c>
      <c r="X206" s="2">
        <f t="shared" si="6"/>
        <v>5574.8571428582072</v>
      </c>
      <c r="Y206" s="2">
        <f t="shared" si="37"/>
        <v>47035397.134792969</v>
      </c>
      <c r="Z206" s="2" t="str">
        <f t="shared" si="8"/>
        <v>HERE</v>
      </c>
      <c r="AA206" s="2">
        <f>IF(Z206="HERE",Y206,AA205+Graph!$G$1*1000)</f>
        <v>47035397.134792969</v>
      </c>
      <c r="AB206" s="2">
        <f t="shared" si="21"/>
        <v>5574.8571428582072</v>
      </c>
      <c r="AC206" s="2">
        <f t="shared" si="38"/>
        <v>45378776.159561969</v>
      </c>
      <c r="AD206" s="3">
        <f t="shared" si="10"/>
        <v>47035397.134792969</v>
      </c>
      <c r="AE206" s="2">
        <f>IF(AE204&gt;=52800000,52800000,IF(AB185=Graph!G$1*1000,AE205+Graph!G$1*1000,AC206))</f>
        <v>45378776.159561969</v>
      </c>
      <c r="AF206" s="3">
        <f t="shared" si="11"/>
        <v>45378776.159561969</v>
      </c>
      <c r="AG206" s="3">
        <f t="shared" si="29"/>
        <v>43923785.029291756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140</v>
      </c>
      <c r="C207" s="7"/>
      <c r="D207" s="2" t="e">
        <f t="shared" si="12"/>
        <v>#N/A</v>
      </c>
      <c r="E207" s="2" t="e">
        <f t="shared" si="22"/>
        <v>#N/A</v>
      </c>
      <c r="F207" s="2">
        <v>1247339.1733870804</v>
      </c>
      <c r="G207" s="2">
        <f t="shared" si="41"/>
        <v>544425.14285714284</v>
      </c>
      <c r="H207" s="2">
        <f t="shared" si="39"/>
        <v>91654913.302419364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1250967.9671659172</v>
      </c>
      <c r="Q207" s="2">
        <f t="shared" si="42"/>
        <v>550000</v>
      </c>
      <c r="R207" s="2">
        <f t="shared" si="40"/>
        <v>92964173.294354945</v>
      </c>
      <c r="S207" s="2">
        <f t="shared" si="17"/>
        <v>544425.14285714924</v>
      </c>
      <c r="T207" s="2">
        <f t="shared" si="18"/>
        <v>5574.8571428570431</v>
      </c>
      <c r="U207" s="2">
        <f t="shared" si="19"/>
        <v>550000</v>
      </c>
      <c r="V207" s="2">
        <f t="shared" si="34"/>
        <v>45923201.302419111</v>
      </c>
      <c r="W207" s="2">
        <f t="shared" si="20"/>
        <v>544425.14285714179</v>
      </c>
      <c r="X207" s="2">
        <f t="shared" si="6"/>
        <v>5574.8571428582072</v>
      </c>
      <c r="Y207" s="2">
        <f t="shared" si="37"/>
        <v>47040971.991935827</v>
      </c>
      <c r="Z207" s="2" t="str">
        <f t="shared" si="8"/>
        <v>HERE</v>
      </c>
      <c r="AA207" s="2">
        <f>IF(Z207="HERE",Y207,AA206+Graph!$G$1*1000)</f>
        <v>47040971.991935827</v>
      </c>
      <c r="AB207" s="2">
        <f t="shared" si="21"/>
        <v>5574.8571428582072</v>
      </c>
      <c r="AC207" s="2">
        <f t="shared" si="38"/>
        <v>45923201.302419111</v>
      </c>
      <c r="AD207" s="3">
        <f t="shared" si="10"/>
        <v>47040971.991935827</v>
      </c>
      <c r="AE207" s="2">
        <f>IF(AE205&gt;=52800000,52800000,IF(AB186=Graph!G$1*1000,AE206+Graph!G$1*1000,AC207))</f>
        <v>45923201.302419111</v>
      </c>
      <c r="AF207" s="3">
        <f t="shared" si="11"/>
        <v>45923201.302419111</v>
      </c>
      <c r="AG207" s="3">
        <f t="shared" si="29"/>
        <v>43956023.657863185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141</v>
      </c>
      <c r="C208" s="7"/>
      <c r="D208" s="2" t="e">
        <f t="shared" si="12"/>
        <v>#N/A</v>
      </c>
      <c r="E208" s="2" t="e">
        <f t="shared" si="22"/>
        <v>#N/A</v>
      </c>
      <c r="F208" s="2">
        <v>1252916.7341013551</v>
      </c>
      <c r="G208" s="2">
        <f t="shared" si="41"/>
        <v>544425.14285714284</v>
      </c>
      <c r="H208" s="2">
        <f t="shared" si="39"/>
        <v>92199338.445276514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1256546.9036866426</v>
      </c>
      <c r="Q208" s="2">
        <f t="shared" si="42"/>
        <v>550000</v>
      </c>
      <c r="R208" s="2">
        <f t="shared" si="40"/>
        <v>93514173.294354945</v>
      </c>
      <c r="S208" s="2">
        <f t="shared" si="17"/>
        <v>544425.14285714924</v>
      </c>
      <c r="T208" s="2">
        <f t="shared" si="18"/>
        <v>5574.8571428570431</v>
      </c>
      <c r="U208" s="2">
        <f t="shared" si="19"/>
        <v>550000</v>
      </c>
      <c r="V208" s="2">
        <f t="shared" si="34"/>
        <v>46467626.445276253</v>
      </c>
      <c r="W208" s="2">
        <f t="shared" si="20"/>
        <v>544425.14285714179</v>
      </c>
      <c r="X208" s="2">
        <f t="shared" si="6"/>
        <v>5574.8571428582072</v>
      </c>
      <c r="Y208" s="2">
        <f t="shared" si="37"/>
        <v>47046546.849078685</v>
      </c>
      <c r="Z208" s="2" t="str">
        <f t="shared" si="8"/>
        <v>HERE</v>
      </c>
      <c r="AA208" s="2">
        <f>IF(Z208="HERE",Y208,AA207+Graph!$G$1*1000)</f>
        <v>47046546.849078685</v>
      </c>
      <c r="AB208" s="2">
        <f t="shared" si="21"/>
        <v>5574.8571428582072</v>
      </c>
      <c r="AC208" s="2">
        <f t="shared" si="38"/>
        <v>46467626.445276253</v>
      </c>
      <c r="AD208" s="3">
        <f t="shared" si="10"/>
        <v>47046546.849078685</v>
      </c>
      <c r="AE208" s="2">
        <f>IF(AE206&gt;=52800000,52800000,IF(AB187=Graph!G$1*1000,AE207+Graph!G$1*1000,AC208))</f>
        <v>46467626.445276253</v>
      </c>
      <c r="AF208" s="3">
        <f t="shared" si="11"/>
        <v>46467626.445276253</v>
      </c>
      <c r="AG208" s="3">
        <f t="shared" si="29"/>
        <v>43988262.286434613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142</v>
      </c>
      <c r="C209" s="7"/>
      <c r="D209" s="2" t="e">
        <f t="shared" si="12"/>
        <v>#N/A</v>
      </c>
      <c r="E209" s="2" t="e">
        <f t="shared" si="22"/>
        <v>#N/A</v>
      </c>
      <c r="F209" s="2">
        <v>1258494.2948156595</v>
      </c>
      <c r="G209" s="2">
        <f t="shared" si="41"/>
        <v>544425.14285714284</v>
      </c>
      <c r="H209" s="2">
        <f t="shared" si="39"/>
        <v>92743763.588133663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1262125.8402073681</v>
      </c>
      <c r="Q209" s="2">
        <f t="shared" si="42"/>
        <v>550000</v>
      </c>
      <c r="R209" s="2">
        <f t="shared" si="40"/>
        <v>94064173.294354945</v>
      </c>
      <c r="S209" s="2">
        <f t="shared" si="17"/>
        <v>544425.14285714924</v>
      </c>
      <c r="T209" s="2">
        <f t="shared" si="18"/>
        <v>5574.8571428570431</v>
      </c>
      <c r="U209" s="2">
        <f t="shared" si="19"/>
        <v>550000</v>
      </c>
      <c r="V209" s="2">
        <f t="shared" si="34"/>
        <v>47012051.588133395</v>
      </c>
      <c r="W209" s="2">
        <f t="shared" si="20"/>
        <v>544425.14285714179</v>
      </c>
      <c r="X209" s="2">
        <f t="shared" si="6"/>
        <v>5574.8571428582072</v>
      </c>
      <c r="Y209" s="2">
        <f t="shared" si="37"/>
        <v>47052121.706221543</v>
      </c>
      <c r="Z209" s="2" t="str">
        <f t="shared" si="8"/>
        <v>HERE</v>
      </c>
      <c r="AA209" s="2">
        <f>IF(Z209="HERE",Y209,AA208+Graph!$G$1*1000)</f>
        <v>47052121.706221543</v>
      </c>
      <c r="AB209" s="2">
        <f t="shared" si="21"/>
        <v>5574.8571428582072</v>
      </c>
      <c r="AC209" s="2">
        <f t="shared" si="38"/>
        <v>46467626.445276253</v>
      </c>
      <c r="AD209" s="3">
        <f t="shared" si="10"/>
        <v>47052121.706221543</v>
      </c>
      <c r="AE209" s="2">
        <f>IF(AE207&gt;=52800000,52800000,IF(AB188=Graph!G$1*1000,AE208+Graph!G$1*1000,AC209))</f>
        <v>46467626.445276253</v>
      </c>
      <c r="AF209" s="3">
        <f t="shared" si="11"/>
        <v>46467626.445276253</v>
      </c>
      <c r="AG209" s="3">
        <f t="shared" si="29"/>
        <v>44020500.915006042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143</v>
      </c>
      <c r="C210" s="7"/>
      <c r="D210" s="2" t="e">
        <f t="shared" si="12"/>
        <v>#N/A</v>
      </c>
      <c r="E210" s="2" t="e">
        <f t="shared" si="22"/>
        <v>#N/A</v>
      </c>
      <c r="F210" s="2">
        <v>1264071.8555299342</v>
      </c>
      <c r="G210" s="2">
        <f t="shared" si="41"/>
        <v>544425.14285714284</v>
      </c>
      <c r="H210" s="2">
        <f t="shared" si="39"/>
        <v>93288188.730990812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1267704.7767281234</v>
      </c>
      <c r="Q210" s="2">
        <f t="shared" si="42"/>
        <v>550000</v>
      </c>
      <c r="R210" s="2">
        <f t="shared" si="40"/>
        <v>94614173.294354945</v>
      </c>
      <c r="S210" s="2">
        <f t="shared" si="17"/>
        <v>544425.14285714924</v>
      </c>
      <c r="T210" s="2">
        <f t="shared" si="18"/>
        <v>5574.8571428570431</v>
      </c>
      <c r="U210" s="2">
        <f t="shared" si="19"/>
        <v>550000</v>
      </c>
      <c r="V210" s="2">
        <f t="shared" si="34"/>
        <v>47556476.730990537</v>
      </c>
      <c r="W210" s="2">
        <f t="shared" si="20"/>
        <v>544425.14285714179</v>
      </c>
      <c r="X210" s="2">
        <f t="shared" si="6"/>
        <v>5574.8571428582072</v>
      </c>
      <c r="Y210" s="2">
        <f t="shared" si="37"/>
        <v>47057696.563364401</v>
      </c>
      <c r="Z210" s="2" t="str">
        <f t="shared" si="8"/>
        <v>MEEP</v>
      </c>
      <c r="AA210" s="2">
        <f>IF(Z210="HERE",Y210,AA209+Graph!$G$1*1000)</f>
        <v>47852121.706221543</v>
      </c>
      <c r="AB210" s="2">
        <f t="shared" si="21"/>
        <v>800000</v>
      </c>
      <c r="AC210" s="2">
        <f t="shared" si="38"/>
        <v>46467626.445276253</v>
      </c>
      <c r="AD210" s="3">
        <f t="shared" si="10"/>
        <v>47852121.706221543</v>
      </c>
      <c r="AE210" s="2">
        <f>IF(AE208&gt;=52800000,52800000,IF(AB189=Graph!G$1*1000,AE209+Graph!G$1*1000,AC210))</f>
        <v>46467626.445276253</v>
      </c>
      <c r="AF210" s="3">
        <f t="shared" si="11"/>
        <v>46467626.445276253</v>
      </c>
      <c r="AG210" s="3">
        <f t="shared" si="29"/>
        <v>44052739.54357747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144</v>
      </c>
      <c r="C211" s="7"/>
      <c r="D211" s="2" t="e">
        <f t="shared" si="12"/>
        <v>#N/A</v>
      </c>
      <c r="E211" s="2" t="e">
        <f t="shared" si="22"/>
        <v>#N/A</v>
      </c>
      <c r="F211" s="2">
        <v>1269649.4162442386</v>
      </c>
      <c r="G211" s="2">
        <f t="shared" si="41"/>
        <v>544425.14285714284</v>
      </c>
      <c r="H211" s="2">
        <f t="shared" si="39"/>
        <v>93832613.873847961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1273283.7132488489</v>
      </c>
      <c r="Q211" s="2">
        <f t="shared" si="42"/>
        <v>550000</v>
      </c>
      <c r="R211" s="2">
        <f t="shared" si="40"/>
        <v>95164173.294354945</v>
      </c>
      <c r="S211" s="2">
        <f t="shared" si="17"/>
        <v>544425.14285714924</v>
      </c>
      <c r="T211" s="2">
        <f t="shared" si="18"/>
        <v>5574.8571428570431</v>
      </c>
      <c r="U211" s="2">
        <f t="shared" si="19"/>
        <v>550000</v>
      </c>
      <c r="V211" s="2">
        <f t="shared" si="34"/>
        <v>48100901.873847678</v>
      </c>
      <c r="W211" s="2">
        <f t="shared" si="20"/>
        <v>544425.14285714179</v>
      </c>
      <c r="X211" s="2">
        <f t="shared" si="6"/>
        <v>5574.8571428582072</v>
      </c>
      <c r="Y211" s="2">
        <f t="shared" si="37"/>
        <v>47063271.42050726</v>
      </c>
      <c r="Z211" s="2" t="str">
        <f t="shared" si="8"/>
        <v>MEEP</v>
      </c>
      <c r="AA211" s="2">
        <f>IF(Z211="HERE",Y211,AA210+Graph!$G$1*1000)</f>
        <v>48652121.706221543</v>
      </c>
      <c r="AB211" s="2">
        <f t="shared" si="21"/>
        <v>800000</v>
      </c>
      <c r="AC211" s="2">
        <f t="shared" si="38"/>
        <v>46467626.445276253</v>
      </c>
      <c r="AD211" s="3">
        <f t="shared" si="10"/>
        <v>48652121.706221543</v>
      </c>
      <c r="AE211" s="2">
        <f>IF(AE209&gt;=52800000,52800000,IF(AB190=Graph!G$1*1000,AE210+Graph!G$1*1000,AC211))</f>
        <v>46467626.445276253</v>
      </c>
      <c r="AF211" s="3">
        <f t="shared" si="11"/>
        <v>46467626.445276253</v>
      </c>
      <c r="AG211" s="3">
        <f t="shared" si="29"/>
        <v>44084978.172148898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145</v>
      </c>
      <c r="C212" s="7"/>
      <c r="D212" s="2" t="e">
        <f t="shared" si="12"/>
        <v>#N/A</v>
      </c>
      <c r="E212" s="2" t="e">
        <f t="shared" si="22"/>
        <v>#N/A</v>
      </c>
      <c r="F212" s="2">
        <v>1275226.9769585133</v>
      </c>
      <c r="G212" s="2">
        <f t="shared" si="41"/>
        <v>544425.14285714284</v>
      </c>
      <c r="H212" s="2">
        <f t="shared" si="39"/>
        <v>94377039.016705111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1278862.6497696042</v>
      </c>
      <c r="Q212" s="2">
        <f t="shared" si="42"/>
        <v>550000</v>
      </c>
      <c r="R212" s="2">
        <f t="shared" si="40"/>
        <v>95714173.294354945</v>
      </c>
      <c r="S212" s="2">
        <f t="shared" si="17"/>
        <v>544425.14285714924</v>
      </c>
      <c r="T212" s="2">
        <f t="shared" si="18"/>
        <v>5574.8571428570431</v>
      </c>
      <c r="U212" s="2">
        <f t="shared" si="19"/>
        <v>550000</v>
      </c>
      <c r="V212" s="2">
        <f t="shared" si="34"/>
        <v>48645327.01670482</v>
      </c>
      <c r="W212" s="2">
        <f t="shared" si="20"/>
        <v>544425.14285714179</v>
      </c>
      <c r="X212" s="2">
        <f t="shared" si="6"/>
        <v>5574.8571428582072</v>
      </c>
      <c r="Y212" s="2">
        <f t="shared" si="37"/>
        <v>47068846.277650118</v>
      </c>
      <c r="Z212" s="2" t="str">
        <f t="shared" si="8"/>
        <v>MEEP</v>
      </c>
      <c r="AA212" s="2">
        <f>IF(Z212="HERE",Y212,AA211+Graph!$G$1*1000)</f>
        <v>49452121.706221543</v>
      </c>
      <c r="AB212" s="2">
        <f t="shared" si="21"/>
        <v>800000</v>
      </c>
      <c r="AC212" s="2">
        <f t="shared" si="38"/>
        <v>46467626.445276253</v>
      </c>
      <c r="AD212" s="3">
        <f t="shared" si="10"/>
        <v>49452121.706221543</v>
      </c>
      <c r="AE212" s="2">
        <f>IF(AE210&gt;=52800000,52800000,IF(AB191=Graph!G$1*1000,AE211+Graph!G$1*1000,AC212))</f>
        <v>46467626.445276253</v>
      </c>
      <c r="AF212" s="3">
        <f t="shared" si="11"/>
        <v>46467626.445276253</v>
      </c>
      <c r="AG212" s="3">
        <f t="shared" si="29"/>
        <v>44117216.800720327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146</v>
      </c>
      <c r="C213" s="7"/>
      <c r="D213" s="2" t="e">
        <f t="shared" si="12"/>
        <v>#N/A</v>
      </c>
      <c r="E213" s="2" t="e">
        <f t="shared" si="22"/>
        <v>#N/A</v>
      </c>
      <c r="F213" s="2">
        <v>1280804.5376727879</v>
      </c>
      <c r="G213" s="2">
        <f t="shared" si="41"/>
        <v>544425.14285714284</v>
      </c>
      <c r="H213" s="2">
        <f t="shared" si="39"/>
        <v>94921464.15956226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1284441.5862903297</v>
      </c>
      <c r="Q213" s="2">
        <f t="shared" si="42"/>
        <v>550000</v>
      </c>
      <c r="R213" s="2">
        <f t="shared" si="40"/>
        <v>96264173.294354945</v>
      </c>
      <c r="S213" s="2">
        <f t="shared" si="17"/>
        <v>544425.14285714924</v>
      </c>
      <c r="T213" s="2">
        <f t="shared" si="18"/>
        <v>5574.8571428570431</v>
      </c>
      <c r="U213" s="2">
        <f t="shared" si="19"/>
        <v>550000</v>
      </c>
      <c r="V213" s="2">
        <f t="shared" si="34"/>
        <v>49189752.159561962</v>
      </c>
      <c r="W213" s="2">
        <f t="shared" si="20"/>
        <v>544425.14285714179</v>
      </c>
      <c r="X213" s="2">
        <f t="shared" si="6"/>
        <v>5574.8571428582072</v>
      </c>
      <c r="Y213" s="2">
        <f t="shared" si="37"/>
        <v>47074421.134792976</v>
      </c>
      <c r="Z213" s="2" t="str">
        <f t="shared" si="8"/>
        <v>MEEP</v>
      </c>
      <c r="AA213" s="2">
        <f>IF(Z213="HERE",Y213,AA212+Graph!$G$1*1000)</f>
        <v>50252121.706221543</v>
      </c>
      <c r="AB213" s="2">
        <f t="shared" si="21"/>
        <v>800000</v>
      </c>
      <c r="AC213" s="2">
        <f t="shared" si="38"/>
        <v>46467626.445276253</v>
      </c>
      <c r="AD213" s="3">
        <f t="shared" si="10"/>
        <v>50252121.706221543</v>
      </c>
      <c r="AE213" s="2">
        <f>IF(AE211&gt;=52800000,52800000,IF(AB192=Graph!G$1*1000,AE212+Graph!G$1*1000,AC213))</f>
        <v>46467626.445276253</v>
      </c>
      <c r="AF213" s="3">
        <f t="shared" si="11"/>
        <v>46467626.445276253</v>
      </c>
      <c r="AG213" s="3">
        <f t="shared" si="29"/>
        <v>44149455.429291762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147</v>
      </c>
      <c r="C214" s="7"/>
      <c r="D214" s="2" t="e">
        <f t="shared" si="12"/>
        <v>#N/A</v>
      </c>
      <c r="E214" s="2" t="e">
        <f t="shared" si="22"/>
        <v>#N/A</v>
      </c>
      <c r="F214" s="2">
        <v>1286382.0983870924</v>
      </c>
      <c r="G214" s="2">
        <f t="shared" si="41"/>
        <v>544425.14285714284</v>
      </c>
      <c r="H214" s="2">
        <f t="shared" si="39"/>
        <v>95465889.302419409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1290020.5228110552</v>
      </c>
      <c r="Q214" s="2">
        <f t="shared" si="42"/>
        <v>550000</v>
      </c>
      <c r="R214" s="2">
        <f t="shared" si="40"/>
        <v>96814173.294354945</v>
      </c>
      <c r="S214" s="2">
        <f t="shared" si="17"/>
        <v>544425.14285714924</v>
      </c>
      <c r="T214" s="2">
        <f t="shared" si="18"/>
        <v>5574.8571428570431</v>
      </c>
      <c r="U214" s="2">
        <f t="shared" si="19"/>
        <v>550000</v>
      </c>
      <c r="V214" s="2">
        <f t="shared" si="34"/>
        <v>49734177.302419104</v>
      </c>
      <c r="W214" s="2">
        <f t="shared" si="20"/>
        <v>544425.14285714179</v>
      </c>
      <c r="X214" s="2">
        <f t="shared" si="6"/>
        <v>5574.8571428582072</v>
      </c>
      <c r="Y214" s="2">
        <f t="shared" si="37"/>
        <v>47079995.991935834</v>
      </c>
      <c r="Z214" s="2" t="str">
        <f t="shared" si="8"/>
        <v>MEEP</v>
      </c>
      <c r="AA214" s="2">
        <f>IF(Z214="HERE",Y214,AA213+Graph!$G$1*1000)</f>
        <v>51052121.706221543</v>
      </c>
      <c r="AB214" s="2">
        <f t="shared" si="21"/>
        <v>800000</v>
      </c>
      <c r="AC214" s="2">
        <f t="shared" si="38"/>
        <v>46467626.445276253</v>
      </c>
      <c r="AD214" s="3">
        <f t="shared" si="10"/>
        <v>51052121.706221543</v>
      </c>
      <c r="AE214" s="2">
        <f>IF(AE212&gt;=52800000,52800000,IF(AB193=Graph!G$1*1000,AE213+Graph!G$1*1000,AC214))</f>
        <v>46467626.445276253</v>
      </c>
      <c r="AF214" s="3">
        <f t="shared" si="11"/>
        <v>46467626.445276253</v>
      </c>
      <c r="AG214" s="3">
        <f t="shared" si="29"/>
        <v>44181694.057863191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148</v>
      </c>
      <c r="C215" s="7"/>
      <c r="D215" s="2" t="e">
        <f t="shared" si="12"/>
        <v>#N/A</v>
      </c>
      <c r="E215" s="2" t="e">
        <f t="shared" si="22"/>
        <v>#N/A</v>
      </c>
      <c r="F215" s="2">
        <v>1291959.659101367</v>
      </c>
      <c r="G215" s="2">
        <f t="shared" si="41"/>
        <v>544425.14285714284</v>
      </c>
      <c r="H215" s="2">
        <f t="shared" si="39"/>
        <v>96010314.445276558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1295599.4593318105</v>
      </c>
      <c r="Q215" s="2">
        <f t="shared" si="42"/>
        <v>550000</v>
      </c>
      <c r="R215" s="2">
        <f t="shared" si="40"/>
        <v>97364173.294354945</v>
      </c>
      <c r="S215" s="2">
        <f t="shared" si="17"/>
        <v>544425.14285714924</v>
      </c>
      <c r="T215" s="2">
        <f t="shared" si="18"/>
        <v>5574.8571428570431</v>
      </c>
      <c r="U215" s="2">
        <f t="shared" si="19"/>
        <v>550000</v>
      </c>
      <c r="V215" s="2">
        <f t="shared" si="34"/>
        <v>50278602.445276245</v>
      </c>
      <c r="W215" s="2">
        <f t="shared" si="20"/>
        <v>544425.14285714179</v>
      </c>
      <c r="X215" s="2">
        <f t="shared" si="6"/>
        <v>5574.8571428582072</v>
      </c>
      <c r="Y215" s="2">
        <f t="shared" si="37"/>
        <v>47085570.849078692</v>
      </c>
      <c r="Z215" s="2" t="str">
        <f t="shared" si="8"/>
        <v>MEEP</v>
      </c>
      <c r="AA215" s="2">
        <f>IF(Z215="HERE",Y215,AA214+Graph!$G$1*1000)</f>
        <v>51852121.706221543</v>
      </c>
      <c r="AB215" s="2">
        <f t="shared" si="21"/>
        <v>800000</v>
      </c>
      <c r="AC215" s="2">
        <f t="shared" si="38"/>
        <v>46467626.445276253</v>
      </c>
      <c r="AD215" s="3">
        <f t="shared" si="10"/>
        <v>51852121.706221543</v>
      </c>
      <c r="AE215" s="2">
        <f>IF(AE213&gt;=52800000,52800000,IF(AB194=Graph!G$1*1000,AE214+Graph!G$1*1000,AC215))</f>
        <v>46467626.445276253</v>
      </c>
      <c r="AF215" s="3">
        <f t="shared" si="11"/>
        <v>46467626.445276253</v>
      </c>
      <c r="AG215" s="3">
        <f t="shared" si="29"/>
        <v>44213932.686434619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149</v>
      </c>
      <c r="C216" s="7"/>
      <c r="D216" s="2" t="e">
        <f t="shared" si="12"/>
        <v>#N/A</v>
      </c>
      <c r="E216" s="2" t="e">
        <f t="shared" si="22"/>
        <v>#N/A</v>
      </c>
      <c r="F216" s="2">
        <v>1297537.2198156416</v>
      </c>
      <c r="G216" s="2">
        <f t="shared" si="41"/>
        <v>544425.14285714284</v>
      </c>
      <c r="H216" s="2">
        <f t="shared" si="39"/>
        <v>96554739.588133708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1301178.395852536</v>
      </c>
      <c r="Q216" s="2">
        <f t="shared" si="42"/>
        <v>550000</v>
      </c>
      <c r="R216" s="2">
        <f t="shared" si="40"/>
        <v>97914173.294354945</v>
      </c>
      <c r="S216" s="2">
        <f t="shared" si="17"/>
        <v>544425.14285714924</v>
      </c>
      <c r="T216" s="2">
        <f t="shared" si="18"/>
        <v>5574.8571428570431</v>
      </c>
      <c r="U216" s="2">
        <f t="shared" si="19"/>
        <v>550000</v>
      </c>
      <c r="V216" s="2">
        <f t="shared" si="34"/>
        <v>50823027.588133387</v>
      </c>
      <c r="W216" s="2">
        <f t="shared" si="20"/>
        <v>544425.14285714179</v>
      </c>
      <c r="X216" s="2">
        <f t="shared" si="6"/>
        <v>5574.8571428582072</v>
      </c>
      <c r="Y216" s="2">
        <f t="shared" si="37"/>
        <v>47091145.706221551</v>
      </c>
      <c r="Z216" s="2" t="str">
        <f t="shared" si="8"/>
        <v>MEEP</v>
      </c>
      <c r="AA216" s="2">
        <f>IF(Z216="HERE",Y216,AA215+Graph!$G$1*1000)</f>
        <v>52652121.706221543</v>
      </c>
      <c r="AB216" s="2">
        <f t="shared" si="21"/>
        <v>800000</v>
      </c>
      <c r="AC216" s="2">
        <f t="shared" si="38"/>
        <v>46467626.445276253</v>
      </c>
      <c r="AD216" s="3">
        <f t="shared" si="10"/>
        <v>52652121.706221543</v>
      </c>
      <c r="AE216" s="2">
        <f>IF(AE214&gt;=52800000,52800000,IF(AB195=Graph!G$1*1000,AE215+Graph!G$1*1000,AC216))</f>
        <v>46467626.445276253</v>
      </c>
      <c r="AF216" s="3">
        <f t="shared" si="11"/>
        <v>46467626.445276253</v>
      </c>
      <c r="AG216" s="3">
        <f t="shared" si="29"/>
        <v>44246171.315006047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150</v>
      </c>
      <c r="C217" s="7"/>
      <c r="D217" s="2" t="e">
        <f t="shared" si="12"/>
        <v>#N/A</v>
      </c>
      <c r="E217" s="2" t="e">
        <f t="shared" si="22"/>
        <v>#N/A</v>
      </c>
      <c r="F217" s="2">
        <v>1303114.7805299461</v>
      </c>
      <c r="G217" s="2">
        <f t="shared" si="41"/>
        <v>544425.14285714284</v>
      </c>
      <c r="H217" s="2">
        <f t="shared" si="39"/>
        <v>97099164.730990857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1306757.3323732913</v>
      </c>
      <c r="Q217" s="2">
        <f t="shared" si="42"/>
        <v>550000</v>
      </c>
      <c r="R217" s="2">
        <f t="shared" si="40"/>
        <v>98464173.294354945</v>
      </c>
      <c r="S217" s="2">
        <f t="shared" si="17"/>
        <v>544425.14285714924</v>
      </c>
      <c r="T217" s="2">
        <f t="shared" si="18"/>
        <v>5574.8571428570431</v>
      </c>
      <c r="U217" s="2">
        <f t="shared" si="19"/>
        <v>550000</v>
      </c>
      <c r="V217" s="2">
        <f t="shared" si="34"/>
        <v>51367452.730990529</v>
      </c>
      <c r="W217" s="2">
        <f t="shared" si="20"/>
        <v>544425.14285714179</v>
      </c>
      <c r="X217" s="2">
        <f t="shared" si="6"/>
        <v>5574.8571428582072</v>
      </c>
      <c r="Y217" s="2">
        <f t="shared" si="37"/>
        <v>47096720.563364409</v>
      </c>
      <c r="Z217" s="2" t="str">
        <f t="shared" si="8"/>
        <v>MEEP</v>
      </c>
      <c r="AA217" s="2">
        <f>IF(Z217="HERE",Y217,AA216+Graph!$G$1*1000)</f>
        <v>53452121.706221543</v>
      </c>
      <c r="AB217" s="2">
        <f t="shared" si="21"/>
        <v>800000</v>
      </c>
      <c r="AC217" s="2">
        <f t="shared" si="38"/>
        <v>46467626.445276253</v>
      </c>
      <c r="AD217" s="3">
        <f t="shared" si="10"/>
        <v>52800000</v>
      </c>
      <c r="AE217" s="2">
        <f>IF(AE215&gt;=52800000,52800000,IF(AB196=Graph!G$1*1000,AE216+Graph!G$1*1000,AC217))</f>
        <v>46467626.445276253</v>
      </c>
      <c r="AF217" s="3">
        <f t="shared" si="11"/>
        <v>46467626.445276253</v>
      </c>
      <c r="AG217" s="3">
        <f t="shared" si="29"/>
        <v>44278409.943577476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151</v>
      </c>
      <c r="C218" s="7"/>
      <c r="D218" s="2" t="e">
        <f t="shared" si="12"/>
        <v>#N/A</v>
      </c>
      <c r="E218" s="2" t="e">
        <f t="shared" si="22"/>
        <v>#N/A</v>
      </c>
      <c r="F218" s="2">
        <v>1308692.3412442207</v>
      </c>
      <c r="G218" s="2">
        <f t="shared" si="41"/>
        <v>544425.14285714284</v>
      </c>
      <c r="H218" s="2">
        <f t="shared" si="39"/>
        <v>97643589.873848006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1312336.2688940167</v>
      </c>
      <c r="Q218" s="2">
        <f t="shared" si="42"/>
        <v>550000</v>
      </c>
      <c r="R218" s="2">
        <f t="shared" si="40"/>
        <v>99014173.294354945</v>
      </c>
      <c r="S218" s="2">
        <f t="shared" si="17"/>
        <v>544425.14285714924</v>
      </c>
      <c r="T218" s="2">
        <f t="shared" si="18"/>
        <v>5574.8571428570431</v>
      </c>
      <c r="U218" s="2">
        <f t="shared" si="19"/>
        <v>550000</v>
      </c>
      <c r="V218" s="2">
        <f t="shared" si="34"/>
        <v>51911877.873847671</v>
      </c>
      <c r="W218" s="2">
        <f t="shared" si="20"/>
        <v>544425.14285714179</v>
      </c>
      <c r="X218" s="2">
        <f t="shared" si="6"/>
        <v>5574.8571428582072</v>
      </c>
      <c r="Y218" s="2">
        <f t="shared" si="37"/>
        <v>47102295.420507267</v>
      </c>
      <c r="Z218" s="2" t="str">
        <f t="shared" si="8"/>
        <v>MEEP</v>
      </c>
      <c r="AA218" s="2">
        <f>IF(Z218="HERE",Y218,AA217+Graph!$G$1*1000)</f>
        <v>54252121.706221543</v>
      </c>
      <c r="AB218" s="2">
        <f t="shared" si="21"/>
        <v>800000</v>
      </c>
      <c r="AC218" s="2">
        <f t="shared" si="38"/>
        <v>46467626.445276253</v>
      </c>
      <c r="AD218" s="3">
        <f t="shared" si="10"/>
        <v>52800000</v>
      </c>
      <c r="AE218" s="2">
        <f>IF(AE216&gt;=52800000,52800000,IF(AB197=Graph!G$1*1000,AE217+Graph!G$1*1000,AC218))</f>
        <v>46467626.445276253</v>
      </c>
      <c r="AF218" s="3">
        <f t="shared" si="11"/>
        <v>46467626.445276253</v>
      </c>
      <c r="AG218" s="3">
        <f t="shared" si="29"/>
        <v>44310648.572148904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152</v>
      </c>
      <c r="C219" s="7"/>
      <c r="D219" s="2" t="e">
        <f t="shared" si="12"/>
        <v>#N/A</v>
      </c>
      <c r="E219" s="2" t="e">
        <f t="shared" si="22"/>
        <v>#N/A</v>
      </c>
      <c r="F219" s="2">
        <v>1314269.9019585252</v>
      </c>
      <c r="G219" s="2">
        <f t="shared" si="41"/>
        <v>544425.14285714284</v>
      </c>
      <c r="H219" s="2">
        <f t="shared" si="39"/>
        <v>98188015.016705155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1317915.2054147422</v>
      </c>
      <c r="Q219" s="2">
        <f t="shared" si="42"/>
        <v>550000</v>
      </c>
      <c r="R219" s="2">
        <f t="shared" si="40"/>
        <v>99564173.294354945</v>
      </c>
      <c r="S219" s="2">
        <f t="shared" si="17"/>
        <v>544425.14285714924</v>
      </c>
      <c r="T219" s="2">
        <f t="shared" si="18"/>
        <v>5574.8571428570431</v>
      </c>
      <c r="U219" s="2">
        <f t="shared" si="19"/>
        <v>550000</v>
      </c>
      <c r="V219" s="2">
        <f t="shared" si="34"/>
        <v>52456303.016704813</v>
      </c>
      <c r="W219" s="2">
        <f t="shared" si="20"/>
        <v>544425.14285714179</v>
      </c>
      <c r="X219" s="2">
        <f t="shared" si="6"/>
        <v>5574.8571428582072</v>
      </c>
      <c r="Y219" s="2">
        <f t="shared" si="37"/>
        <v>47107870.277650125</v>
      </c>
      <c r="Z219" s="2" t="str">
        <f t="shared" si="8"/>
        <v>MEEP</v>
      </c>
      <c r="AA219" s="2">
        <f>IF(Z219="HERE",Y219,AA218+Graph!$G$1*1000)</f>
        <v>55052121.706221543</v>
      </c>
      <c r="AB219" s="2">
        <f t="shared" si="21"/>
        <v>800000</v>
      </c>
      <c r="AC219" s="2">
        <f t="shared" si="38"/>
        <v>46467626.445276253</v>
      </c>
      <c r="AD219" s="3">
        <f t="shared" si="10"/>
        <v>52800000</v>
      </c>
      <c r="AE219" s="2">
        <f>IF(AE217&gt;=52800000,52800000,IF(AB198=Graph!G$1*1000,AE218+Graph!G$1*1000,AC219))</f>
        <v>46467626.445276253</v>
      </c>
      <c r="AF219" s="3">
        <f t="shared" si="11"/>
        <v>46467626.445276253</v>
      </c>
      <c r="AG219" s="3">
        <f t="shared" si="29"/>
        <v>44342887.200720333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153</v>
      </c>
      <c r="C220" s="7"/>
      <c r="D220" s="2" t="e">
        <f t="shared" si="12"/>
        <v>#N/A</v>
      </c>
      <c r="E220" s="2" t="e">
        <f t="shared" si="22"/>
        <v>#N/A</v>
      </c>
      <c r="F220" s="2">
        <v>1319847.4626727998</v>
      </c>
      <c r="G220" s="2">
        <f t="shared" si="41"/>
        <v>544425.14285714284</v>
      </c>
      <c r="H220" s="2">
        <f t="shared" si="39"/>
        <v>98732440.159562305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1323494.1419354975</v>
      </c>
      <c r="Q220" s="2">
        <f t="shared" si="42"/>
        <v>550000</v>
      </c>
      <c r="R220" s="2">
        <f t="shared" si="40"/>
        <v>100114173.29435495</v>
      </c>
      <c r="S220" s="2">
        <f t="shared" si="17"/>
        <v>544425.14285714924</v>
      </c>
      <c r="T220" s="2">
        <f t="shared" si="18"/>
        <v>5574.8571428570431</v>
      </c>
      <c r="U220" s="2">
        <f t="shared" si="19"/>
        <v>550000</v>
      </c>
      <c r="V220" s="2">
        <f t="shared" si="34"/>
        <v>53000728.159561954</v>
      </c>
      <c r="W220" s="2">
        <f t="shared" si="20"/>
        <v>544425.14285714179</v>
      </c>
      <c r="X220" s="2">
        <f t="shared" si="6"/>
        <v>5574.8571428582072</v>
      </c>
      <c r="Y220" s="2">
        <f t="shared" si="37"/>
        <v>47113445.134792984</v>
      </c>
      <c r="Z220" s="2" t="str">
        <f t="shared" si="8"/>
        <v>MEEP</v>
      </c>
      <c r="AA220" s="2">
        <f>IF(Z220="HERE",Y220,AA219+Graph!$G$1*1000)</f>
        <v>55852121.706221543</v>
      </c>
      <c r="AB220" s="2">
        <f t="shared" si="21"/>
        <v>800000</v>
      </c>
      <c r="AC220" s="2">
        <f t="shared" si="38"/>
        <v>46467626.445276253</v>
      </c>
      <c r="AD220" s="3">
        <f t="shared" si="10"/>
        <v>52800000</v>
      </c>
      <c r="AE220" s="2">
        <f>IF(AE218&gt;=52800000,52800000,IF(AB199=Graph!G$1*1000,AE219+Graph!G$1*1000,AC220))</f>
        <v>46467626.445276253</v>
      </c>
      <c r="AF220" s="3">
        <f t="shared" si="11"/>
        <v>46467626.445276253</v>
      </c>
      <c r="AG220" s="3">
        <f t="shared" si="29"/>
        <v>44375125.829291761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154</v>
      </c>
      <c r="C221" s="7"/>
      <c r="D221" s="2" t="e">
        <f t="shared" si="12"/>
        <v>#N/A</v>
      </c>
      <c r="E221" s="2" t="e">
        <f t="shared" si="22"/>
        <v>#N/A</v>
      </c>
      <c r="F221" s="2">
        <v>1325425.0233870745</v>
      </c>
      <c r="G221" s="2">
        <f t="shared" si="41"/>
        <v>544425.14285714284</v>
      </c>
      <c r="H221" s="2">
        <f t="shared" si="39"/>
        <v>99276865.302419454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1329073.078456223</v>
      </c>
      <c r="Q221" s="2">
        <f t="shared" si="42"/>
        <v>550000</v>
      </c>
      <c r="R221" s="2">
        <f t="shared" si="40"/>
        <v>100664173.29435495</v>
      </c>
      <c r="S221" s="2">
        <f t="shared" si="17"/>
        <v>544425.14285714924</v>
      </c>
      <c r="T221" s="2">
        <f t="shared" si="18"/>
        <v>5574.8571428570431</v>
      </c>
      <c r="U221" s="2">
        <f t="shared" si="19"/>
        <v>550000</v>
      </c>
      <c r="V221" s="2">
        <f t="shared" si="34"/>
        <v>53545153.302419096</v>
      </c>
      <c r="W221" s="2">
        <f t="shared" si="20"/>
        <v>544425.14285714179</v>
      </c>
      <c r="X221" s="2">
        <f t="shared" si="6"/>
        <v>5574.8571428582072</v>
      </c>
      <c r="Y221" s="2">
        <f t="shared" si="37"/>
        <v>47119019.991935842</v>
      </c>
      <c r="Z221" s="2" t="str">
        <f t="shared" si="8"/>
        <v>MEEP</v>
      </c>
      <c r="AA221" s="2">
        <f>IF(Z221="HERE",Y221,AA220+Graph!$G$1*1000)</f>
        <v>56652121.706221543</v>
      </c>
      <c r="AB221" s="2">
        <f t="shared" si="21"/>
        <v>800000</v>
      </c>
      <c r="AC221" s="2">
        <f t="shared" si="38"/>
        <v>46467626.445276253</v>
      </c>
      <c r="AD221" s="3">
        <f t="shared" si="10"/>
        <v>52800000</v>
      </c>
      <c r="AE221" s="2">
        <f>IF(AE219&gt;=52800000,52800000,IF(AB200=Graph!G$1*1000,AE220+Graph!G$1*1000,AC221))</f>
        <v>46467626.445276253</v>
      </c>
      <c r="AF221" s="3">
        <f t="shared" si="11"/>
        <v>46467626.445276253</v>
      </c>
      <c r="AG221" s="3">
        <f t="shared" si="29"/>
        <v>44407364.457863189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155</v>
      </c>
      <c r="C222" s="7"/>
      <c r="D222" s="2" t="e">
        <f t="shared" si="12"/>
        <v>#N/A</v>
      </c>
      <c r="E222" s="2" t="e">
        <f t="shared" si="22"/>
        <v>#N/A</v>
      </c>
      <c r="F222" s="2">
        <v>1331002.5841013789</v>
      </c>
      <c r="G222" s="2">
        <f t="shared" si="41"/>
        <v>544425.14285714284</v>
      </c>
      <c r="H222" s="2">
        <f t="shared" si="39"/>
        <v>99821290.445276603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1334652.0149769783</v>
      </c>
      <c r="Q222" s="2">
        <f t="shared" si="42"/>
        <v>550000</v>
      </c>
      <c r="R222" s="2">
        <f t="shared" si="40"/>
        <v>101214173.29435495</v>
      </c>
      <c r="S222" s="2">
        <f t="shared" si="17"/>
        <v>544425.14285714924</v>
      </c>
      <c r="T222" s="2">
        <f t="shared" si="18"/>
        <v>5574.8571428570431</v>
      </c>
      <c r="U222" s="2">
        <f t="shared" si="19"/>
        <v>550000</v>
      </c>
      <c r="V222" s="2">
        <f t="shared" si="34"/>
        <v>54089578.445276238</v>
      </c>
      <c r="W222" s="2">
        <f t="shared" si="20"/>
        <v>544425.14285714179</v>
      </c>
      <c r="X222" s="2">
        <f t="shared" si="6"/>
        <v>5574.8571428582072</v>
      </c>
      <c r="Y222" s="2">
        <f t="shared" si="37"/>
        <v>47124594.8490787</v>
      </c>
      <c r="Z222" s="2" t="str">
        <f t="shared" si="8"/>
        <v>MEEP</v>
      </c>
      <c r="AA222" s="2">
        <f>IF(Z222="HERE",Y222,AA221+Graph!$G$1*1000)</f>
        <v>57452121.706221543</v>
      </c>
      <c r="AB222" s="2">
        <f t="shared" si="21"/>
        <v>800000</v>
      </c>
      <c r="AC222" s="2">
        <f t="shared" si="38"/>
        <v>46467626.445276253</v>
      </c>
      <c r="AD222" s="3">
        <f t="shared" si="10"/>
        <v>52800000</v>
      </c>
      <c r="AE222" s="2">
        <f>IF(AE220&gt;=52800000,52800000,IF(AB201=Graph!G$1*1000,AE221+Graph!G$1*1000,AC222))</f>
        <v>46467626.445276253</v>
      </c>
      <c r="AF222" s="3">
        <f t="shared" si="11"/>
        <v>46467626.445276253</v>
      </c>
      <c r="AG222" s="3">
        <f t="shared" si="29"/>
        <v>44439603.086434618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156</v>
      </c>
      <c r="C223" s="7"/>
      <c r="D223" s="2" t="e">
        <f t="shared" si="12"/>
        <v>#N/A</v>
      </c>
      <c r="E223" s="2" t="e">
        <f t="shared" si="22"/>
        <v>#N/A</v>
      </c>
      <c r="F223" s="2">
        <v>1336580.1448156536</v>
      </c>
      <c r="G223" s="2">
        <f t="shared" si="41"/>
        <v>544425.14285714284</v>
      </c>
      <c r="H223" s="2">
        <f t="shared" si="39"/>
        <v>100365715.58813375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1340230.9514977038</v>
      </c>
      <c r="Q223" s="2">
        <f t="shared" si="42"/>
        <v>550000</v>
      </c>
      <c r="R223" s="2">
        <f t="shared" si="40"/>
        <v>101764173.29435495</v>
      </c>
      <c r="S223" s="2">
        <f t="shared" si="17"/>
        <v>544425.14285714924</v>
      </c>
      <c r="T223" s="2">
        <f t="shared" si="18"/>
        <v>5574.8571428570431</v>
      </c>
      <c r="U223" s="2">
        <f t="shared" si="19"/>
        <v>550000</v>
      </c>
      <c r="V223" s="2">
        <f t="shared" si="34"/>
        <v>54634003.58813338</v>
      </c>
      <c r="W223" s="2">
        <f t="shared" si="20"/>
        <v>544425.14285714179</v>
      </c>
      <c r="X223" s="2">
        <f t="shared" si="6"/>
        <v>5574.8571428582072</v>
      </c>
      <c r="Y223" s="2">
        <f t="shared" ref="Y223:Y286" si="43">IF(COUNT($C224)=0,IF(COUNT($C223)=1,C223,SUM(Y222+X223)),C223)</f>
        <v>47130169.706221558</v>
      </c>
      <c r="Z223" s="2" t="str">
        <f t="shared" si="8"/>
        <v>MEEP</v>
      </c>
      <c r="AA223" s="2">
        <f>IF(Z223="HERE",Y223,AA222+Graph!$G$1*1000)</f>
        <v>58252121.706221543</v>
      </c>
      <c r="AB223" s="2">
        <f t="shared" si="21"/>
        <v>800000</v>
      </c>
      <c r="AC223" s="2">
        <f t="shared" ref="AC223:AC286" si="44">IF(Z224="HERE",V223,AC222)</f>
        <v>46467626.445276253</v>
      </c>
      <c r="AD223" s="3">
        <f t="shared" si="10"/>
        <v>52800000</v>
      </c>
      <c r="AE223" s="2">
        <f>IF(AE221&gt;=52800000,52800000,IF(AB202=Graph!G$1*1000,AE222+Graph!G$1*1000,AC223))</f>
        <v>46467626.445276253</v>
      </c>
      <c r="AF223" s="3">
        <f t="shared" si="11"/>
        <v>46467626.445276253</v>
      </c>
      <c r="AG223" s="3">
        <f t="shared" si="29"/>
        <v>44471841.715006053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157</v>
      </c>
      <c r="C224" s="7"/>
      <c r="D224" s="2" t="e">
        <f t="shared" si="12"/>
        <v>#N/A</v>
      </c>
      <c r="E224" s="2" t="e">
        <f t="shared" si="22"/>
        <v>#N/A</v>
      </c>
      <c r="F224" s="2">
        <v>1342157.7055299282</v>
      </c>
      <c r="G224" s="2">
        <f t="shared" si="41"/>
        <v>544425.14285714284</v>
      </c>
      <c r="H224" s="2">
        <f t="shared" ref="H224:H287" si="45">IF(COUNT($C225)=0,IF(COUNT($C224)=1,C224,SUM(H223+G224)),C224)</f>
        <v>100910140.7309909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1345809.8880184293</v>
      </c>
      <c r="Q224" s="2">
        <f t="shared" si="42"/>
        <v>550000</v>
      </c>
      <c r="R224" s="2">
        <f t="shared" ref="R224:R287" si="46">IF(COUNT($C225)=0,IF(COUNT($C224)=1,M224,SUM(R223+Q224)),M224)</f>
        <v>102314173.29435495</v>
      </c>
      <c r="S224" s="2">
        <f t="shared" si="17"/>
        <v>544425.14285714924</v>
      </c>
      <c r="T224" s="2">
        <f t="shared" si="18"/>
        <v>5574.8571428570431</v>
      </c>
      <c r="U224" s="2">
        <f t="shared" si="19"/>
        <v>550000</v>
      </c>
      <c r="V224" s="2">
        <f t="shared" si="34"/>
        <v>55178428.730990522</v>
      </c>
      <c r="W224" s="2">
        <f t="shared" si="20"/>
        <v>544425.14285714179</v>
      </c>
      <c r="X224" s="2">
        <f t="shared" si="6"/>
        <v>5574.8571428582072</v>
      </c>
      <c r="Y224" s="2">
        <f t="shared" si="43"/>
        <v>47135744.563364416</v>
      </c>
      <c r="Z224" s="2" t="str">
        <f t="shared" si="8"/>
        <v>MEEP</v>
      </c>
      <c r="AA224" s="2">
        <f>IF(Z224="HERE",Y224,AA223+Graph!$G$1*1000)</f>
        <v>59052121.706221543</v>
      </c>
      <c r="AB224" s="2">
        <f t="shared" si="21"/>
        <v>800000</v>
      </c>
      <c r="AC224" s="2">
        <f t="shared" si="44"/>
        <v>46467626.445276253</v>
      </c>
      <c r="AD224" s="3">
        <f t="shared" si="10"/>
        <v>52800000</v>
      </c>
      <c r="AE224" s="2">
        <f>IF(AE222&gt;=52800000,52800000,IF(AB203=Graph!G$1*1000,AE223+Graph!G$1*1000,AC224))</f>
        <v>46467626.445276253</v>
      </c>
      <c r="AF224" s="3">
        <f t="shared" si="11"/>
        <v>46467626.445276253</v>
      </c>
      <c r="AG224" s="3">
        <f t="shared" si="29"/>
        <v>44504080.343577489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158</v>
      </c>
      <c r="C225" s="7"/>
      <c r="D225" s="2" t="e">
        <f t="shared" si="12"/>
        <v>#N/A</v>
      </c>
      <c r="E225" s="2" t="e">
        <f t="shared" si="22"/>
        <v>#N/A</v>
      </c>
      <c r="F225" s="2">
        <v>1347735.2662442327</v>
      </c>
      <c r="G225" s="2">
        <f t="shared" si="41"/>
        <v>544425.14285714284</v>
      </c>
      <c r="H225" s="2">
        <f t="shared" si="45"/>
        <v>101454565.87384805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1351388.8245391846</v>
      </c>
      <c r="Q225" s="2">
        <f t="shared" si="42"/>
        <v>550000</v>
      </c>
      <c r="R225" s="2">
        <f t="shared" si="46"/>
        <v>102864173.29435495</v>
      </c>
      <c r="S225" s="2">
        <f t="shared" si="17"/>
        <v>544425.14285714924</v>
      </c>
      <c r="T225" s="2">
        <f t="shared" si="18"/>
        <v>5574.8571428570431</v>
      </c>
      <c r="U225" s="2">
        <f t="shared" si="19"/>
        <v>550000</v>
      </c>
      <c r="V225" s="2">
        <f t="shared" si="34"/>
        <v>55722853.873847663</v>
      </c>
      <c r="W225" s="2">
        <f t="shared" si="20"/>
        <v>544425.14285714179</v>
      </c>
      <c r="X225" s="2">
        <f t="shared" si="6"/>
        <v>5574.8571428582072</v>
      </c>
      <c r="Y225" s="2">
        <f t="shared" si="43"/>
        <v>47141319.420507275</v>
      </c>
      <c r="Z225" s="2" t="str">
        <f t="shared" si="8"/>
        <v>MEEP</v>
      </c>
      <c r="AA225" s="2">
        <f>IF(Z225="HERE",Y225,AA224+Graph!$G$1*1000)</f>
        <v>59852121.706221543</v>
      </c>
      <c r="AB225" s="2">
        <f t="shared" si="21"/>
        <v>800000</v>
      </c>
      <c r="AC225" s="2">
        <f t="shared" si="44"/>
        <v>46467626.445276253</v>
      </c>
      <c r="AD225" s="3">
        <f t="shared" si="10"/>
        <v>52800000</v>
      </c>
      <c r="AE225" s="2">
        <f>IF(AE223&gt;=52800000,52800000,IF(AB204=Graph!G$1*1000,AE224+Graph!G$1*1000,AC225))</f>
        <v>46467626.445276253</v>
      </c>
      <c r="AF225" s="3">
        <f t="shared" si="11"/>
        <v>46467626.445276253</v>
      </c>
      <c r="AG225" s="3">
        <f t="shared" si="29"/>
        <v>44536318.972148918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159</v>
      </c>
      <c r="C226" s="7"/>
      <c r="D226" s="2" t="e">
        <f t="shared" si="12"/>
        <v>#N/A</v>
      </c>
      <c r="E226" s="2" t="e">
        <f t="shared" si="22"/>
        <v>#N/A</v>
      </c>
      <c r="F226" s="2">
        <v>1353312.8269585073</v>
      </c>
      <c r="G226" s="2">
        <f t="shared" si="41"/>
        <v>544425.14285714284</v>
      </c>
      <c r="H226" s="2">
        <f t="shared" si="45"/>
        <v>101998991.0167052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1356967.7610599101</v>
      </c>
      <c r="Q226" s="2">
        <f t="shared" si="42"/>
        <v>550000</v>
      </c>
      <c r="R226" s="2">
        <f t="shared" si="46"/>
        <v>103414173.29435495</v>
      </c>
      <c r="S226" s="2">
        <f t="shared" si="17"/>
        <v>544425.14285714924</v>
      </c>
      <c r="T226" s="2">
        <f t="shared" si="18"/>
        <v>5574.8571428570431</v>
      </c>
      <c r="U226" s="2">
        <f t="shared" si="19"/>
        <v>550000</v>
      </c>
      <c r="V226" s="2">
        <f t="shared" si="34"/>
        <v>56267279.016704805</v>
      </c>
      <c r="W226" s="2">
        <f t="shared" si="20"/>
        <v>544425.14285714179</v>
      </c>
      <c r="X226" s="2">
        <f t="shared" si="6"/>
        <v>5574.8571428582072</v>
      </c>
      <c r="Y226" s="2">
        <f t="shared" si="43"/>
        <v>47146894.277650133</v>
      </c>
      <c r="Z226" s="2" t="str">
        <f t="shared" si="8"/>
        <v>MEEP</v>
      </c>
      <c r="AA226" s="2">
        <f>IF(Z226="HERE",Y226,AA225+Graph!$G$1*1000)</f>
        <v>60652121.706221543</v>
      </c>
      <c r="AB226" s="2">
        <f t="shared" si="21"/>
        <v>800000</v>
      </c>
      <c r="AC226" s="2">
        <f t="shared" si="44"/>
        <v>46467626.445276253</v>
      </c>
      <c r="AD226" s="3">
        <f t="shared" si="10"/>
        <v>52800000</v>
      </c>
      <c r="AE226" s="2">
        <f>IF(AE224&gt;=52800000,52800000,IF(AB205=Graph!G$1*1000,AE225+Graph!G$1*1000,AC226))</f>
        <v>46467626.445276253</v>
      </c>
      <c r="AF226" s="3">
        <f t="shared" si="11"/>
        <v>46467626.445276253</v>
      </c>
      <c r="AG226" s="3">
        <f t="shared" si="29"/>
        <v>44568557.600720346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160</v>
      </c>
      <c r="C227" s="7"/>
      <c r="D227" s="2" t="e">
        <f t="shared" si="12"/>
        <v>#N/A</v>
      </c>
      <c r="E227" s="2" t="e">
        <f t="shared" si="22"/>
        <v>#N/A</v>
      </c>
      <c r="F227" s="2">
        <v>1358890.3876728117</v>
      </c>
      <c r="G227" s="2">
        <f t="shared" si="41"/>
        <v>544425.14285714284</v>
      </c>
      <c r="H227" s="2">
        <f t="shared" si="45"/>
        <v>102543416.15956235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1362546.6975806653</v>
      </c>
      <c r="Q227" s="2">
        <f t="shared" si="42"/>
        <v>550000</v>
      </c>
      <c r="R227" s="2">
        <f t="shared" si="46"/>
        <v>103964173.29435495</v>
      </c>
      <c r="S227" s="2">
        <f t="shared" si="17"/>
        <v>544425.14285714924</v>
      </c>
      <c r="T227" s="2">
        <f t="shared" si="18"/>
        <v>5574.8571428570431</v>
      </c>
      <c r="U227" s="2">
        <f t="shared" si="19"/>
        <v>550000</v>
      </c>
      <c r="V227" s="2">
        <f t="shared" si="34"/>
        <v>56811704.159561947</v>
      </c>
      <c r="W227" s="2">
        <f t="shared" si="20"/>
        <v>544425.14285714179</v>
      </c>
      <c r="X227" s="2">
        <f t="shared" si="6"/>
        <v>5574.8571428582072</v>
      </c>
      <c r="Y227" s="2">
        <f t="shared" si="43"/>
        <v>47152469.134792991</v>
      </c>
      <c r="Z227" s="2" t="str">
        <f t="shared" si="8"/>
        <v>MEEP</v>
      </c>
      <c r="AA227" s="2">
        <f>IF(Z227="HERE",Y227,AA226+Graph!$G$1*1000)</f>
        <v>61452121.706221543</v>
      </c>
      <c r="AB227" s="2">
        <f t="shared" si="21"/>
        <v>800000</v>
      </c>
      <c r="AC227" s="2">
        <f t="shared" si="44"/>
        <v>46467626.445276253</v>
      </c>
      <c r="AD227" s="3">
        <f t="shared" si="10"/>
        <v>52800000</v>
      </c>
      <c r="AE227" s="2">
        <f>IF(AE225&gt;=52800000,52800000,IF(AB206=Graph!G$1*1000,AE226+Graph!G$1*1000,AC227))</f>
        <v>46467626.445276253</v>
      </c>
      <c r="AF227" s="3">
        <f t="shared" si="11"/>
        <v>46467626.445276253</v>
      </c>
      <c r="AG227" s="3">
        <f t="shared" si="29"/>
        <v>44600796.229291774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161</v>
      </c>
      <c r="C228" s="7"/>
      <c r="D228" s="2" t="e">
        <f t="shared" si="12"/>
        <v>#N/A</v>
      </c>
      <c r="E228" s="2" t="e">
        <f t="shared" si="22"/>
        <v>#N/A</v>
      </c>
      <c r="F228" s="2">
        <v>1364467.9483870864</v>
      </c>
      <c r="G228" s="2">
        <f t="shared" si="41"/>
        <v>544425.14285714284</v>
      </c>
      <c r="H228" s="2">
        <f t="shared" si="45"/>
        <v>103087841.3024195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1368125.6341013908</v>
      </c>
      <c r="Q228" s="2">
        <f t="shared" si="42"/>
        <v>550000</v>
      </c>
      <c r="R228" s="2">
        <f t="shared" si="46"/>
        <v>104514173.29435495</v>
      </c>
      <c r="S228" s="2">
        <f t="shared" si="17"/>
        <v>544425.14285714924</v>
      </c>
      <c r="T228" s="2">
        <f t="shared" si="18"/>
        <v>5574.8571428570431</v>
      </c>
      <c r="U228" s="2">
        <f t="shared" si="19"/>
        <v>550000</v>
      </c>
      <c r="V228" s="2">
        <f t="shared" si="34"/>
        <v>57356129.302419089</v>
      </c>
      <c r="W228" s="2">
        <f t="shared" si="20"/>
        <v>544425.14285714179</v>
      </c>
      <c r="X228" s="2">
        <f t="shared" si="6"/>
        <v>5574.8571428582072</v>
      </c>
      <c r="Y228" s="2">
        <f t="shared" si="43"/>
        <v>47158043.991935849</v>
      </c>
      <c r="Z228" s="2" t="str">
        <f t="shared" si="8"/>
        <v>MEEP</v>
      </c>
      <c r="AA228" s="2">
        <f>IF(Z228="HERE",Y228,AA227+Graph!$G$1*1000)</f>
        <v>62252121.706221543</v>
      </c>
      <c r="AB228" s="2">
        <f t="shared" si="21"/>
        <v>800000</v>
      </c>
      <c r="AC228" s="2">
        <f t="shared" si="44"/>
        <v>46467626.445276253</v>
      </c>
      <c r="AD228" s="3">
        <f t="shared" si="10"/>
        <v>52800000</v>
      </c>
      <c r="AE228" s="2">
        <f>IF(AE226&gt;=52800000,52800000,IF(AB207=Graph!G$1*1000,AE227+Graph!G$1*1000,AC228))</f>
        <v>46467626.445276253</v>
      </c>
      <c r="AF228" s="3">
        <f t="shared" si="11"/>
        <v>46467626.445276253</v>
      </c>
      <c r="AG228" s="3">
        <f t="shared" si="29"/>
        <v>44633034.857863203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162</v>
      </c>
      <c r="C229" s="7"/>
      <c r="D229" s="2" t="e">
        <f t="shared" si="12"/>
        <v>#N/A</v>
      </c>
      <c r="E229" s="2" t="e">
        <f t="shared" si="22"/>
        <v>#N/A</v>
      </c>
      <c r="F229" s="2">
        <v>1370045.509101361</v>
      </c>
      <c r="G229" s="2">
        <f t="shared" si="41"/>
        <v>544425.14285714284</v>
      </c>
      <c r="H229" s="2">
        <f t="shared" si="45"/>
        <v>103632266.44527665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1373704.5706221163</v>
      </c>
      <c r="Q229" s="2">
        <f t="shared" si="42"/>
        <v>550000</v>
      </c>
      <c r="R229" s="2">
        <f t="shared" si="46"/>
        <v>105064173.29435495</v>
      </c>
      <c r="S229" s="2">
        <f t="shared" si="17"/>
        <v>544425.14285714924</v>
      </c>
      <c r="T229" s="2">
        <f t="shared" si="18"/>
        <v>5574.8571428570431</v>
      </c>
      <c r="U229" s="2">
        <f t="shared" si="19"/>
        <v>550000</v>
      </c>
      <c r="V229" s="2">
        <f t="shared" si="34"/>
        <v>57900554.445276231</v>
      </c>
      <c r="W229" s="2">
        <f t="shared" si="20"/>
        <v>544425.14285714179</v>
      </c>
      <c r="X229" s="2">
        <f t="shared" si="6"/>
        <v>5574.8571428582072</v>
      </c>
      <c r="Y229" s="2">
        <f t="shared" si="43"/>
        <v>47163618.849078707</v>
      </c>
      <c r="Z229" s="2" t="str">
        <f t="shared" si="8"/>
        <v>MEEP</v>
      </c>
      <c r="AA229" s="2">
        <f>IF(Z229="HERE",Y229,AA228+Graph!$G$1*1000)</f>
        <v>63052121.706221543</v>
      </c>
      <c r="AB229" s="2">
        <f t="shared" si="21"/>
        <v>800000</v>
      </c>
      <c r="AC229" s="2">
        <f t="shared" si="44"/>
        <v>46467626.445276253</v>
      </c>
      <c r="AD229" s="3">
        <f t="shared" si="10"/>
        <v>52800000</v>
      </c>
      <c r="AE229" s="2">
        <f>IF(AE227&gt;=52800000,52800000,IF(AB208=Graph!G$1*1000,AE228+Graph!G$1*1000,AC229))</f>
        <v>46467626.445276253</v>
      </c>
      <c r="AF229" s="3">
        <f t="shared" si="11"/>
        <v>46467626.445276253</v>
      </c>
      <c r="AG229" s="3">
        <f t="shared" si="29"/>
        <v>44665273.486434631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163</v>
      </c>
      <c r="C230" s="7"/>
      <c r="D230" s="2" t="e">
        <f t="shared" si="12"/>
        <v>#N/A</v>
      </c>
      <c r="E230" s="2" t="e">
        <f t="shared" si="22"/>
        <v>#N/A</v>
      </c>
      <c r="F230" s="2">
        <v>1375623.0698156655</v>
      </c>
      <c r="G230" s="2">
        <f t="shared" ref="G230:G293" si="47">IF(F230&gt;550000,$AK$31*1000,F230)</f>
        <v>544425.14285714284</v>
      </c>
      <c r="H230" s="2">
        <f t="shared" si="45"/>
        <v>104176691.5881338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1379283.5071428716</v>
      </c>
      <c r="Q230" s="2">
        <f t="shared" ref="Q230:Q293" si="48">IF(P230&gt;550000,550000,P230)</f>
        <v>550000</v>
      </c>
      <c r="R230" s="2">
        <f t="shared" si="46"/>
        <v>105614173.29435495</v>
      </c>
      <c r="S230" s="2">
        <f t="shared" si="17"/>
        <v>544425.14285714924</v>
      </c>
      <c r="T230" s="2">
        <f t="shared" si="18"/>
        <v>5574.8571428570431</v>
      </c>
      <c r="U230" s="2">
        <f t="shared" si="19"/>
        <v>550000</v>
      </c>
      <c r="V230" s="2">
        <f t="shared" si="34"/>
        <v>58444979.588133372</v>
      </c>
      <c r="W230" s="2">
        <f t="shared" si="20"/>
        <v>544425.14285714179</v>
      </c>
      <c r="X230" s="2">
        <f t="shared" si="6"/>
        <v>5574.8571428582072</v>
      </c>
      <c r="Y230" s="2">
        <f t="shared" si="43"/>
        <v>47169193.706221566</v>
      </c>
      <c r="Z230" s="2" t="str">
        <f t="shared" si="8"/>
        <v>MEEP</v>
      </c>
      <c r="AA230" s="2">
        <f>IF(Z230="HERE",Y230,AA229+Graph!$G$1*1000)</f>
        <v>63852121.706221543</v>
      </c>
      <c r="AB230" s="2">
        <f t="shared" si="21"/>
        <v>800000</v>
      </c>
      <c r="AC230" s="2">
        <f t="shared" si="44"/>
        <v>46467626.445276253</v>
      </c>
      <c r="AD230" s="3">
        <f t="shared" si="10"/>
        <v>52800000</v>
      </c>
      <c r="AE230" s="2">
        <f>IF(AE228&gt;=52800000,52800000,IF(AB209=Graph!G$1*1000,AE229+Graph!G$1*1000,AC230))</f>
        <v>46467626.445276253</v>
      </c>
      <c r="AF230" s="3">
        <f t="shared" si="11"/>
        <v>46467626.445276253</v>
      </c>
      <c r="AG230" s="3">
        <f t="shared" si="29"/>
        <v>44670290.857863203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164</v>
      </c>
      <c r="C231" s="7"/>
      <c r="D231" s="2" t="e">
        <f t="shared" si="12"/>
        <v>#N/A</v>
      </c>
      <c r="E231" s="2" t="e">
        <f t="shared" si="22"/>
        <v>#N/A</v>
      </c>
      <c r="F231" s="2">
        <v>1381200.6305299401</v>
      </c>
      <c r="G231" s="2">
        <f t="shared" si="47"/>
        <v>544425.14285714284</v>
      </c>
      <c r="H231" s="2">
        <f t="shared" si="45"/>
        <v>104721116.73099095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1384862.4436635971</v>
      </c>
      <c r="Q231" s="2">
        <f t="shared" si="48"/>
        <v>550000</v>
      </c>
      <c r="R231" s="2">
        <f t="shared" si="46"/>
        <v>106164173.29435495</v>
      </c>
      <c r="S231" s="2">
        <f t="shared" si="17"/>
        <v>544425.14285714924</v>
      </c>
      <c r="T231" s="2">
        <f t="shared" si="18"/>
        <v>5574.8571428570431</v>
      </c>
      <c r="U231" s="2">
        <f t="shared" si="19"/>
        <v>550000</v>
      </c>
      <c r="V231" s="2">
        <f t="shared" si="34"/>
        <v>58989404.730990514</v>
      </c>
      <c r="W231" s="2">
        <f t="shared" si="20"/>
        <v>544425.14285714179</v>
      </c>
      <c r="X231" s="2">
        <f t="shared" si="6"/>
        <v>5574.8571428582072</v>
      </c>
      <c r="Y231" s="2">
        <f t="shared" si="43"/>
        <v>47174768.563364424</v>
      </c>
      <c r="Z231" s="2" t="str">
        <f t="shared" si="8"/>
        <v>MEEP</v>
      </c>
      <c r="AA231" s="2">
        <f>IF(Z231="HERE",Y231,AA230+Graph!$G$1*1000)</f>
        <v>64652121.706221543</v>
      </c>
      <c r="AB231" s="2">
        <f t="shared" si="21"/>
        <v>800000</v>
      </c>
      <c r="AC231" s="2">
        <f t="shared" si="44"/>
        <v>46467626.445276253</v>
      </c>
      <c r="AD231" s="3">
        <f t="shared" si="10"/>
        <v>52800000</v>
      </c>
      <c r="AE231" s="2">
        <f>IF(AE229&gt;=52800000,52800000,IF(AB210=Graph!G$1*1000,AE230+Graph!G$1*1000,AC231))</f>
        <v>47267626.445276253</v>
      </c>
      <c r="AF231" s="3">
        <f t="shared" si="11"/>
        <v>47267626.445276253</v>
      </c>
      <c r="AG231" s="3">
        <f t="shared" si="29"/>
        <v>45390290.857863203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165</v>
      </c>
      <c r="C232" s="7"/>
      <c r="D232" s="2" t="e">
        <f t="shared" si="12"/>
        <v>#N/A</v>
      </c>
      <c r="E232" s="2" t="e">
        <f t="shared" si="22"/>
        <v>#N/A</v>
      </c>
      <c r="F232" s="2">
        <v>1386778.1912442148</v>
      </c>
      <c r="G232" s="2">
        <f t="shared" si="47"/>
        <v>544425.14285714284</v>
      </c>
      <c r="H232" s="2">
        <f t="shared" si="45"/>
        <v>105265541.8738481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1390441.3801843524</v>
      </c>
      <c r="Q232" s="2">
        <f t="shared" si="48"/>
        <v>550000</v>
      </c>
      <c r="R232" s="2">
        <f t="shared" si="46"/>
        <v>106714173.29435495</v>
      </c>
      <c r="S232" s="2">
        <f t="shared" si="17"/>
        <v>544425.14285714924</v>
      </c>
      <c r="T232" s="2">
        <f t="shared" si="18"/>
        <v>5574.8571428570431</v>
      </c>
      <c r="U232" s="2">
        <f t="shared" si="19"/>
        <v>550000</v>
      </c>
      <c r="V232" s="2">
        <f t="shared" si="34"/>
        <v>59533829.873847656</v>
      </c>
      <c r="W232" s="2">
        <f t="shared" si="20"/>
        <v>544425.14285714179</v>
      </c>
      <c r="X232" s="2">
        <f t="shared" si="6"/>
        <v>5574.8571428582072</v>
      </c>
      <c r="Y232" s="2">
        <f t="shared" si="43"/>
        <v>47180343.420507282</v>
      </c>
      <c r="Z232" s="2" t="str">
        <f t="shared" si="8"/>
        <v>MEEP</v>
      </c>
      <c r="AA232" s="2">
        <f>IF(Z232="HERE",Y232,AA231+Graph!$G$1*1000)</f>
        <v>65452121.706221543</v>
      </c>
      <c r="AB232" s="2">
        <f t="shared" si="21"/>
        <v>800000</v>
      </c>
      <c r="AC232" s="2">
        <f t="shared" si="44"/>
        <v>46467626.445276253</v>
      </c>
      <c r="AD232" s="3">
        <f t="shared" si="10"/>
        <v>52800000</v>
      </c>
      <c r="AE232" s="2">
        <f>IF(AE230&gt;=52800000,52800000,IF(AB211=Graph!G$1*1000,AE231+Graph!G$1*1000,AC232))</f>
        <v>48067626.445276253</v>
      </c>
      <c r="AF232" s="3">
        <f t="shared" si="11"/>
        <v>48067626.445276253</v>
      </c>
      <c r="AG232" s="3">
        <f t="shared" si="29"/>
        <v>46110290.857863203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166</v>
      </c>
      <c r="C233" s="7"/>
      <c r="D233" s="2" t="e">
        <f t="shared" si="12"/>
        <v>#N/A</v>
      </c>
      <c r="E233" s="2" t="e">
        <f t="shared" si="22"/>
        <v>#N/A</v>
      </c>
      <c r="F233" s="2">
        <v>1392355.7519585192</v>
      </c>
      <c r="G233" s="2">
        <f t="shared" si="47"/>
        <v>544425.14285714284</v>
      </c>
      <c r="H233" s="2">
        <f t="shared" si="45"/>
        <v>105809967.01670524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1396020.3167050779</v>
      </c>
      <c r="Q233" s="2">
        <f t="shared" si="48"/>
        <v>550000</v>
      </c>
      <c r="R233" s="2">
        <f t="shared" si="46"/>
        <v>107264173.29435495</v>
      </c>
      <c r="S233" s="2">
        <f t="shared" si="17"/>
        <v>544425.14285714924</v>
      </c>
      <c r="T233" s="2">
        <f t="shared" si="18"/>
        <v>5574.8571428570431</v>
      </c>
      <c r="U233" s="2">
        <f t="shared" si="19"/>
        <v>550000</v>
      </c>
      <c r="V233" s="2">
        <f t="shared" si="34"/>
        <v>60078255.016704798</v>
      </c>
      <c r="W233" s="2">
        <f t="shared" si="20"/>
        <v>544425.14285714179</v>
      </c>
      <c r="X233" s="2">
        <f t="shared" si="6"/>
        <v>5574.8571428582072</v>
      </c>
      <c r="Y233" s="2">
        <f t="shared" si="43"/>
        <v>47185918.27765014</v>
      </c>
      <c r="Z233" s="2" t="str">
        <f t="shared" si="8"/>
        <v>MEEP</v>
      </c>
      <c r="AA233" s="2">
        <f>IF(Z233="HERE",Y233,AA232+Graph!$G$1*1000)</f>
        <v>66252121.706221543</v>
      </c>
      <c r="AB233" s="2">
        <f t="shared" si="21"/>
        <v>800000</v>
      </c>
      <c r="AC233" s="2">
        <f t="shared" si="44"/>
        <v>46467626.445276253</v>
      </c>
      <c r="AD233" s="3">
        <f t="shared" si="10"/>
        <v>52800000</v>
      </c>
      <c r="AE233" s="2">
        <f>IF(AE231&gt;=52800000,52800000,IF(AB212=Graph!G$1*1000,AE232+Graph!G$1*1000,AC233))</f>
        <v>48867626.445276253</v>
      </c>
      <c r="AF233" s="3">
        <f t="shared" si="11"/>
        <v>48867626.445276253</v>
      </c>
      <c r="AG233" s="3">
        <f t="shared" si="29"/>
        <v>46830290.857863203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167</v>
      </c>
      <c r="C234" s="7"/>
      <c r="D234" s="2" t="e">
        <f t="shared" si="12"/>
        <v>#N/A</v>
      </c>
      <c r="E234" s="2" t="e">
        <f t="shared" si="22"/>
        <v>#N/A</v>
      </c>
      <c r="F234" s="2">
        <v>1397933.3126727939</v>
      </c>
      <c r="G234" s="2">
        <f t="shared" si="47"/>
        <v>544425.14285714284</v>
      </c>
      <c r="H234" s="2">
        <f t="shared" si="45"/>
        <v>106354392.15956239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1401599.2532258034</v>
      </c>
      <c r="Q234" s="2">
        <f t="shared" si="48"/>
        <v>550000</v>
      </c>
      <c r="R234" s="2">
        <f t="shared" si="46"/>
        <v>107814173.29435495</v>
      </c>
      <c r="S234" s="2">
        <f t="shared" si="17"/>
        <v>544425.14285714924</v>
      </c>
      <c r="T234" s="2">
        <f t="shared" si="18"/>
        <v>5574.8571428570431</v>
      </c>
      <c r="U234" s="2">
        <f t="shared" si="19"/>
        <v>550000</v>
      </c>
      <c r="V234" s="2">
        <f t="shared" si="34"/>
        <v>60622680.15956194</v>
      </c>
      <c r="W234" s="2">
        <f t="shared" si="20"/>
        <v>544425.14285714179</v>
      </c>
      <c r="X234" s="2">
        <f t="shared" si="6"/>
        <v>5574.8571428582072</v>
      </c>
      <c r="Y234" s="2">
        <f t="shared" si="43"/>
        <v>47191493.134792998</v>
      </c>
      <c r="Z234" s="2" t="str">
        <f t="shared" si="8"/>
        <v>MEEP</v>
      </c>
      <c r="AA234" s="2">
        <f>IF(Z234="HERE",Y234,AA233+Graph!$G$1*1000)</f>
        <v>67052121.706221543</v>
      </c>
      <c r="AB234" s="2">
        <f t="shared" si="21"/>
        <v>800000</v>
      </c>
      <c r="AC234" s="2">
        <f t="shared" si="44"/>
        <v>46467626.445276253</v>
      </c>
      <c r="AD234" s="3">
        <f t="shared" si="10"/>
        <v>52800000</v>
      </c>
      <c r="AE234" s="2">
        <f>IF(AE232&gt;=52800000,52800000,IF(AB213=Graph!G$1*1000,AE233+Graph!G$1*1000,AC234))</f>
        <v>49667626.445276253</v>
      </c>
      <c r="AF234" s="3">
        <f t="shared" si="11"/>
        <v>49667626.445276253</v>
      </c>
      <c r="AG234" s="3">
        <f t="shared" si="29"/>
        <v>47550290.857863203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168</v>
      </c>
      <c r="C235" s="7"/>
      <c r="D235" s="2" t="e">
        <f t="shared" si="12"/>
        <v>#N/A</v>
      </c>
      <c r="E235" s="2" t="e">
        <f t="shared" si="22"/>
        <v>#N/A</v>
      </c>
      <c r="F235" s="2">
        <v>1403510.8733870685</v>
      </c>
      <c r="G235" s="2">
        <f t="shared" si="47"/>
        <v>544425.14285714284</v>
      </c>
      <c r="H235" s="2">
        <f t="shared" si="45"/>
        <v>106898817.30241954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1407178.1897465587</v>
      </c>
      <c r="Q235" s="2">
        <f t="shared" si="48"/>
        <v>550000</v>
      </c>
      <c r="R235" s="2">
        <f t="shared" si="46"/>
        <v>108364173.29435495</v>
      </c>
      <c r="S235" s="2">
        <f t="shared" si="17"/>
        <v>544425.14285714924</v>
      </c>
      <c r="T235" s="2">
        <f t="shared" si="18"/>
        <v>5574.8571428570431</v>
      </c>
      <c r="U235" s="2">
        <f t="shared" si="19"/>
        <v>550000</v>
      </c>
      <c r="V235" s="2">
        <f t="shared" si="34"/>
        <v>61167105.302419081</v>
      </c>
      <c r="W235" s="2">
        <f t="shared" si="20"/>
        <v>544425.14285714179</v>
      </c>
      <c r="X235" s="2">
        <f t="shared" si="6"/>
        <v>5574.8571428582072</v>
      </c>
      <c r="Y235" s="2">
        <f t="shared" si="43"/>
        <v>47197067.991935857</v>
      </c>
      <c r="Z235" s="2" t="str">
        <f t="shared" si="8"/>
        <v>MEEP</v>
      </c>
      <c r="AA235" s="2">
        <f>IF(Z235="HERE",Y235,AA234+Graph!$G$1*1000)</f>
        <v>67852121.706221551</v>
      </c>
      <c r="AB235" s="2">
        <f t="shared" si="21"/>
        <v>800000.00000000745</v>
      </c>
      <c r="AC235" s="2">
        <f t="shared" si="44"/>
        <v>46467626.445276253</v>
      </c>
      <c r="AD235" s="3">
        <f t="shared" si="10"/>
        <v>52800000</v>
      </c>
      <c r="AE235" s="2">
        <f>IF(AE233&gt;=52800000,52800000,IF(AB214=Graph!G$1*1000,AE234+Graph!G$1*1000,AC235))</f>
        <v>50467626.445276253</v>
      </c>
      <c r="AF235" s="3">
        <f t="shared" si="11"/>
        <v>50467626.445276253</v>
      </c>
      <c r="AG235" s="3">
        <f t="shared" si="29"/>
        <v>48270290.857863203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169</v>
      </c>
      <c r="C236" s="7"/>
      <c r="D236" s="2" t="e">
        <f t="shared" si="12"/>
        <v>#N/A</v>
      </c>
      <c r="E236" s="2" t="e">
        <f t="shared" si="22"/>
        <v>#N/A</v>
      </c>
      <c r="F236" s="2">
        <v>1409088.434101373</v>
      </c>
      <c r="G236" s="2">
        <f t="shared" si="47"/>
        <v>544425.14285714284</v>
      </c>
      <c r="H236" s="2">
        <f t="shared" si="45"/>
        <v>107443242.44527669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1412757.1262672842</v>
      </c>
      <c r="Q236" s="2">
        <f t="shared" si="48"/>
        <v>550000</v>
      </c>
      <c r="R236" s="2">
        <f t="shared" si="46"/>
        <v>108914173.29435495</v>
      </c>
      <c r="S236" s="2">
        <f t="shared" si="17"/>
        <v>544425.14285714924</v>
      </c>
      <c r="T236" s="2">
        <f t="shared" si="18"/>
        <v>5574.8571428570431</v>
      </c>
      <c r="U236" s="2">
        <f t="shared" si="19"/>
        <v>550000</v>
      </c>
      <c r="V236" s="2">
        <f t="shared" si="34"/>
        <v>61711530.445276223</v>
      </c>
      <c r="W236" s="2">
        <f t="shared" si="20"/>
        <v>544425.14285714179</v>
      </c>
      <c r="X236" s="2">
        <f t="shared" si="6"/>
        <v>5574.8571428582072</v>
      </c>
      <c r="Y236" s="2">
        <f t="shared" si="43"/>
        <v>47202642.849078715</v>
      </c>
      <c r="Z236" s="2" t="str">
        <f t="shared" si="8"/>
        <v>MEEP</v>
      </c>
      <c r="AA236" s="2">
        <f>IF(Z236="HERE",Y236,AA235+Graph!$G$1*1000)</f>
        <v>68652121.706221551</v>
      </c>
      <c r="AB236" s="2">
        <f t="shared" si="21"/>
        <v>800000</v>
      </c>
      <c r="AC236" s="2">
        <f t="shared" si="44"/>
        <v>46467626.445276253</v>
      </c>
      <c r="AD236" s="3">
        <f t="shared" si="10"/>
        <v>52800000</v>
      </c>
      <c r="AE236" s="2">
        <f>IF(AE234&gt;=52800000,52800000,IF(AB215=Graph!G$1*1000,AE235+Graph!G$1*1000,AC236))</f>
        <v>51267626.445276253</v>
      </c>
      <c r="AF236" s="3">
        <f t="shared" si="11"/>
        <v>51267626.445276253</v>
      </c>
      <c r="AG236" s="3">
        <f t="shared" si="29"/>
        <v>48990290.857863203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170</v>
      </c>
      <c r="C237" s="7"/>
      <c r="D237" s="2" t="e">
        <f t="shared" si="12"/>
        <v>#N/A</v>
      </c>
      <c r="E237" s="2" t="e">
        <f t="shared" si="22"/>
        <v>#N/A</v>
      </c>
      <c r="F237" s="2">
        <v>1414665.9948156476</v>
      </c>
      <c r="G237" s="2">
        <f t="shared" si="47"/>
        <v>544425.14285714284</v>
      </c>
      <c r="H237" s="2">
        <f t="shared" si="45"/>
        <v>107987667.58813384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1418336.0627880394</v>
      </c>
      <c r="Q237" s="2">
        <f t="shared" si="48"/>
        <v>550000</v>
      </c>
      <c r="R237" s="2">
        <f t="shared" si="46"/>
        <v>109464173.29435495</v>
      </c>
      <c r="S237" s="2">
        <f t="shared" si="17"/>
        <v>544425.14285714924</v>
      </c>
      <c r="T237" s="2">
        <f t="shared" si="18"/>
        <v>5574.8571428570431</v>
      </c>
      <c r="U237" s="2">
        <f t="shared" si="19"/>
        <v>550000</v>
      </c>
      <c r="V237" s="2">
        <f t="shared" si="34"/>
        <v>62255955.588133365</v>
      </c>
      <c r="W237" s="2">
        <f t="shared" si="20"/>
        <v>544425.14285714179</v>
      </c>
      <c r="X237" s="2">
        <f t="shared" si="6"/>
        <v>5574.8571428582072</v>
      </c>
      <c r="Y237" s="2">
        <f t="shared" si="43"/>
        <v>47208217.706221573</v>
      </c>
      <c r="Z237" s="2" t="str">
        <f t="shared" si="8"/>
        <v>MEEP</v>
      </c>
      <c r="AA237" s="2">
        <f>IF(Z237="HERE",Y237,AA236+Graph!$G$1*1000)</f>
        <v>69452121.706221551</v>
      </c>
      <c r="AB237" s="2">
        <f t="shared" si="21"/>
        <v>800000</v>
      </c>
      <c r="AC237" s="2">
        <f t="shared" si="44"/>
        <v>46467626.445276253</v>
      </c>
      <c r="AD237" s="3">
        <f t="shared" si="10"/>
        <v>52800000</v>
      </c>
      <c r="AE237" s="2">
        <f>IF(AE235&gt;=52800000,52800000,IF(AB216=Graph!G$1*1000,AE236+Graph!G$1*1000,AC237))</f>
        <v>52067626.445276253</v>
      </c>
      <c r="AF237" s="3">
        <f t="shared" si="11"/>
        <v>52067626.445276253</v>
      </c>
      <c r="AG237" s="3">
        <f t="shared" si="29"/>
        <v>49710290.857863203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171</v>
      </c>
      <c r="C238" s="7"/>
      <c r="D238" s="2" t="e">
        <f t="shared" si="12"/>
        <v>#N/A</v>
      </c>
      <c r="E238" s="2" t="e">
        <f t="shared" si="22"/>
        <v>#N/A</v>
      </c>
      <c r="F238" s="2">
        <v>1420243.555529952</v>
      </c>
      <c r="G238" s="2">
        <f t="shared" si="47"/>
        <v>544425.14285714284</v>
      </c>
      <c r="H238" s="2">
        <f t="shared" si="45"/>
        <v>108532092.73099099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1423914.9993087649</v>
      </c>
      <c r="Q238" s="2">
        <f t="shared" si="48"/>
        <v>550000</v>
      </c>
      <c r="R238" s="2">
        <f t="shared" si="46"/>
        <v>110014173.29435495</v>
      </c>
      <c r="S238" s="2">
        <f t="shared" si="17"/>
        <v>544425.14285714924</v>
      </c>
      <c r="T238" s="2">
        <f t="shared" si="18"/>
        <v>5574.8571428570431</v>
      </c>
      <c r="U238" s="2">
        <f t="shared" si="19"/>
        <v>550000</v>
      </c>
      <c r="V238" s="2">
        <f t="shared" si="34"/>
        <v>62800380.730990507</v>
      </c>
      <c r="W238" s="2">
        <f t="shared" si="20"/>
        <v>544425.14285714179</v>
      </c>
      <c r="X238" s="2">
        <f t="shared" si="6"/>
        <v>5574.8571428582072</v>
      </c>
      <c r="Y238" s="2">
        <f t="shared" si="43"/>
        <v>47213792.563364431</v>
      </c>
      <c r="Z238" s="2" t="str">
        <f t="shared" si="8"/>
        <v>MEEP</v>
      </c>
      <c r="AA238" s="2">
        <f>IF(Z238="HERE",Y238,AA237+Graph!$G$1*1000)</f>
        <v>70252121.706221551</v>
      </c>
      <c r="AB238" s="2">
        <f t="shared" si="21"/>
        <v>800000</v>
      </c>
      <c r="AC238" s="2">
        <f t="shared" si="44"/>
        <v>46467626.445276253</v>
      </c>
      <c r="AD238" s="3">
        <f t="shared" si="10"/>
        <v>52800000</v>
      </c>
      <c r="AE238" s="2">
        <f>IF(AE236&gt;=52800000,52800000,IF(AB217=Graph!G$1*1000,AE237+Graph!G$1*1000,AC238))</f>
        <v>52867626.445276253</v>
      </c>
      <c r="AF238" s="3">
        <f t="shared" si="11"/>
        <v>52800000</v>
      </c>
      <c r="AG238" s="3">
        <f t="shared" si="29"/>
        <v>49843381.322263815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172</v>
      </c>
      <c r="C239" s="7"/>
      <c r="D239" s="2" t="e">
        <f t="shared" si="12"/>
        <v>#N/A</v>
      </c>
      <c r="E239" s="2" t="e">
        <f t="shared" si="22"/>
        <v>#N/A</v>
      </c>
      <c r="F239" s="2">
        <v>1425821.1162442267</v>
      </c>
      <c r="G239" s="2">
        <f t="shared" si="47"/>
        <v>544425.14285714284</v>
      </c>
      <c r="H239" s="2">
        <f t="shared" si="45"/>
        <v>109076517.87384814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1429493.9358294904</v>
      </c>
      <c r="Q239" s="2">
        <f t="shared" si="48"/>
        <v>550000</v>
      </c>
      <c r="R239" s="2">
        <f t="shared" si="46"/>
        <v>110564173.29435495</v>
      </c>
      <c r="S239" s="2">
        <f t="shared" si="17"/>
        <v>544425.14285714924</v>
      </c>
      <c r="T239" s="2">
        <f t="shared" si="18"/>
        <v>5574.8571428570431</v>
      </c>
      <c r="U239" s="2">
        <f t="shared" si="19"/>
        <v>550000</v>
      </c>
      <c r="V239" s="2">
        <f t="shared" si="34"/>
        <v>63344805.873847649</v>
      </c>
      <c r="W239" s="2">
        <f t="shared" si="20"/>
        <v>544425.14285714179</v>
      </c>
      <c r="X239" s="2">
        <f t="shared" si="6"/>
        <v>5574.8571428582072</v>
      </c>
      <c r="Y239" s="2">
        <f t="shared" si="43"/>
        <v>47219367.420507289</v>
      </c>
      <c r="Z239" s="2" t="str">
        <f t="shared" si="8"/>
        <v>MEEP</v>
      </c>
      <c r="AA239" s="2">
        <f>IF(Z239="HERE",Y239,AA238+Graph!$G$1*1000)</f>
        <v>71052121.706221551</v>
      </c>
      <c r="AB239" s="2">
        <f t="shared" si="21"/>
        <v>800000</v>
      </c>
      <c r="AC239" s="2">
        <f t="shared" si="44"/>
        <v>46467626.445276253</v>
      </c>
      <c r="AD239" s="3">
        <f t="shared" si="10"/>
        <v>52800000</v>
      </c>
      <c r="AE239" s="2">
        <f>IF(AE237&gt;=52800000,52800000,IF(AB218=Graph!G$1*1000,AE238+Graph!G$1*1000,AC239))</f>
        <v>53667626.445276253</v>
      </c>
      <c r="AF239" s="3">
        <f t="shared" si="11"/>
        <v>52800000</v>
      </c>
      <c r="AG239" s="3">
        <f t="shared" si="29"/>
        <v>49843381.322263815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173</v>
      </c>
      <c r="C240" s="7"/>
      <c r="D240" s="2" t="e">
        <f t="shared" si="12"/>
        <v>#N/A</v>
      </c>
      <c r="E240" s="2" t="e">
        <f t="shared" si="22"/>
        <v>#N/A</v>
      </c>
      <c r="F240" s="2">
        <v>1431398.6769585013</v>
      </c>
      <c r="G240" s="2">
        <f t="shared" si="47"/>
        <v>544425.14285714284</v>
      </c>
      <c r="H240" s="2">
        <f t="shared" si="45"/>
        <v>109620943.01670529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1435072.8723502457</v>
      </c>
      <c r="Q240" s="2">
        <f t="shared" si="48"/>
        <v>550000</v>
      </c>
      <c r="R240" s="2">
        <f t="shared" si="46"/>
        <v>111114173.29435495</v>
      </c>
      <c r="S240" s="2">
        <f t="shared" si="17"/>
        <v>544425.14285714924</v>
      </c>
      <c r="T240" s="2">
        <f t="shared" si="18"/>
        <v>5574.8571428570431</v>
      </c>
      <c r="U240" s="2">
        <f t="shared" si="19"/>
        <v>550000</v>
      </c>
      <c r="V240" s="2">
        <f t="shared" si="34"/>
        <v>63889231.01670479</v>
      </c>
      <c r="W240" s="2">
        <f t="shared" si="20"/>
        <v>544425.14285714179</v>
      </c>
      <c r="X240" s="2">
        <f t="shared" si="6"/>
        <v>5574.8571428582072</v>
      </c>
      <c r="Y240" s="2">
        <f t="shared" si="43"/>
        <v>47224942.277650148</v>
      </c>
      <c r="Z240" s="2" t="str">
        <f t="shared" si="8"/>
        <v>MEEP</v>
      </c>
      <c r="AA240" s="2">
        <f>IF(Z240="HERE",Y240,AA239+Graph!$G$1*1000)</f>
        <v>71852121.706221551</v>
      </c>
      <c r="AB240" s="2">
        <f t="shared" si="21"/>
        <v>800000</v>
      </c>
      <c r="AC240" s="2">
        <f t="shared" si="44"/>
        <v>46467626.445276253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49843381.322263815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174</v>
      </c>
      <c r="C241" s="7"/>
      <c r="D241" s="2" t="e">
        <f t="shared" si="12"/>
        <v>#N/A</v>
      </c>
      <c r="E241" s="2" t="e">
        <f t="shared" si="22"/>
        <v>#N/A</v>
      </c>
      <c r="F241" s="2">
        <v>1436976.2376728058</v>
      </c>
      <c r="G241" s="2">
        <f t="shared" si="47"/>
        <v>544425.14285714284</v>
      </c>
      <c r="H241" s="2">
        <f t="shared" si="45"/>
        <v>110165368.15956244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1440651.8088709712</v>
      </c>
      <c r="Q241" s="2">
        <f t="shared" si="48"/>
        <v>550000</v>
      </c>
      <c r="R241" s="2">
        <f t="shared" si="46"/>
        <v>111664173.29435495</v>
      </c>
      <c r="S241" s="2">
        <f t="shared" si="17"/>
        <v>544425.14285714924</v>
      </c>
      <c r="T241" s="2">
        <f t="shared" si="18"/>
        <v>5574.8571428570431</v>
      </c>
      <c r="U241" s="2">
        <f t="shared" si="19"/>
        <v>550000</v>
      </c>
      <c r="V241" s="2">
        <f t="shared" si="34"/>
        <v>64433656.159561932</v>
      </c>
      <c r="W241" s="2">
        <f t="shared" si="20"/>
        <v>544425.14285714179</v>
      </c>
      <c r="X241" s="2">
        <f t="shared" si="6"/>
        <v>5574.8571428582072</v>
      </c>
      <c r="Y241" s="2">
        <f t="shared" si="43"/>
        <v>47230517.134793006</v>
      </c>
      <c r="Z241" s="2" t="str">
        <f t="shared" si="8"/>
        <v>MEEP</v>
      </c>
      <c r="AA241" s="2">
        <f>IF(Z241="HERE",Y241,AA240+Graph!$G$1*1000)</f>
        <v>72652121.706221551</v>
      </c>
      <c r="AB241" s="2">
        <f t="shared" si="21"/>
        <v>800000</v>
      </c>
      <c r="AC241" s="2">
        <f t="shared" si="44"/>
        <v>46467626.445276253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49843381.322263815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175</v>
      </c>
      <c r="C242" s="7"/>
      <c r="D242" s="2" t="e">
        <f t="shared" si="12"/>
        <v>#N/A</v>
      </c>
      <c r="E242" s="2" t="e">
        <f t="shared" si="22"/>
        <v>#N/A</v>
      </c>
      <c r="F242" s="2">
        <v>1442553.7983870804</v>
      </c>
      <c r="G242" s="2">
        <f t="shared" si="47"/>
        <v>544425.14285714284</v>
      </c>
      <c r="H242" s="2">
        <f t="shared" si="45"/>
        <v>110709793.30241959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1446230.7453917265</v>
      </c>
      <c r="Q242" s="2">
        <f t="shared" si="48"/>
        <v>550000</v>
      </c>
      <c r="R242" s="2">
        <f t="shared" si="46"/>
        <v>112214173.29435495</v>
      </c>
      <c r="S242" s="2">
        <f t="shared" si="17"/>
        <v>544425.14285714924</v>
      </c>
      <c r="T242" s="2">
        <f t="shared" si="18"/>
        <v>5574.8571428570431</v>
      </c>
      <c r="U242" s="2">
        <f t="shared" si="19"/>
        <v>550000</v>
      </c>
      <c r="V242" s="2">
        <f t="shared" si="34"/>
        <v>64978081.302419074</v>
      </c>
      <c r="W242" s="2">
        <f t="shared" si="20"/>
        <v>544425.14285714179</v>
      </c>
      <c r="X242" s="2">
        <f t="shared" si="6"/>
        <v>5574.8571428582072</v>
      </c>
      <c r="Y242" s="2">
        <f t="shared" si="43"/>
        <v>47236091.991935864</v>
      </c>
      <c r="Z242" s="2" t="str">
        <f t="shared" si="8"/>
        <v>MEEP</v>
      </c>
      <c r="AA242" s="2">
        <f>IF(Z242="HERE",Y242,AA241+Graph!$G$1*1000)</f>
        <v>73452121.706221551</v>
      </c>
      <c r="AB242" s="2">
        <f t="shared" si="21"/>
        <v>800000</v>
      </c>
      <c r="AC242" s="2">
        <f t="shared" si="44"/>
        <v>46467626.445276253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49843381.322263815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176</v>
      </c>
      <c r="C243" s="7"/>
      <c r="D243" s="2" t="e">
        <f t="shared" si="12"/>
        <v>#N/A</v>
      </c>
      <c r="E243" s="2" t="e">
        <f t="shared" si="22"/>
        <v>#N/A</v>
      </c>
      <c r="F243" s="2">
        <v>1448131.3591013551</v>
      </c>
      <c r="G243" s="2">
        <f t="shared" si="47"/>
        <v>544425.14285714284</v>
      </c>
      <c r="H243" s="2">
        <f t="shared" si="45"/>
        <v>111254218.44527674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1451809.681912452</v>
      </c>
      <c r="Q243" s="2">
        <f t="shared" si="48"/>
        <v>550000</v>
      </c>
      <c r="R243" s="2">
        <f t="shared" si="46"/>
        <v>112764173.29435495</v>
      </c>
      <c r="S243" s="2">
        <f t="shared" si="17"/>
        <v>544425.14285714924</v>
      </c>
      <c r="T243" s="2">
        <f t="shared" si="18"/>
        <v>5574.8571428570431</v>
      </c>
      <c r="U243" s="2">
        <f t="shared" si="19"/>
        <v>550000</v>
      </c>
      <c r="V243" s="2">
        <f t="shared" si="34"/>
        <v>65522506.445276216</v>
      </c>
      <c r="W243" s="2">
        <f t="shared" si="20"/>
        <v>544425.14285714179</v>
      </c>
      <c r="X243" s="2">
        <f t="shared" si="6"/>
        <v>5574.8571428582072</v>
      </c>
      <c r="Y243" s="2">
        <f t="shared" si="43"/>
        <v>47241666.849078722</v>
      </c>
      <c r="Z243" s="2" t="str">
        <f t="shared" si="8"/>
        <v>MEEP</v>
      </c>
      <c r="AA243" s="2">
        <f>IF(Z243="HERE",Y243,AA242+Graph!$G$1*1000)</f>
        <v>74252121.706221551</v>
      </c>
      <c r="AB243" s="2">
        <f t="shared" si="21"/>
        <v>800000</v>
      </c>
      <c r="AC243" s="2">
        <f t="shared" si="44"/>
        <v>46467626.445276253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49843381.322263815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177</v>
      </c>
      <c r="C244" s="7"/>
      <c r="D244" s="2" t="e">
        <f t="shared" si="12"/>
        <v>#N/A</v>
      </c>
      <c r="E244" s="2" t="e">
        <f t="shared" si="22"/>
        <v>#N/A</v>
      </c>
      <c r="F244" s="2">
        <v>1453708.9198156595</v>
      </c>
      <c r="G244" s="2">
        <f t="shared" si="47"/>
        <v>544425.14285714284</v>
      </c>
      <c r="H244" s="2">
        <f t="shared" si="45"/>
        <v>111798643.58813389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1457388.6184331775</v>
      </c>
      <c r="Q244" s="2">
        <f t="shared" si="48"/>
        <v>550000</v>
      </c>
      <c r="R244" s="2">
        <f t="shared" si="46"/>
        <v>113314173.29435495</v>
      </c>
      <c r="S244" s="2">
        <f t="shared" si="17"/>
        <v>544425.14285714924</v>
      </c>
      <c r="T244" s="2">
        <f t="shared" si="18"/>
        <v>5574.8571428570431</v>
      </c>
      <c r="U244" s="2">
        <f t="shared" si="19"/>
        <v>550000</v>
      </c>
      <c r="V244" s="2">
        <f t="shared" si="34"/>
        <v>66066931.588133357</v>
      </c>
      <c r="W244" s="2">
        <f t="shared" si="20"/>
        <v>544425.14285714179</v>
      </c>
      <c r="X244" s="2">
        <f t="shared" si="6"/>
        <v>5574.8571428582072</v>
      </c>
      <c r="Y244" s="2">
        <f t="shared" si="43"/>
        <v>47247241.706221581</v>
      </c>
      <c r="Z244" s="2" t="str">
        <f t="shared" si="8"/>
        <v>MEEP</v>
      </c>
      <c r="AA244" s="2">
        <f>IF(Z244="HERE",Y244,AA243+Graph!$G$1*1000)</f>
        <v>75052121.706221551</v>
      </c>
      <c r="AB244" s="2">
        <f t="shared" si="21"/>
        <v>800000</v>
      </c>
      <c r="AC244" s="2">
        <f t="shared" si="44"/>
        <v>46467626.445276253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49843381.322263815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178</v>
      </c>
      <c r="C245" s="7"/>
      <c r="D245" s="2" t="e">
        <f t="shared" si="12"/>
        <v>#N/A</v>
      </c>
      <c r="E245" s="2" t="e">
        <f t="shared" si="22"/>
        <v>#N/A</v>
      </c>
      <c r="F245" s="2">
        <v>1459286.4805299342</v>
      </c>
      <c r="G245" s="2">
        <f t="shared" si="47"/>
        <v>544425.14285714284</v>
      </c>
      <c r="H245" s="2">
        <f t="shared" si="45"/>
        <v>112343068.73099104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1462967.5549539328</v>
      </c>
      <c r="Q245" s="2">
        <f t="shared" si="48"/>
        <v>550000</v>
      </c>
      <c r="R245" s="2">
        <f t="shared" si="46"/>
        <v>113864173.29435495</v>
      </c>
      <c r="S245" s="2">
        <f t="shared" si="17"/>
        <v>544425.14285714924</v>
      </c>
      <c r="T245" s="2">
        <f t="shared" si="18"/>
        <v>5574.8571428570431</v>
      </c>
      <c r="U245" s="2">
        <f t="shared" si="19"/>
        <v>550000</v>
      </c>
      <c r="V245" s="2">
        <f t="shared" si="34"/>
        <v>66611356.730990499</v>
      </c>
      <c r="W245" s="2">
        <f t="shared" si="20"/>
        <v>544425.14285714179</v>
      </c>
      <c r="X245" s="2">
        <f t="shared" si="6"/>
        <v>5574.8571428582072</v>
      </c>
      <c r="Y245" s="2">
        <f t="shared" si="43"/>
        <v>47252816.563364439</v>
      </c>
      <c r="Z245" s="2" t="str">
        <f t="shared" si="8"/>
        <v>MEEP</v>
      </c>
      <c r="AA245" s="2">
        <f>IF(Z245="HERE",Y245,AA244+Graph!$G$1*1000)</f>
        <v>75852121.706221551</v>
      </c>
      <c r="AB245" s="2">
        <f t="shared" si="21"/>
        <v>800000</v>
      </c>
      <c r="AC245" s="2">
        <f t="shared" si="44"/>
        <v>46467626.445276253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49843381.322263815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179</v>
      </c>
      <c r="C246" s="7"/>
      <c r="D246" s="2" t="e">
        <f t="shared" si="12"/>
        <v>#N/A</v>
      </c>
      <c r="E246" s="2" t="e">
        <f t="shared" si="22"/>
        <v>#N/A</v>
      </c>
      <c r="F246" s="2">
        <v>1464864.0412442386</v>
      </c>
      <c r="G246" s="2">
        <f t="shared" si="47"/>
        <v>544425.14285714284</v>
      </c>
      <c r="H246" s="2">
        <f t="shared" si="45"/>
        <v>112887493.87384818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1468546.4914746583</v>
      </c>
      <c r="Q246" s="2">
        <f t="shared" si="48"/>
        <v>550000</v>
      </c>
      <c r="R246" s="2">
        <f t="shared" si="46"/>
        <v>114414173.29435495</v>
      </c>
      <c r="S246" s="2">
        <f t="shared" si="17"/>
        <v>544425.14285714924</v>
      </c>
      <c r="T246" s="2">
        <f t="shared" si="18"/>
        <v>5574.8571428570431</v>
      </c>
      <c r="U246" s="2">
        <f t="shared" si="19"/>
        <v>550000</v>
      </c>
      <c r="V246" s="2">
        <f t="shared" si="34"/>
        <v>67155781.873847649</v>
      </c>
      <c r="W246" s="2">
        <f t="shared" si="20"/>
        <v>544425.14285714924</v>
      </c>
      <c r="X246" s="2">
        <f t="shared" si="6"/>
        <v>5574.8571428507566</v>
      </c>
      <c r="Y246" s="2">
        <f t="shared" si="43"/>
        <v>47258391.420507289</v>
      </c>
      <c r="Z246" s="2" t="str">
        <f t="shared" si="8"/>
        <v>MEEP</v>
      </c>
      <c r="AA246" s="2">
        <f>IF(Z246="HERE",Y246,AA245+Graph!$G$1*1000)</f>
        <v>76652121.706221551</v>
      </c>
      <c r="AB246" s="2">
        <f t="shared" si="21"/>
        <v>800000</v>
      </c>
      <c r="AC246" s="2">
        <f t="shared" si="44"/>
        <v>46467626.445276253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49843381.322263815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180</v>
      </c>
      <c r="C247" s="7"/>
      <c r="D247" s="2" t="e">
        <f t="shared" si="12"/>
        <v>#N/A</v>
      </c>
      <c r="E247" s="2" t="e">
        <f t="shared" si="22"/>
        <v>#N/A</v>
      </c>
      <c r="F247" s="2">
        <v>1470441.6019585133</v>
      </c>
      <c r="G247" s="2">
        <f t="shared" si="47"/>
        <v>544425.14285714284</v>
      </c>
      <c r="H247" s="2">
        <f t="shared" si="45"/>
        <v>113431919.01670533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1474125.4279954135</v>
      </c>
      <c r="Q247" s="2">
        <f t="shared" si="48"/>
        <v>550000</v>
      </c>
      <c r="R247" s="2">
        <f t="shared" si="46"/>
        <v>114964173.29435495</v>
      </c>
      <c r="S247" s="2">
        <f t="shared" si="17"/>
        <v>544425.14285714924</v>
      </c>
      <c r="T247" s="2">
        <f t="shared" si="18"/>
        <v>5574.8571428570431</v>
      </c>
      <c r="U247" s="2">
        <f t="shared" si="19"/>
        <v>550000</v>
      </c>
      <c r="V247" s="2">
        <f t="shared" si="34"/>
        <v>67700207.016704798</v>
      </c>
      <c r="W247" s="2">
        <f t="shared" si="20"/>
        <v>544425.14285714924</v>
      </c>
      <c r="X247" s="2">
        <f t="shared" si="6"/>
        <v>5574.8571428507566</v>
      </c>
      <c r="Y247" s="2">
        <f t="shared" si="43"/>
        <v>47263966.27765014</v>
      </c>
      <c r="Z247" s="2" t="str">
        <f t="shared" si="8"/>
        <v>MEEP</v>
      </c>
      <c r="AA247" s="2">
        <f>IF(Z247="HERE",Y247,AA246+Graph!$G$1*1000)</f>
        <v>77452121.706221551</v>
      </c>
      <c r="AB247" s="2">
        <f t="shared" si="21"/>
        <v>800000</v>
      </c>
      <c r="AC247" s="2">
        <f t="shared" si="44"/>
        <v>46467626.445276253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49843381.322263815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181</v>
      </c>
      <c r="C248" s="7"/>
      <c r="D248" s="2" t="e">
        <f t="shared" si="12"/>
        <v>#N/A</v>
      </c>
      <c r="E248" s="2" t="e">
        <f t="shared" si="22"/>
        <v>#N/A</v>
      </c>
      <c r="F248" s="2">
        <v>1476019.1626727879</v>
      </c>
      <c r="G248" s="2">
        <f t="shared" si="47"/>
        <v>544425.14285714284</v>
      </c>
      <c r="H248" s="2">
        <f t="shared" si="45"/>
        <v>113976344.15956248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1479704.364516139</v>
      </c>
      <c r="Q248" s="2">
        <f t="shared" si="48"/>
        <v>550000</v>
      </c>
      <c r="R248" s="2">
        <f t="shared" si="46"/>
        <v>115514173.29435495</v>
      </c>
      <c r="S248" s="2">
        <f t="shared" si="17"/>
        <v>544425.14285714924</v>
      </c>
      <c r="T248" s="2">
        <f t="shared" si="18"/>
        <v>5574.8571428570431</v>
      </c>
      <c r="U248" s="2">
        <f t="shared" si="19"/>
        <v>550000</v>
      </c>
      <c r="V248" s="2">
        <f t="shared" si="34"/>
        <v>68244632.159561947</v>
      </c>
      <c r="W248" s="2">
        <f t="shared" si="20"/>
        <v>544425.14285714924</v>
      </c>
      <c r="X248" s="2">
        <f t="shared" si="6"/>
        <v>5574.8571428507566</v>
      </c>
      <c r="Y248" s="2">
        <f t="shared" si="43"/>
        <v>47269541.134792991</v>
      </c>
      <c r="Z248" s="2" t="str">
        <f t="shared" si="8"/>
        <v>MEEP</v>
      </c>
      <c r="AA248" s="2">
        <f>IF(Z248="HERE",Y248,AA247+Graph!$G$1*1000)</f>
        <v>78252121.706221551</v>
      </c>
      <c r="AB248" s="2">
        <f t="shared" si="21"/>
        <v>800000</v>
      </c>
      <c r="AC248" s="2">
        <f t="shared" si="44"/>
        <v>46467626.445276253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49843381.322263815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182</v>
      </c>
      <c r="C249" s="7"/>
      <c r="D249" s="2" t="e">
        <f t="shared" si="12"/>
        <v>#N/A</v>
      </c>
      <c r="E249" s="2" t="e">
        <f t="shared" si="22"/>
        <v>#N/A</v>
      </c>
      <c r="F249" s="2">
        <v>1481596.7233870924</v>
      </c>
      <c r="G249" s="2">
        <f t="shared" si="47"/>
        <v>544425.14285714284</v>
      </c>
      <c r="H249" s="2">
        <f t="shared" si="45"/>
        <v>114520769.30241963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1485283.3010368645</v>
      </c>
      <c r="Q249" s="2">
        <f t="shared" si="48"/>
        <v>550000</v>
      </c>
      <c r="R249" s="2">
        <f t="shared" si="46"/>
        <v>116064173.29435495</v>
      </c>
      <c r="S249" s="2">
        <f t="shared" si="17"/>
        <v>544425.14285714924</v>
      </c>
      <c r="T249" s="2">
        <f t="shared" si="18"/>
        <v>5574.8571428570431</v>
      </c>
      <c r="U249" s="2">
        <f t="shared" si="19"/>
        <v>550000</v>
      </c>
      <c r="V249" s="2">
        <f t="shared" si="34"/>
        <v>68789057.302419096</v>
      </c>
      <c r="W249" s="2">
        <f t="shared" si="20"/>
        <v>544425.14285714924</v>
      </c>
      <c r="X249" s="2">
        <f t="shared" si="6"/>
        <v>5574.8571428507566</v>
      </c>
      <c r="Y249" s="2">
        <f t="shared" si="43"/>
        <v>47275115.991935842</v>
      </c>
      <c r="Z249" s="2" t="str">
        <f t="shared" si="8"/>
        <v>MEEP</v>
      </c>
      <c r="AA249" s="2">
        <f>IF(Z249="HERE",Y249,AA248+Graph!$G$1*1000)</f>
        <v>79052121.706221551</v>
      </c>
      <c r="AB249" s="2">
        <f t="shared" si="21"/>
        <v>800000</v>
      </c>
      <c r="AC249" s="2">
        <f t="shared" si="44"/>
        <v>46467626.445276253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49843381.322263815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183</v>
      </c>
      <c r="C250" s="7"/>
      <c r="D250" s="2" t="e">
        <f t="shared" si="12"/>
        <v>#N/A</v>
      </c>
      <c r="E250" s="2" t="e">
        <f t="shared" si="22"/>
        <v>#N/A</v>
      </c>
      <c r="F250" s="2">
        <v>1487174.284101367</v>
      </c>
      <c r="G250" s="2">
        <f t="shared" si="47"/>
        <v>544425.14285714284</v>
      </c>
      <c r="H250" s="2">
        <f t="shared" si="45"/>
        <v>115065194.44527678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1490862.2375576198</v>
      </c>
      <c r="Q250" s="2">
        <f t="shared" si="48"/>
        <v>550000</v>
      </c>
      <c r="R250" s="2">
        <f t="shared" si="46"/>
        <v>116614173.29435495</v>
      </c>
      <c r="S250" s="2">
        <f t="shared" si="17"/>
        <v>544425.14285714924</v>
      </c>
      <c r="T250" s="2">
        <f t="shared" si="18"/>
        <v>5574.8571428570431</v>
      </c>
      <c r="U250" s="2">
        <f t="shared" si="19"/>
        <v>550000</v>
      </c>
      <c r="V250" s="2">
        <f t="shared" si="34"/>
        <v>69333482.445276245</v>
      </c>
      <c r="W250" s="2">
        <f t="shared" si="20"/>
        <v>544425.14285714924</v>
      </c>
      <c r="X250" s="2">
        <f t="shared" si="6"/>
        <v>5574.8571428507566</v>
      </c>
      <c r="Y250" s="2">
        <f t="shared" si="43"/>
        <v>47280690.849078692</v>
      </c>
      <c r="Z250" s="2" t="str">
        <f t="shared" si="8"/>
        <v>MEEP</v>
      </c>
      <c r="AA250" s="2">
        <f>IF(Z250="HERE",Y250,AA249+Graph!$G$1*1000)</f>
        <v>79852121.706221551</v>
      </c>
      <c r="AB250" s="2">
        <f t="shared" si="21"/>
        <v>800000</v>
      </c>
      <c r="AC250" s="2">
        <f t="shared" si="44"/>
        <v>46467626.445276253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49843381.322263815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184</v>
      </c>
      <c r="C251" s="7"/>
      <c r="D251" s="2" t="e">
        <f t="shared" si="12"/>
        <v>#N/A</v>
      </c>
      <c r="E251" s="2" t="e">
        <f t="shared" si="22"/>
        <v>#N/A</v>
      </c>
      <c r="F251" s="2">
        <v>1492751.8448156416</v>
      </c>
      <c r="G251" s="2">
        <f t="shared" si="47"/>
        <v>544425.14285714284</v>
      </c>
      <c r="H251" s="2">
        <f t="shared" si="45"/>
        <v>115609619.58813393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1496441.1740783453</v>
      </c>
      <c r="Q251" s="2">
        <f t="shared" si="48"/>
        <v>550000</v>
      </c>
      <c r="R251" s="2">
        <f t="shared" si="46"/>
        <v>117164173.29435495</v>
      </c>
      <c r="S251" s="2">
        <f t="shared" si="17"/>
        <v>544425.14285714924</v>
      </c>
      <c r="T251" s="2">
        <f t="shared" si="18"/>
        <v>5574.8571428570431</v>
      </c>
      <c r="U251" s="2">
        <f t="shared" si="19"/>
        <v>550000</v>
      </c>
      <c r="V251" s="2">
        <f t="shared" si="34"/>
        <v>69877907.588133395</v>
      </c>
      <c r="W251" s="2">
        <f t="shared" si="20"/>
        <v>544425.14285714924</v>
      </c>
      <c r="X251" s="2">
        <f t="shared" si="6"/>
        <v>5574.8571428507566</v>
      </c>
      <c r="Y251" s="2">
        <f t="shared" si="43"/>
        <v>47286265.706221543</v>
      </c>
      <c r="Z251" s="2" t="str">
        <f t="shared" si="8"/>
        <v>MEEP</v>
      </c>
      <c r="AA251" s="2">
        <f>IF(Z251="HERE",Y251,AA250+Graph!$G$1*1000)</f>
        <v>80652121.706221551</v>
      </c>
      <c r="AB251" s="2">
        <f t="shared" si="21"/>
        <v>800000</v>
      </c>
      <c r="AC251" s="2">
        <f t="shared" si="44"/>
        <v>46467626.445276253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49843381.322263815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185</v>
      </c>
      <c r="C252" s="7"/>
      <c r="D252" s="2" t="e">
        <f t="shared" si="12"/>
        <v>#N/A</v>
      </c>
      <c r="E252" s="2" t="e">
        <f t="shared" si="22"/>
        <v>#N/A</v>
      </c>
      <c r="F252" s="2">
        <v>1498329.4055299461</v>
      </c>
      <c r="G252" s="2">
        <f t="shared" si="47"/>
        <v>544425.14285714284</v>
      </c>
      <c r="H252" s="2">
        <f t="shared" si="45"/>
        <v>116154044.73099108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1502020.1105991006</v>
      </c>
      <c r="Q252" s="2">
        <f t="shared" si="48"/>
        <v>550000</v>
      </c>
      <c r="R252" s="2">
        <f t="shared" si="46"/>
        <v>117714173.29435495</v>
      </c>
      <c r="S252" s="2">
        <f t="shared" si="17"/>
        <v>544425.14285714924</v>
      </c>
      <c r="T252" s="2">
        <f t="shared" si="18"/>
        <v>5574.8571428570431</v>
      </c>
      <c r="U252" s="2">
        <f t="shared" si="19"/>
        <v>550000</v>
      </c>
      <c r="V252" s="2">
        <f t="shared" si="34"/>
        <v>70422332.730990544</v>
      </c>
      <c r="W252" s="2">
        <f t="shared" si="20"/>
        <v>544425.14285714924</v>
      </c>
      <c r="X252" s="2">
        <f t="shared" si="6"/>
        <v>5574.8571428507566</v>
      </c>
      <c r="Y252" s="2">
        <f t="shared" si="43"/>
        <v>47291840.563364394</v>
      </c>
      <c r="Z252" s="2" t="str">
        <f t="shared" si="8"/>
        <v>MEEP</v>
      </c>
      <c r="AA252" s="2">
        <f>IF(Z252="HERE",Y252,AA251+Graph!$G$1*1000)</f>
        <v>81452121.706221551</v>
      </c>
      <c r="AB252" s="2">
        <f t="shared" si="21"/>
        <v>800000</v>
      </c>
      <c r="AC252" s="2">
        <f t="shared" si="44"/>
        <v>46467626.445276253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49883381.322263815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186</v>
      </c>
      <c r="C253" s="7"/>
      <c r="D253" s="2" t="e">
        <f t="shared" si="12"/>
        <v>#N/A</v>
      </c>
      <c r="E253" s="2" t="e">
        <f t="shared" si="22"/>
        <v>#N/A</v>
      </c>
      <c r="F253" s="2">
        <v>1503906.9662442207</v>
      </c>
      <c r="G253" s="2">
        <f t="shared" si="47"/>
        <v>544425.14285714284</v>
      </c>
      <c r="H253" s="2">
        <f t="shared" si="45"/>
        <v>116698469.87384823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1507599.0471198261</v>
      </c>
      <c r="Q253" s="2">
        <f t="shared" si="48"/>
        <v>550000</v>
      </c>
      <c r="R253" s="2">
        <f t="shared" si="46"/>
        <v>118264173.29435495</v>
      </c>
      <c r="S253" s="2">
        <f t="shared" si="17"/>
        <v>544425.14285714924</v>
      </c>
      <c r="T253" s="2">
        <f t="shared" si="18"/>
        <v>5574.8571428570431</v>
      </c>
      <c r="U253" s="2">
        <f t="shared" si="19"/>
        <v>550000</v>
      </c>
      <c r="V253" s="2">
        <f t="shared" si="34"/>
        <v>70966757.873847693</v>
      </c>
      <c r="W253" s="2">
        <f t="shared" si="20"/>
        <v>544425.14285714924</v>
      </c>
      <c r="X253" s="2">
        <f t="shared" si="6"/>
        <v>5574.8571428507566</v>
      </c>
      <c r="Y253" s="2">
        <f t="shared" si="43"/>
        <v>47297415.420507245</v>
      </c>
      <c r="Z253" s="2" t="str">
        <f t="shared" si="8"/>
        <v>MEEP</v>
      </c>
      <c r="AA253" s="2">
        <f>IF(Z253="HERE",Y253,AA252+Graph!$G$1*1000)</f>
        <v>82252121.706221551</v>
      </c>
      <c r="AB253" s="2">
        <f t="shared" si="21"/>
        <v>800000</v>
      </c>
      <c r="AC253" s="2">
        <f t="shared" si="44"/>
        <v>46467626.445276253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49923381.322263815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187</v>
      </c>
      <c r="C254" s="7"/>
      <c r="D254" s="2" t="e">
        <f t="shared" si="12"/>
        <v>#N/A</v>
      </c>
      <c r="E254" s="2" t="e">
        <f t="shared" si="22"/>
        <v>#N/A</v>
      </c>
      <c r="F254" s="2">
        <v>1509484.5269585252</v>
      </c>
      <c r="G254" s="2">
        <f t="shared" si="47"/>
        <v>544425.14285714284</v>
      </c>
      <c r="H254" s="2">
        <f t="shared" si="45"/>
        <v>117242895.01670538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1513177.9836405516</v>
      </c>
      <c r="Q254" s="2">
        <f t="shared" si="48"/>
        <v>550000</v>
      </c>
      <c r="R254" s="2">
        <f t="shared" si="46"/>
        <v>118814173.29435495</v>
      </c>
      <c r="S254" s="2">
        <f t="shared" si="17"/>
        <v>544425.14285714924</v>
      </c>
      <c r="T254" s="2">
        <f t="shared" si="18"/>
        <v>5574.8571428570431</v>
      </c>
      <c r="U254" s="2">
        <f t="shared" si="19"/>
        <v>550000</v>
      </c>
      <c r="V254" s="2">
        <f t="shared" si="34"/>
        <v>71511183.016704842</v>
      </c>
      <c r="W254" s="2">
        <f t="shared" si="20"/>
        <v>544425.14285714924</v>
      </c>
      <c r="X254" s="2">
        <f t="shared" si="6"/>
        <v>5574.8571428507566</v>
      </c>
      <c r="Y254" s="2">
        <f t="shared" si="43"/>
        <v>47302990.277650096</v>
      </c>
      <c r="Z254" s="2" t="str">
        <f t="shared" si="8"/>
        <v>MEEP</v>
      </c>
      <c r="AA254" s="2">
        <f>IF(Z254="HERE",Y254,AA253+Graph!$G$1*1000)</f>
        <v>83052121.706221551</v>
      </c>
      <c r="AB254" s="2">
        <f t="shared" si="21"/>
        <v>800000</v>
      </c>
      <c r="AC254" s="2">
        <f t="shared" si="44"/>
        <v>46467626.445276253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49963381.322263815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188</v>
      </c>
      <c r="C255" s="7"/>
      <c r="D255" s="2" t="e">
        <f t="shared" si="12"/>
        <v>#N/A</v>
      </c>
      <c r="E255" s="2" t="e">
        <f t="shared" si="22"/>
        <v>#N/A</v>
      </c>
      <c r="F255" s="2">
        <v>1515062.0876727998</v>
      </c>
      <c r="G255" s="2">
        <f t="shared" si="47"/>
        <v>544425.14285714284</v>
      </c>
      <c r="H255" s="2">
        <f t="shared" si="45"/>
        <v>117787320.15956253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1518756.9201613069</v>
      </c>
      <c r="Q255" s="2">
        <f t="shared" si="48"/>
        <v>550000</v>
      </c>
      <c r="R255" s="2">
        <f t="shared" si="46"/>
        <v>119364173.29435495</v>
      </c>
      <c r="S255" s="2">
        <f t="shared" si="17"/>
        <v>544425.14285714924</v>
      </c>
      <c r="T255" s="2">
        <f t="shared" si="18"/>
        <v>5574.8571428570431</v>
      </c>
      <c r="U255" s="2">
        <f t="shared" si="19"/>
        <v>550000</v>
      </c>
      <c r="V255" s="2">
        <f t="shared" si="34"/>
        <v>72055608.159561992</v>
      </c>
      <c r="W255" s="2">
        <f t="shared" si="20"/>
        <v>544425.14285714924</v>
      </c>
      <c r="X255" s="2">
        <f t="shared" si="6"/>
        <v>5574.8571428507566</v>
      </c>
      <c r="Y255" s="2">
        <f t="shared" si="43"/>
        <v>47308565.134792946</v>
      </c>
      <c r="Z255" s="2" t="str">
        <f t="shared" si="8"/>
        <v>MEEP</v>
      </c>
      <c r="AA255" s="2">
        <f>IF(Z255="HERE",Y255,AA254+Graph!$G$1*1000)</f>
        <v>83852121.706221551</v>
      </c>
      <c r="AB255" s="2">
        <f t="shared" si="21"/>
        <v>800000</v>
      </c>
      <c r="AC255" s="2">
        <f t="shared" si="44"/>
        <v>46467626.445276253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50003381.322263815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189</v>
      </c>
      <c r="C256" s="7"/>
      <c r="D256" s="2" t="e">
        <f t="shared" si="12"/>
        <v>#N/A</v>
      </c>
      <c r="E256" s="2" t="e">
        <f t="shared" si="22"/>
        <v>#N/A</v>
      </c>
      <c r="F256" s="2">
        <v>1520639.6483870745</v>
      </c>
      <c r="G256" s="2">
        <f t="shared" si="47"/>
        <v>544425.14285714284</v>
      </c>
      <c r="H256" s="2">
        <f t="shared" si="45"/>
        <v>118331745.30241968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1524335.8566820323</v>
      </c>
      <c r="Q256" s="2">
        <f t="shared" si="48"/>
        <v>550000</v>
      </c>
      <c r="R256" s="2">
        <f t="shared" si="46"/>
        <v>119914173.29435495</v>
      </c>
      <c r="S256" s="2">
        <f t="shared" si="17"/>
        <v>544425.14285714924</v>
      </c>
      <c r="T256" s="2">
        <f t="shared" si="18"/>
        <v>5574.8571428570431</v>
      </c>
      <c r="U256" s="2">
        <f t="shared" si="19"/>
        <v>550000</v>
      </c>
      <c r="V256" s="2">
        <f t="shared" si="34"/>
        <v>72600033.302419141</v>
      </c>
      <c r="W256" s="2">
        <f t="shared" si="20"/>
        <v>544425.14285714924</v>
      </c>
      <c r="X256" s="2">
        <f t="shared" si="6"/>
        <v>5574.8571428507566</v>
      </c>
      <c r="Y256" s="2">
        <f t="shared" si="43"/>
        <v>47314139.991935797</v>
      </c>
      <c r="Z256" s="2" t="str">
        <f t="shared" si="8"/>
        <v>MEEP</v>
      </c>
      <c r="AA256" s="2">
        <f>IF(Z256="HERE",Y256,AA255+Graph!$G$1*1000)</f>
        <v>84652121.706221551</v>
      </c>
      <c r="AB256" s="2">
        <f t="shared" si="21"/>
        <v>800000</v>
      </c>
      <c r="AC256" s="2">
        <f t="shared" si="44"/>
        <v>46467626.445276253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50043381.322263815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190</v>
      </c>
      <c r="C257" s="7"/>
      <c r="D257" s="2" t="e">
        <f t="shared" si="12"/>
        <v>#N/A</v>
      </c>
      <c r="E257" s="2" t="e">
        <f t="shared" si="22"/>
        <v>#N/A</v>
      </c>
      <c r="F257" s="2">
        <v>1526217.2091013789</v>
      </c>
      <c r="G257" s="2">
        <f t="shared" si="47"/>
        <v>544425.14285714284</v>
      </c>
      <c r="H257" s="2">
        <f t="shared" si="45"/>
        <v>118876170.44527683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1529914.7932027876</v>
      </c>
      <c r="Q257" s="2">
        <f t="shared" si="48"/>
        <v>550000</v>
      </c>
      <c r="R257" s="2">
        <f t="shared" si="46"/>
        <v>120464173.29435495</v>
      </c>
      <c r="S257" s="2">
        <f t="shared" si="17"/>
        <v>544425.14285714924</v>
      </c>
      <c r="T257" s="2">
        <f t="shared" si="18"/>
        <v>5574.8571428570431</v>
      </c>
      <c r="U257" s="2">
        <f t="shared" si="19"/>
        <v>550000</v>
      </c>
      <c r="V257" s="2">
        <f t="shared" si="34"/>
        <v>73144458.44527629</v>
      </c>
      <c r="W257" s="2">
        <f t="shared" si="20"/>
        <v>544425.14285714924</v>
      </c>
      <c r="X257" s="2">
        <f t="shared" si="6"/>
        <v>5574.8571428507566</v>
      </c>
      <c r="Y257" s="2">
        <f t="shared" si="43"/>
        <v>47319714.849078648</v>
      </c>
      <c r="Z257" s="2" t="str">
        <f t="shared" si="8"/>
        <v>MEEP</v>
      </c>
      <c r="AA257" s="2">
        <f>IF(Z257="HERE",Y257,AA256+Graph!$G$1*1000)</f>
        <v>85452121.706221551</v>
      </c>
      <c r="AB257" s="2">
        <f t="shared" si="21"/>
        <v>800000</v>
      </c>
      <c r="AC257" s="2">
        <f t="shared" si="44"/>
        <v>46467626.445276253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50083381.322263815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191</v>
      </c>
      <c r="C258" s="7"/>
      <c r="D258" s="2" t="e">
        <f t="shared" si="12"/>
        <v>#N/A</v>
      </c>
      <c r="E258" s="2" t="e">
        <f t="shared" si="22"/>
        <v>#N/A</v>
      </c>
      <c r="F258" s="2">
        <v>1531794.7698156536</v>
      </c>
      <c r="G258" s="2">
        <f t="shared" si="47"/>
        <v>544425.14285714284</v>
      </c>
      <c r="H258" s="2">
        <f t="shared" si="45"/>
        <v>119420595.58813398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1535493.7297235131</v>
      </c>
      <c r="Q258" s="2">
        <f t="shared" si="48"/>
        <v>550000</v>
      </c>
      <c r="R258" s="2">
        <f t="shared" si="46"/>
        <v>121014173.29435495</v>
      </c>
      <c r="S258" s="2">
        <f t="shared" si="17"/>
        <v>544425.14285714924</v>
      </c>
      <c r="T258" s="2">
        <f t="shared" si="18"/>
        <v>5574.8571428570431</v>
      </c>
      <c r="U258" s="2">
        <f t="shared" si="19"/>
        <v>550000</v>
      </c>
      <c r="V258" s="2">
        <f t="shared" si="34"/>
        <v>73688883.588133439</v>
      </c>
      <c r="W258" s="2">
        <f t="shared" si="20"/>
        <v>544425.14285714924</v>
      </c>
      <c r="X258" s="2">
        <f t="shared" si="6"/>
        <v>5574.8571428507566</v>
      </c>
      <c r="Y258" s="2">
        <f t="shared" si="43"/>
        <v>47325289.706221499</v>
      </c>
      <c r="Z258" s="2" t="str">
        <f t="shared" si="8"/>
        <v>MEEP</v>
      </c>
      <c r="AA258" s="2">
        <f>IF(Z258="HERE",Y258,AA257+Graph!$G$1*1000)</f>
        <v>86252121.706221551</v>
      </c>
      <c r="AB258" s="2">
        <f t="shared" si="21"/>
        <v>800000</v>
      </c>
      <c r="AC258" s="2">
        <f t="shared" si="44"/>
        <v>46467626.445276253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50123381.322263815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192</v>
      </c>
      <c r="C259" s="7"/>
      <c r="D259" s="2" t="e">
        <f t="shared" si="12"/>
        <v>#N/A</v>
      </c>
      <c r="E259" s="2" t="e">
        <f t="shared" si="22"/>
        <v>#N/A</v>
      </c>
      <c r="F259" s="2">
        <v>1537372.3305299282</v>
      </c>
      <c r="G259" s="2">
        <f t="shared" si="47"/>
        <v>544425.14285714284</v>
      </c>
      <c r="H259" s="2">
        <f t="shared" si="45"/>
        <v>119965020.73099113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1541072.6662442386</v>
      </c>
      <c r="Q259" s="2">
        <f t="shared" si="48"/>
        <v>550000</v>
      </c>
      <c r="R259" s="2">
        <f t="shared" si="46"/>
        <v>121564173.29435495</v>
      </c>
      <c r="S259" s="2">
        <f t="shared" si="17"/>
        <v>544425.14285714924</v>
      </c>
      <c r="T259" s="2">
        <f t="shared" si="18"/>
        <v>5574.8571428570431</v>
      </c>
      <c r="U259" s="2">
        <f t="shared" si="19"/>
        <v>550000</v>
      </c>
      <c r="V259" s="2">
        <f t="shared" si="34"/>
        <v>74233308.730990589</v>
      </c>
      <c r="W259" s="2">
        <f t="shared" si="20"/>
        <v>544425.14285714924</v>
      </c>
      <c r="X259" s="2">
        <f t="shared" si="6"/>
        <v>5574.8571428507566</v>
      </c>
      <c r="Y259" s="2">
        <f t="shared" si="43"/>
        <v>47330864.563364349</v>
      </c>
      <c r="Z259" s="2" t="str">
        <f t="shared" si="8"/>
        <v>MEEP</v>
      </c>
      <c r="AA259" s="2">
        <f>IF(Z259="HERE",Y259,AA258+Graph!$G$1*1000)</f>
        <v>87052121.706221551</v>
      </c>
      <c r="AB259" s="2">
        <f t="shared" si="21"/>
        <v>800000</v>
      </c>
      <c r="AC259" s="2">
        <f t="shared" si="44"/>
        <v>46467626.445276253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193</v>
      </c>
      <c r="C260" s="7"/>
      <c r="D260" s="2" t="e">
        <f t="shared" si="12"/>
        <v>#N/A</v>
      </c>
      <c r="E260" s="2" t="e">
        <f t="shared" si="22"/>
        <v>#N/A</v>
      </c>
      <c r="F260" s="2">
        <v>1542949.8912442327</v>
      </c>
      <c r="G260" s="2">
        <f t="shared" si="47"/>
        <v>544425.14285714284</v>
      </c>
      <c r="H260" s="2">
        <f t="shared" si="45"/>
        <v>120509445.87384827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1546651.6027649939</v>
      </c>
      <c r="Q260" s="2">
        <f t="shared" si="48"/>
        <v>550000</v>
      </c>
      <c r="R260" s="2">
        <f t="shared" si="46"/>
        <v>122114173.29435495</v>
      </c>
      <c r="S260" s="2">
        <f t="shared" si="17"/>
        <v>544425.14285714924</v>
      </c>
      <c r="T260" s="2">
        <f t="shared" si="18"/>
        <v>5574.8571428570431</v>
      </c>
      <c r="U260" s="2">
        <f t="shared" si="19"/>
        <v>550000</v>
      </c>
      <c r="V260" s="2">
        <f t="shared" si="34"/>
        <v>74777733.873847738</v>
      </c>
      <c r="W260" s="2">
        <f t="shared" si="20"/>
        <v>544425.14285714924</v>
      </c>
      <c r="X260" s="2">
        <f t="shared" si="6"/>
        <v>5574.8571428507566</v>
      </c>
      <c r="Y260" s="2">
        <f t="shared" si="43"/>
        <v>47336439.4205072</v>
      </c>
      <c r="Z260" s="2" t="str">
        <f t="shared" si="8"/>
        <v>MEEP</v>
      </c>
      <c r="AA260" s="2">
        <f>IF(Z260="HERE",Y260,AA259+Graph!$G$1*1000)</f>
        <v>87852121.706221551</v>
      </c>
      <c r="AB260" s="2">
        <f t="shared" si="21"/>
        <v>800000</v>
      </c>
      <c r="AC260" s="2">
        <f t="shared" si="44"/>
        <v>46467626.445276253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194</v>
      </c>
      <c r="C261" s="7"/>
      <c r="D261" s="2" t="e">
        <f t="shared" si="12"/>
        <v>#N/A</v>
      </c>
      <c r="E261" s="2" t="e">
        <f t="shared" si="22"/>
        <v>#N/A</v>
      </c>
      <c r="F261" s="2">
        <v>1548527.4519585073</v>
      </c>
      <c r="G261" s="2">
        <f t="shared" si="47"/>
        <v>544425.14285714284</v>
      </c>
      <c r="H261" s="2">
        <f t="shared" si="45"/>
        <v>121053871.01670542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1552230.5392857194</v>
      </c>
      <c r="Q261" s="2">
        <f t="shared" si="48"/>
        <v>550000</v>
      </c>
      <c r="R261" s="2">
        <f t="shared" si="46"/>
        <v>122664173.29435495</v>
      </c>
      <c r="S261" s="2">
        <f t="shared" si="17"/>
        <v>544425.14285714924</v>
      </c>
      <c r="T261" s="2">
        <f t="shared" si="18"/>
        <v>5574.8571428570431</v>
      </c>
      <c r="U261" s="2">
        <f t="shared" si="19"/>
        <v>550000</v>
      </c>
      <c r="V261" s="2">
        <f t="shared" si="34"/>
        <v>75322159.016704887</v>
      </c>
      <c r="W261" s="2">
        <f t="shared" si="20"/>
        <v>544425.14285714924</v>
      </c>
      <c r="X261" s="2">
        <f t="shared" si="6"/>
        <v>5574.8571428507566</v>
      </c>
      <c r="Y261" s="2">
        <f t="shared" si="43"/>
        <v>47342014.277650051</v>
      </c>
      <c r="Z261" s="2" t="str">
        <f t="shared" si="8"/>
        <v>MEEP</v>
      </c>
      <c r="AA261" s="2">
        <f>IF(Z261="HERE",Y261,AA260+Graph!$G$1*1000)</f>
        <v>88652121.706221551</v>
      </c>
      <c r="AB261" s="2">
        <f t="shared" si="21"/>
        <v>800000</v>
      </c>
      <c r="AC261" s="2">
        <f t="shared" si="44"/>
        <v>46467626.445276253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195</v>
      </c>
      <c r="C262" s="7"/>
      <c r="D262" s="2" t="e">
        <f t="shared" si="12"/>
        <v>#N/A</v>
      </c>
      <c r="E262" s="2" t="e">
        <f t="shared" si="22"/>
        <v>#N/A</v>
      </c>
      <c r="F262" s="2">
        <v>1554105.0126728117</v>
      </c>
      <c r="G262" s="2">
        <f t="shared" si="47"/>
        <v>544425.14285714284</v>
      </c>
      <c r="H262" s="2">
        <f t="shared" si="45"/>
        <v>121598296.15956257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1557809.4758064747</v>
      </c>
      <c r="Q262" s="2">
        <f t="shared" si="48"/>
        <v>550000</v>
      </c>
      <c r="R262" s="2">
        <f t="shared" si="46"/>
        <v>123214173.29435495</v>
      </c>
      <c r="S262" s="2">
        <f t="shared" si="17"/>
        <v>544425.14285714924</v>
      </c>
      <c r="T262" s="2">
        <f t="shared" si="18"/>
        <v>5574.8571428570431</v>
      </c>
      <c r="U262" s="2">
        <f t="shared" si="19"/>
        <v>550000</v>
      </c>
      <c r="V262" s="2">
        <f t="shared" si="34"/>
        <v>75866584.159562036</v>
      </c>
      <c r="W262" s="2">
        <f t="shared" si="20"/>
        <v>544425.14285714924</v>
      </c>
      <c r="X262" s="2">
        <f t="shared" si="6"/>
        <v>5574.8571428507566</v>
      </c>
      <c r="Y262" s="2">
        <f t="shared" si="43"/>
        <v>47347589.134792902</v>
      </c>
      <c r="Z262" s="2" t="str">
        <f t="shared" si="8"/>
        <v>MEEP</v>
      </c>
      <c r="AA262" s="2">
        <f>IF(Z262="HERE",Y262,AA261+Graph!$G$1*1000)</f>
        <v>89452121.706221551</v>
      </c>
      <c r="AB262" s="2">
        <f t="shared" si="21"/>
        <v>800000</v>
      </c>
      <c r="AC262" s="2">
        <f t="shared" si="44"/>
        <v>46467626.445276253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196</v>
      </c>
      <c r="C263" s="7"/>
      <c r="D263" s="2" t="e">
        <f t="shared" si="12"/>
        <v>#N/A</v>
      </c>
      <c r="E263" s="2" t="e">
        <f t="shared" si="22"/>
        <v>#N/A</v>
      </c>
      <c r="F263" s="2">
        <v>1559682.5733870864</v>
      </c>
      <c r="G263" s="2">
        <f t="shared" si="47"/>
        <v>544425.14285714284</v>
      </c>
      <c r="H263" s="2">
        <f t="shared" si="45"/>
        <v>122142721.30241972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1563388.4123272002</v>
      </c>
      <c r="Q263" s="2">
        <f t="shared" si="48"/>
        <v>550000</v>
      </c>
      <c r="R263" s="2">
        <f t="shared" si="46"/>
        <v>123764173.29435495</v>
      </c>
      <c r="S263" s="2">
        <f t="shared" si="17"/>
        <v>544425.14285714924</v>
      </c>
      <c r="T263" s="2">
        <f t="shared" si="18"/>
        <v>5574.8571428570431</v>
      </c>
      <c r="U263" s="2">
        <f t="shared" si="19"/>
        <v>550000</v>
      </c>
      <c r="V263" s="2">
        <f t="shared" si="34"/>
        <v>76411009.302419186</v>
      </c>
      <c r="W263" s="2">
        <f t="shared" si="20"/>
        <v>544425.14285714924</v>
      </c>
      <c r="X263" s="2">
        <f t="shared" si="6"/>
        <v>5574.8571428507566</v>
      </c>
      <c r="Y263" s="2">
        <f t="shared" si="43"/>
        <v>47353163.991935752</v>
      </c>
      <c r="Z263" s="2" t="str">
        <f t="shared" si="8"/>
        <v>MEEP</v>
      </c>
      <c r="AA263" s="2">
        <f>IF(Z263="HERE",Y263,AA262+Graph!$G$1*1000)</f>
        <v>90252121.706221551</v>
      </c>
      <c r="AB263" s="2">
        <f t="shared" si="21"/>
        <v>800000</v>
      </c>
      <c r="AC263" s="2">
        <f t="shared" si="44"/>
        <v>46467626.445276253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197</v>
      </c>
      <c r="C264" s="7"/>
      <c r="D264" s="2" t="e">
        <f t="shared" si="12"/>
        <v>#N/A</v>
      </c>
      <c r="E264" s="2" t="e">
        <f t="shared" si="22"/>
        <v>#N/A</v>
      </c>
      <c r="F264" s="2">
        <v>1565260.134101361</v>
      </c>
      <c r="G264" s="2">
        <f t="shared" si="47"/>
        <v>544425.14285714284</v>
      </c>
      <c r="H264" s="2">
        <f t="shared" si="45"/>
        <v>122687146.44527687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1568967.3488479257</v>
      </c>
      <c r="Q264" s="2">
        <f t="shared" si="48"/>
        <v>550000</v>
      </c>
      <c r="R264" s="2">
        <f t="shared" si="46"/>
        <v>124314173.29435495</v>
      </c>
      <c r="S264" s="2">
        <f t="shared" si="17"/>
        <v>544425.14285714924</v>
      </c>
      <c r="T264" s="2">
        <f t="shared" si="18"/>
        <v>5574.8571428570431</v>
      </c>
      <c r="U264" s="2">
        <f t="shared" si="19"/>
        <v>550000</v>
      </c>
      <c r="V264" s="2">
        <f t="shared" si="34"/>
        <v>76955434.445276335</v>
      </c>
      <c r="W264" s="2">
        <f t="shared" si="20"/>
        <v>544425.14285714924</v>
      </c>
      <c r="X264" s="2">
        <f t="shared" si="6"/>
        <v>5574.8571428507566</v>
      </c>
      <c r="Y264" s="2">
        <f t="shared" si="43"/>
        <v>47358738.849078603</v>
      </c>
      <c r="Z264" s="2" t="str">
        <f t="shared" si="8"/>
        <v>MEEP</v>
      </c>
      <c r="AA264" s="2">
        <f>IF(Z264="HERE",Y264,AA263+Graph!$G$1*1000)</f>
        <v>91052121.706221551</v>
      </c>
      <c r="AB264" s="2">
        <f t="shared" si="21"/>
        <v>800000</v>
      </c>
      <c r="AC264" s="2">
        <f t="shared" si="44"/>
        <v>46467626.445276253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198</v>
      </c>
      <c r="C265" s="7"/>
      <c r="D265" s="2" t="e">
        <f t="shared" si="12"/>
        <v>#N/A</v>
      </c>
      <c r="E265" s="2" t="e">
        <f t="shared" si="22"/>
        <v>#N/A</v>
      </c>
      <c r="F265" s="2">
        <v>1570837.6948156655</v>
      </c>
      <c r="G265" s="2">
        <f t="shared" si="47"/>
        <v>544425.14285714284</v>
      </c>
      <c r="H265" s="2">
        <f t="shared" si="45"/>
        <v>123231571.58813402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1574546.285368681</v>
      </c>
      <c r="Q265" s="2">
        <f t="shared" si="48"/>
        <v>550000</v>
      </c>
      <c r="R265" s="2">
        <f t="shared" si="46"/>
        <v>124864173.29435495</v>
      </c>
      <c r="S265" s="2">
        <f t="shared" si="17"/>
        <v>544425.14285714924</v>
      </c>
      <c r="T265" s="2">
        <f t="shared" si="18"/>
        <v>5574.8571428570431</v>
      </c>
      <c r="U265" s="2">
        <f t="shared" si="19"/>
        <v>550000</v>
      </c>
      <c r="V265" s="2">
        <f t="shared" si="34"/>
        <v>77499859.588133484</v>
      </c>
      <c r="W265" s="2">
        <f t="shared" si="20"/>
        <v>544425.14285714924</v>
      </c>
      <c r="X265" s="2">
        <f t="shared" si="6"/>
        <v>5574.8571428507566</v>
      </c>
      <c r="Y265" s="2">
        <f t="shared" si="43"/>
        <v>47364313.706221454</v>
      </c>
      <c r="Z265" s="2" t="str">
        <f t="shared" si="8"/>
        <v>MEEP</v>
      </c>
      <c r="AA265" s="2">
        <f>IF(Z265="HERE",Y265,AA264+Graph!$G$1*1000)</f>
        <v>91852121.706221551</v>
      </c>
      <c r="AB265" s="2">
        <f t="shared" si="21"/>
        <v>800000</v>
      </c>
      <c r="AC265" s="2">
        <f t="shared" si="44"/>
        <v>46467626.445276253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199</v>
      </c>
      <c r="C266" s="7"/>
      <c r="D266" s="2" t="e">
        <f t="shared" si="12"/>
        <v>#N/A</v>
      </c>
      <c r="E266" s="2" t="e">
        <f t="shared" si="22"/>
        <v>#N/A</v>
      </c>
      <c r="F266" s="2">
        <v>1576415.2555299401</v>
      </c>
      <c r="G266" s="2">
        <f t="shared" si="47"/>
        <v>544425.14285714284</v>
      </c>
      <c r="H266" s="2">
        <f t="shared" si="45"/>
        <v>123775996.73099117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1580125.2218894064</v>
      </c>
      <c r="Q266" s="2">
        <f t="shared" si="48"/>
        <v>550000</v>
      </c>
      <c r="R266" s="2">
        <f t="shared" si="46"/>
        <v>125414173.29435495</v>
      </c>
      <c r="S266" s="2">
        <f t="shared" si="17"/>
        <v>544425.14285714924</v>
      </c>
      <c r="T266" s="2">
        <f t="shared" si="18"/>
        <v>5574.8571428570431</v>
      </c>
      <c r="U266" s="2">
        <f t="shared" si="19"/>
        <v>550000</v>
      </c>
      <c r="V266" s="2">
        <f t="shared" si="34"/>
        <v>78044284.730990633</v>
      </c>
      <c r="W266" s="2">
        <f t="shared" si="20"/>
        <v>544425.14285714924</v>
      </c>
      <c r="X266" s="2">
        <f t="shared" si="6"/>
        <v>5574.8571428507566</v>
      </c>
      <c r="Y266" s="2">
        <f t="shared" si="43"/>
        <v>47369888.563364305</v>
      </c>
      <c r="Z266" s="2" t="str">
        <f t="shared" si="8"/>
        <v>MEEP</v>
      </c>
      <c r="AA266" s="2">
        <f>IF(Z266="HERE",Y266,AA265+Graph!$G$1*1000)</f>
        <v>92652121.706221551</v>
      </c>
      <c r="AB266" s="2">
        <f t="shared" si="21"/>
        <v>800000</v>
      </c>
      <c r="AC266" s="2">
        <f t="shared" si="44"/>
        <v>46467626.445276253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200</v>
      </c>
      <c r="C267" s="7"/>
      <c r="D267" s="2" t="e">
        <f t="shared" si="12"/>
        <v>#N/A</v>
      </c>
      <c r="E267" s="2" t="e">
        <f t="shared" si="22"/>
        <v>#N/A</v>
      </c>
      <c r="F267" s="2">
        <v>1581992.8162442148</v>
      </c>
      <c r="G267" s="2">
        <f t="shared" si="47"/>
        <v>544425.14285714284</v>
      </c>
      <c r="H267" s="2">
        <f t="shared" si="45"/>
        <v>124320421.87384832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1585704.1584101617</v>
      </c>
      <c r="Q267" s="2">
        <f t="shared" si="48"/>
        <v>550000</v>
      </c>
      <c r="R267" s="2">
        <f t="shared" si="46"/>
        <v>125964173.29435495</v>
      </c>
      <c r="S267" s="2">
        <f t="shared" si="17"/>
        <v>544425.14285714924</v>
      </c>
      <c r="T267" s="2">
        <f t="shared" si="18"/>
        <v>5574.8571428570431</v>
      </c>
      <c r="U267" s="2">
        <f t="shared" si="19"/>
        <v>550000</v>
      </c>
      <c r="V267" s="2">
        <f t="shared" si="34"/>
        <v>78588709.873847783</v>
      </c>
      <c r="W267" s="2">
        <f t="shared" si="20"/>
        <v>544425.14285714924</v>
      </c>
      <c r="X267" s="2">
        <f t="shared" si="6"/>
        <v>5574.8571428507566</v>
      </c>
      <c r="Y267" s="2">
        <f t="shared" si="43"/>
        <v>47375463.420507155</v>
      </c>
      <c r="Z267" s="2" t="str">
        <f t="shared" si="8"/>
        <v>MEEP</v>
      </c>
      <c r="AA267" s="2">
        <f>IF(Z267="HERE",Y267,AA266+Graph!$G$1*1000)</f>
        <v>93452121.706221551</v>
      </c>
      <c r="AB267" s="2">
        <f t="shared" si="21"/>
        <v>800000</v>
      </c>
      <c r="AC267" s="2">
        <f t="shared" si="44"/>
        <v>46467626.445276253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201</v>
      </c>
      <c r="C268" s="7"/>
      <c r="D268" s="2" t="e">
        <f t="shared" si="12"/>
        <v>#N/A</v>
      </c>
      <c r="E268" s="2" t="e">
        <f t="shared" si="22"/>
        <v>#N/A</v>
      </c>
      <c r="F268" s="2">
        <v>1587570.3769585192</v>
      </c>
      <c r="G268" s="2">
        <f t="shared" si="47"/>
        <v>544425.14285714284</v>
      </c>
      <c r="H268" s="2">
        <f t="shared" si="45"/>
        <v>124864847.01670547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1591283.0949308872</v>
      </c>
      <c r="Q268" s="2">
        <f t="shared" si="48"/>
        <v>550000</v>
      </c>
      <c r="R268" s="2">
        <f t="shared" si="46"/>
        <v>126514173.29435495</v>
      </c>
      <c r="S268" s="2">
        <f t="shared" si="17"/>
        <v>544425.14285714924</v>
      </c>
      <c r="T268" s="2">
        <f t="shared" si="18"/>
        <v>5574.8571428570431</v>
      </c>
      <c r="U268" s="2">
        <f t="shared" si="19"/>
        <v>550000</v>
      </c>
      <c r="V268" s="2">
        <f t="shared" si="34"/>
        <v>79133135.016704932</v>
      </c>
      <c r="W268" s="2">
        <f t="shared" si="20"/>
        <v>544425.14285714924</v>
      </c>
      <c r="X268" s="2">
        <f t="shared" si="6"/>
        <v>5574.8571428507566</v>
      </c>
      <c r="Y268" s="2">
        <f t="shared" si="43"/>
        <v>47381038.277650006</v>
      </c>
      <c r="Z268" s="2" t="str">
        <f t="shared" si="8"/>
        <v>MEEP</v>
      </c>
      <c r="AA268" s="2">
        <f>IF(Z268="HERE",Y268,AA267+Graph!$G$1*1000)</f>
        <v>94252121.706221551</v>
      </c>
      <c r="AB268" s="2">
        <f t="shared" si="21"/>
        <v>800000</v>
      </c>
      <c r="AC268" s="2">
        <f t="shared" si="44"/>
        <v>46467626.445276253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202</v>
      </c>
      <c r="C269" s="7"/>
      <c r="D269" s="2" t="e">
        <f t="shared" si="12"/>
        <v>#N/A</v>
      </c>
      <c r="E269" s="2" t="e">
        <f t="shared" si="22"/>
        <v>#N/A</v>
      </c>
      <c r="F269" s="2">
        <v>1593147.9376727939</v>
      </c>
      <c r="G269" s="2">
        <f t="shared" si="47"/>
        <v>544425.14285714284</v>
      </c>
      <c r="H269" s="2">
        <f t="shared" si="45"/>
        <v>125409272.15956262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1596862.0314516127</v>
      </c>
      <c r="Q269" s="2">
        <f t="shared" si="48"/>
        <v>550000</v>
      </c>
      <c r="R269" s="2">
        <f t="shared" si="46"/>
        <v>127064173.29435495</v>
      </c>
      <c r="S269" s="2">
        <f t="shared" si="17"/>
        <v>544425.14285714924</v>
      </c>
      <c r="T269" s="2">
        <f t="shared" si="18"/>
        <v>5574.8571428570431</v>
      </c>
      <c r="U269" s="2">
        <f t="shared" si="19"/>
        <v>550000</v>
      </c>
      <c r="V269" s="2">
        <f t="shared" si="34"/>
        <v>79677560.159562081</v>
      </c>
      <c r="W269" s="2">
        <f t="shared" si="20"/>
        <v>544425.14285714924</v>
      </c>
      <c r="X269" s="2">
        <f t="shared" si="6"/>
        <v>5574.8571428507566</v>
      </c>
      <c r="Y269" s="2">
        <f t="shared" si="43"/>
        <v>47386613.134792857</v>
      </c>
      <c r="Z269" s="2" t="str">
        <f t="shared" si="8"/>
        <v>MEEP</v>
      </c>
      <c r="AA269" s="2">
        <f>IF(Z269="HERE",Y269,AA268+Graph!$G$1*1000)</f>
        <v>95052121.706221551</v>
      </c>
      <c r="AB269" s="2">
        <f t="shared" si="21"/>
        <v>800000</v>
      </c>
      <c r="AC269" s="2">
        <f t="shared" si="44"/>
        <v>46467626.445276253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203</v>
      </c>
      <c r="C270" s="7"/>
      <c r="D270" s="2" t="e">
        <f t="shared" si="12"/>
        <v>#N/A</v>
      </c>
      <c r="E270" s="2" t="e">
        <f t="shared" si="22"/>
        <v>#N/A</v>
      </c>
      <c r="F270" s="2">
        <v>1598725.4983870685</v>
      </c>
      <c r="G270" s="2">
        <f t="shared" si="47"/>
        <v>544425.14285714284</v>
      </c>
      <c r="H270" s="2">
        <f t="shared" si="45"/>
        <v>125953697.30241977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1602440.967972368</v>
      </c>
      <c r="Q270" s="2">
        <f t="shared" si="48"/>
        <v>550000</v>
      </c>
      <c r="R270" s="2">
        <f t="shared" si="46"/>
        <v>127614173.29435495</v>
      </c>
      <c r="S270" s="2">
        <f t="shared" si="17"/>
        <v>544425.14285714924</v>
      </c>
      <c r="T270" s="2">
        <f t="shared" si="18"/>
        <v>5574.8571428570431</v>
      </c>
      <c r="U270" s="2">
        <f t="shared" si="19"/>
        <v>550000</v>
      </c>
      <c r="V270" s="2">
        <f t="shared" si="34"/>
        <v>80221985.30241923</v>
      </c>
      <c r="W270" s="2">
        <f t="shared" si="20"/>
        <v>544425.14285714924</v>
      </c>
      <c r="X270" s="2">
        <f t="shared" si="6"/>
        <v>5574.8571428507566</v>
      </c>
      <c r="Y270" s="2">
        <f t="shared" si="43"/>
        <v>47392187.991935708</v>
      </c>
      <c r="Z270" s="2" t="str">
        <f t="shared" si="8"/>
        <v>MEEP</v>
      </c>
      <c r="AA270" s="2">
        <f>IF(Z270="HERE",Y270,AA269+Graph!$G$1*1000)</f>
        <v>95852121.706221551</v>
      </c>
      <c r="AB270" s="2">
        <f t="shared" si="21"/>
        <v>800000</v>
      </c>
      <c r="AC270" s="2">
        <f t="shared" si="44"/>
        <v>46467626.445276253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204</v>
      </c>
      <c r="C271" s="7"/>
      <c r="D271" s="2" t="e">
        <f t="shared" si="12"/>
        <v>#N/A</v>
      </c>
      <c r="E271" s="2" t="e">
        <f t="shared" si="22"/>
        <v>#N/A</v>
      </c>
      <c r="F271" s="2">
        <v>1604303.059101373</v>
      </c>
      <c r="G271" s="2">
        <f t="shared" si="47"/>
        <v>544425.14285714284</v>
      </c>
      <c r="H271" s="2">
        <f t="shared" si="45"/>
        <v>126498122.44527692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1608019.9044930935</v>
      </c>
      <c r="Q271" s="2">
        <f t="shared" si="48"/>
        <v>550000</v>
      </c>
      <c r="R271" s="2">
        <f t="shared" si="46"/>
        <v>128164173.29435495</v>
      </c>
      <c r="S271" s="2">
        <f t="shared" si="17"/>
        <v>544425.14285714924</v>
      </c>
      <c r="T271" s="2">
        <f t="shared" si="18"/>
        <v>5574.8571428570431</v>
      </c>
      <c r="U271" s="2">
        <f t="shared" si="19"/>
        <v>550000</v>
      </c>
      <c r="V271" s="2">
        <f t="shared" si="34"/>
        <v>80766410.44527638</v>
      </c>
      <c r="W271" s="2">
        <f t="shared" si="20"/>
        <v>544425.14285714924</v>
      </c>
      <c r="X271" s="2">
        <f t="shared" si="6"/>
        <v>5574.8571428507566</v>
      </c>
      <c r="Y271" s="2">
        <f t="shared" si="43"/>
        <v>47397762.849078558</v>
      </c>
      <c r="Z271" s="2" t="str">
        <f t="shared" si="8"/>
        <v>MEEP</v>
      </c>
      <c r="AA271" s="2">
        <f>IF(Z271="HERE",Y271,AA270+Graph!$G$1*1000)</f>
        <v>96652121.706221551</v>
      </c>
      <c r="AB271" s="2">
        <f t="shared" si="21"/>
        <v>800000</v>
      </c>
      <c r="AC271" s="2">
        <f t="shared" si="44"/>
        <v>46467626.445276253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205</v>
      </c>
      <c r="C272" s="7"/>
      <c r="D272" s="2" t="e">
        <f t="shared" si="12"/>
        <v>#N/A</v>
      </c>
      <c r="E272" s="2" t="e">
        <f t="shared" si="22"/>
        <v>#N/A</v>
      </c>
      <c r="F272" s="2">
        <v>1609880.6198156476</v>
      </c>
      <c r="G272" s="2">
        <f t="shared" si="47"/>
        <v>544425.14285714284</v>
      </c>
      <c r="H272" s="2">
        <f t="shared" si="45"/>
        <v>127042547.58813407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1613598.841013819</v>
      </c>
      <c r="Q272" s="2">
        <f t="shared" si="48"/>
        <v>550000</v>
      </c>
      <c r="R272" s="2">
        <f t="shared" si="46"/>
        <v>128714173.29435495</v>
      </c>
      <c r="S272" s="2">
        <f t="shared" si="17"/>
        <v>544425.14285714924</v>
      </c>
      <c r="T272" s="2">
        <f t="shared" si="18"/>
        <v>5574.8571428570431</v>
      </c>
      <c r="U272" s="2">
        <f t="shared" si="19"/>
        <v>550000</v>
      </c>
      <c r="V272" s="2">
        <f t="shared" si="34"/>
        <v>81310835.588133529</v>
      </c>
      <c r="W272" s="2">
        <f t="shared" si="20"/>
        <v>544425.14285714924</v>
      </c>
      <c r="X272" s="2">
        <f t="shared" si="6"/>
        <v>5574.8571428507566</v>
      </c>
      <c r="Y272" s="2">
        <f t="shared" si="43"/>
        <v>47403337.706221409</v>
      </c>
      <c r="Z272" s="2" t="str">
        <f t="shared" si="8"/>
        <v>MEEP</v>
      </c>
      <c r="AA272" s="2">
        <f>IF(Z272="HERE",Y272,AA271+Graph!$G$1*1000)</f>
        <v>97452121.706221551</v>
      </c>
      <c r="AB272" s="2">
        <f t="shared" si="21"/>
        <v>800000</v>
      </c>
      <c r="AC272" s="2">
        <f t="shared" si="44"/>
        <v>46467626.445276253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206</v>
      </c>
      <c r="C273" s="7"/>
      <c r="D273" s="2" t="e">
        <f t="shared" si="12"/>
        <v>#N/A</v>
      </c>
      <c r="E273" s="2" t="e">
        <f t="shared" si="22"/>
        <v>#N/A</v>
      </c>
      <c r="F273" s="2">
        <v>1615458.180529952</v>
      </c>
      <c r="G273" s="2">
        <f t="shared" si="47"/>
        <v>544425.14285714284</v>
      </c>
      <c r="H273" s="2">
        <f t="shared" si="45"/>
        <v>127586972.73099121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1619177.7775345743</v>
      </c>
      <c r="Q273" s="2">
        <f t="shared" si="48"/>
        <v>550000</v>
      </c>
      <c r="R273" s="2">
        <f t="shared" si="46"/>
        <v>129264173.29435495</v>
      </c>
      <c r="S273" s="2">
        <f t="shared" si="17"/>
        <v>544425.14285714924</v>
      </c>
      <c r="T273" s="2">
        <f t="shared" si="18"/>
        <v>5574.8571428570431</v>
      </c>
      <c r="U273" s="2">
        <f t="shared" si="19"/>
        <v>550000</v>
      </c>
      <c r="V273" s="2">
        <f t="shared" si="34"/>
        <v>81855260.730990678</v>
      </c>
      <c r="W273" s="2">
        <f t="shared" si="20"/>
        <v>544425.14285714924</v>
      </c>
      <c r="X273" s="2">
        <f t="shared" si="6"/>
        <v>5574.8571428507566</v>
      </c>
      <c r="Y273" s="2">
        <f t="shared" si="43"/>
        <v>47408912.56336426</v>
      </c>
      <c r="Z273" s="2" t="str">
        <f t="shared" si="8"/>
        <v>MEEP</v>
      </c>
      <c r="AA273" s="2">
        <f>IF(Z273="HERE",Y273,AA272+Graph!$G$1*1000)</f>
        <v>98252121.706221551</v>
      </c>
      <c r="AB273" s="2">
        <f t="shared" si="21"/>
        <v>800000</v>
      </c>
      <c r="AC273" s="2">
        <f t="shared" si="44"/>
        <v>46467626.445276253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207</v>
      </c>
      <c r="C274" s="7"/>
      <c r="D274" s="2" t="e">
        <f t="shared" si="12"/>
        <v>#N/A</v>
      </c>
      <c r="E274" s="2" t="e">
        <f t="shared" si="22"/>
        <v>#N/A</v>
      </c>
      <c r="F274" s="2">
        <v>1621035.7412442267</v>
      </c>
      <c r="G274" s="2">
        <f t="shared" si="47"/>
        <v>544425.14285714284</v>
      </c>
      <c r="H274" s="2">
        <f t="shared" si="45"/>
        <v>128131397.87384836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1624756.7140552998</v>
      </c>
      <c r="Q274" s="2">
        <f t="shared" si="48"/>
        <v>550000</v>
      </c>
      <c r="R274" s="2">
        <f t="shared" si="46"/>
        <v>129814173.29435495</v>
      </c>
      <c r="S274" s="2">
        <f t="shared" si="17"/>
        <v>544425.14285714924</v>
      </c>
      <c r="T274" s="2">
        <f t="shared" si="18"/>
        <v>5574.8571428570431</v>
      </c>
      <c r="U274" s="2">
        <f t="shared" si="19"/>
        <v>550000</v>
      </c>
      <c r="V274" s="2">
        <f t="shared" si="34"/>
        <v>82399685.873847827</v>
      </c>
      <c r="W274" s="2">
        <f t="shared" si="20"/>
        <v>544425.14285714924</v>
      </c>
      <c r="X274" s="2">
        <f t="shared" si="6"/>
        <v>5574.8571428507566</v>
      </c>
      <c r="Y274" s="2">
        <f t="shared" si="43"/>
        <v>47414487.420507111</v>
      </c>
      <c r="Z274" s="2" t="str">
        <f t="shared" si="8"/>
        <v>MEEP</v>
      </c>
      <c r="AA274" s="2">
        <f>IF(Z274="HERE",Y274,AA273+Graph!$G$1*1000)</f>
        <v>99052121.706221551</v>
      </c>
      <c r="AB274" s="2">
        <f t="shared" si="21"/>
        <v>800000</v>
      </c>
      <c r="AC274" s="2">
        <f t="shared" si="44"/>
        <v>46467626.445276253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208</v>
      </c>
      <c r="C275" s="7"/>
      <c r="D275" s="2" t="e">
        <f t="shared" si="12"/>
        <v>#N/A</v>
      </c>
      <c r="E275" s="2" t="e">
        <f t="shared" si="22"/>
        <v>#N/A</v>
      </c>
      <c r="F275" s="2">
        <v>1626613.3019585013</v>
      </c>
      <c r="G275" s="2">
        <f t="shared" si="47"/>
        <v>544425.14285714284</v>
      </c>
      <c r="H275" s="2">
        <f t="shared" si="45"/>
        <v>128675823.01670551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1630335.650576055</v>
      </c>
      <c r="Q275" s="2">
        <f t="shared" si="48"/>
        <v>550000</v>
      </c>
      <c r="R275" s="2">
        <f t="shared" si="46"/>
        <v>130364173.29435495</v>
      </c>
      <c r="S275" s="2">
        <f t="shared" si="17"/>
        <v>544425.14285714924</v>
      </c>
      <c r="T275" s="2">
        <f t="shared" si="18"/>
        <v>5574.8571428570431</v>
      </c>
      <c r="U275" s="2">
        <f t="shared" si="19"/>
        <v>550000</v>
      </c>
      <c r="V275" s="2">
        <f t="shared" si="34"/>
        <v>82944111.016704977</v>
      </c>
      <c r="W275" s="2">
        <f t="shared" si="20"/>
        <v>544425.14285714924</v>
      </c>
      <c r="X275" s="2">
        <f t="shared" si="6"/>
        <v>5574.8571428507566</v>
      </c>
      <c r="Y275" s="2">
        <f t="shared" si="43"/>
        <v>47420062.277649961</v>
      </c>
      <c r="Z275" s="2" t="str">
        <f t="shared" si="8"/>
        <v>MEEP</v>
      </c>
      <c r="AA275" s="2">
        <f>IF(Z275="HERE",Y275,AA274+Graph!$G$1*1000)</f>
        <v>99852121.706221551</v>
      </c>
      <c r="AB275" s="2">
        <f t="shared" si="21"/>
        <v>800000</v>
      </c>
      <c r="AC275" s="2">
        <f t="shared" si="44"/>
        <v>46467626.445276253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209</v>
      </c>
      <c r="C276" s="7"/>
      <c r="D276" s="2" t="e">
        <f t="shared" si="12"/>
        <v>#N/A</v>
      </c>
      <c r="E276" s="2" t="e">
        <f t="shared" si="22"/>
        <v>#N/A</v>
      </c>
      <c r="F276" s="2">
        <v>1632190.8626728058</v>
      </c>
      <c r="G276" s="2">
        <f t="shared" si="47"/>
        <v>544425.14285714284</v>
      </c>
      <c r="H276" s="2">
        <f t="shared" si="45"/>
        <v>129220248.15956266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1635914.5870967805</v>
      </c>
      <c r="Q276" s="2">
        <f t="shared" si="48"/>
        <v>550000</v>
      </c>
      <c r="R276" s="2">
        <f t="shared" si="46"/>
        <v>130914173.29435495</v>
      </c>
      <c r="S276" s="2">
        <f t="shared" si="17"/>
        <v>544425.14285714924</v>
      </c>
      <c r="T276" s="2">
        <f t="shared" si="18"/>
        <v>5574.8571428570431</v>
      </c>
      <c r="U276" s="2">
        <f t="shared" si="19"/>
        <v>550000</v>
      </c>
      <c r="V276" s="2">
        <f t="shared" si="34"/>
        <v>83488536.159562126</v>
      </c>
      <c r="W276" s="2">
        <f t="shared" si="20"/>
        <v>544425.14285714924</v>
      </c>
      <c r="X276" s="2">
        <f t="shared" si="6"/>
        <v>5574.8571428507566</v>
      </c>
      <c r="Y276" s="2">
        <f t="shared" si="43"/>
        <v>47425637.134792812</v>
      </c>
      <c r="Z276" s="2" t="str">
        <f t="shared" si="8"/>
        <v>MEEP</v>
      </c>
      <c r="AA276" s="2">
        <f>IF(Z276="HERE",Y276,AA275+Graph!$G$1*1000)</f>
        <v>100652121.70622155</v>
      </c>
      <c r="AB276" s="2">
        <f t="shared" si="21"/>
        <v>800000</v>
      </c>
      <c r="AC276" s="2">
        <f t="shared" si="44"/>
        <v>46467626.445276253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210</v>
      </c>
      <c r="C277" s="7"/>
      <c r="D277" s="2" t="e">
        <f t="shared" si="12"/>
        <v>#N/A</v>
      </c>
      <c r="E277" s="2" t="e">
        <f t="shared" si="22"/>
        <v>#N/A</v>
      </c>
      <c r="F277" s="2">
        <v>1637768.4233870804</v>
      </c>
      <c r="G277" s="2">
        <f t="shared" si="47"/>
        <v>544425.14285714284</v>
      </c>
      <c r="H277" s="2">
        <f t="shared" si="45"/>
        <v>129764673.30241981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1641493.523617506</v>
      </c>
      <c r="Q277" s="2">
        <f t="shared" si="48"/>
        <v>550000</v>
      </c>
      <c r="R277" s="2">
        <f t="shared" si="46"/>
        <v>131464173.29435495</v>
      </c>
      <c r="S277" s="2">
        <f t="shared" si="17"/>
        <v>544425.14285714924</v>
      </c>
      <c r="T277" s="2">
        <f t="shared" si="18"/>
        <v>5574.8571428570431</v>
      </c>
      <c r="U277" s="2">
        <f t="shared" si="19"/>
        <v>550000</v>
      </c>
      <c r="V277" s="2">
        <f t="shared" si="34"/>
        <v>84032961.302419275</v>
      </c>
      <c r="W277" s="2">
        <f t="shared" si="20"/>
        <v>544425.14285714924</v>
      </c>
      <c r="X277" s="2">
        <f t="shared" si="6"/>
        <v>5574.8571428507566</v>
      </c>
      <c r="Y277" s="2">
        <f t="shared" si="43"/>
        <v>47431211.991935663</v>
      </c>
      <c r="Z277" s="2" t="str">
        <f t="shared" si="8"/>
        <v>MEEP</v>
      </c>
      <c r="AA277" s="2">
        <f>IF(Z277="HERE",Y277,AA276+Graph!$G$1*1000)</f>
        <v>101452121.70622155</v>
      </c>
      <c r="AB277" s="2">
        <f t="shared" si="21"/>
        <v>800000</v>
      </c>
      <c r="AC277" s="2">
        <f t="shared" si="44"/>
        <v>46467626.445276253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211</v>
      </c>
      <c r="C278" s="7"/>
      <c r="D278" s="2" t="e">
        <f t="shared" si="12"/>
        <v>#N/A</v>
      </c>
      <c r="E278" s="2" t="e">
        <f t="shared" si="22"/>
        <v>#N/A</v>
      </c>
      <c r="F278" s="2">
        <v>1643345.9841013551</v>
      </c>
      <c r="G278" s="2">
        <f t="shared" si="47"/>
        <v>544425.14285714284</v>
      </c>
      <c r="H278" s="2">
        <f t="shared" si="45"/>
        <v>130309098.44527696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1647072.4601382613</v>
      </c>
      <c r="Q278" s="2">
        <f t="shared" si="48"/>
        <v>550000</v>
      </c>
      <c r="R278" s="2">
        <f t="shared" si="46"/>
        <v>132014173.29435495</v>
      </c>
      <c r="S278" s="2">
        <f t="shared" si="17"/>
        <v>544425.14285714924</v>
      </c>
      <c r="T278" s="2">
        <f t="shared" si="18"/>
        <v>5574.8571428570431</v>
      </c>
      <c r="U278" s="2">
        <f t="shared" si="19"/>
        <v>550000</v>
      </c>
      <c r="V278" s="2">
        <f t="shared" si="34"/>
        <v>84577386.445276424</v>
      </c>
      <c r="W278" s="2">
        <f t="shared" si="20"/>
        <v>544425.14285714924</v>
      </c>
      <c r="X278" s="2">
        <f t="shared" si="6"/>
        <v>5574.8571428507566</v>
      </c>
      <c r="Y278" s="2">
        <f t="shared" si="43"/>
        <v>47436786.849078514</v>
      </c>
      <c r="Z278" s="2" t="str">
        <f t="shared" si="8"/>
        <v>MEEP</v>
      </c>
      <c r="AA278" s="2">
        <f>IF(Z278="HERE",Y278,AA277+Graph!$G$1*1000)</f>
        <v>102252121.70622155</v>
      </c>
      <c r="AB278" s="2">
        <f t="shared" si="21"/>
        <v>800000</v>
      </c>
      <c r="AC278" s="2">
        <f t="shared" si="44"/>
        <v>46467626.445276253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212</v>
      </c>
      <c r="C279" s="7"/>
      <c r="D279" s="2" t="e">
        <f t="shared" si="12"/>
        <v>#N/A</v>
      </c>
      <c r="E279" s="2" t="e">
        <f t="shared" si="22"/>
        <v>#N/A</v>
      </c>
      <c r="F279" s="2">
        <v>1648923.5448156595</v>
      </c>
      <c r="G279" s="2">
        <f t="shared" si="47"/>
        <v>544425.14285714284</v>
      </c>
      <c r="H279" s="2">
        <f t="shared" si="45"/>
        <v>130853523.58813411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1652651.3966589868</v>
      </c>
      <c r="Q279" s="2">
        <f t="shared" si="48"/>
        <v>550000</v>
      </c>
      <c r="R279" s="2">
        <f t="shared" si="46"/>
        <v>132564173.29435495</v>
      </c>
      <c r="S279" s="2">
        <f t="shared" si="17"/>
        <v>544425.14285714924</v>
      </c>
      <c r="T279" s="2">
        <f t="shared" si="18"/>
        <v>5574.8571428570431</v>
      </c>
      <c r="U279" s="2">
        <f t="shared" si="19"/>
        <v>550000</v>
      </c>
      <c r="V279" s="2">
        <f t="shared" si="34"/>
        <v>85121811.588133574</v>
      </c>
      <c r="W279" s="2">
        <f t="shared" si="20"/>
        <v>544425.14285714924</v>
      </c>
      <c r="X279" s="2">
        <f t="shared" si="6"/>
        <v>5574.8571428507566</v>
      </c>
      <c r="Y279" s="2">
        <f t="shared" si="43"/>
        <v>47442361.706221364</v>
      </c>
      <c r="Z279" s="2" t="str">
        <f t="shared" si="8"/>
        <v>MEEP</v>
      </c>
      <c r="AA279" s="2">
        <f>IF(Z279="HERE",Y279,AA278+Graph!$G$1*1000)</f>
        <v>103052121.70622155</v>
      </c>
      <c r="AB279" s="2">
        <f t="shared" si="21"/>
        <v>800000</v>
      </c>
      <c r="AC279" s="2">
        <f t="shared" si="44"/>
        <v>46467626.445276253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213</v>
      </c>
      <c r="C280" s="7"/>
      <c r="D280" s="2" t="e">
        <f t="shared" si="12"/>
        <v>#N/A</v>
      </c>
      <c r="E280" s="2" t="e">
        <f t="shared" si="22"/>
        <v>#N/A</v>
      </c>
      <c r="F280" s="2">
        <v>1654501.1055299342</v>
      </c>
      <c r="G280" s="2">
        <f t="shared" si="47"/>
        <v>544425.14285714284</v>
      </c>
      <c r="H280" s="2">
        <f t="shared" si="45"/>
        <v>131397948.73099126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1658230.3331797421</v>
      </c>
      <c r="Q280" s="2">
        <f t="shared" si="48"/>
        <v>550000</v>
      </c>
      <c r="R280" s="2">
        <f t="shared" si="46"/>
        <v>133114173.29435495</v>
      </c>
      <c r="S280" s="2">
        <f t="shared" si="17"/>
        <v>544425.14285714924</v>
      </c>
      <c r="T280" s="2">
        <f t="shared" si="18"/>
        <v>5574.8571428570431</v>
      </c>
      <c r="U280" s="2">
        <f t="shared" si="19"/>
        <v>550000</v>
      </c>
      <c r="V280" s="2">
        <f t="shared" si="34"/>
        <v>85666236.730990723</v>
      </c>
      <c r="W280" s="2">
        <f t="shared" si="20"/>
        <v>544425.14285714924</v>
      </c>
      <c r="X280" s="2">
        <f t="shared" si="6"/>
        <v>5574.8571428507566</v>
      </c>
      <c r="Y280" s="2">
        <f t="shared" si="43"/>
        <v>47447936.563364215</v>
      </c>
      <c r="Z280" s="2" t="str">
        <f t="shared" si="8"/>
        <v>MEEP</v>
      </c>
      <c r="AA280" s="2">
        <f>IF(Z280="HERE",Y280,AA279+Graph!$G$1*1000)</f>
        <v>103852121.70622155</v>
      </c>
      <c r="AB280" s="2">
        <f t="shared" si="21"/>
        <v>800000</v>
      </c>
      <c r="AC280" s="2">
        <f t="shared" si="44"/>
        <v>46467626.445276253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214</v>
      </c>
      <c r="C281" s="7"/>
      <c r="D281" s="2" t="e">
        <f t="shared" si="12"/>
        <v>#N/A</v>
      </c>
      <c r="E281" s="2" t="e">
        <f t="shared" si="22"/>
        <v>#N/A</v>
      </c>
      <c r="F281" s="2">
        <v>1660078.6662442386</v>
      </c>
      <c r="G281" s="2">
        <f t="shared" si="47"/>
        <v>544425.14285714284</v>
      </c>
      <c r="H281" s="2">
        <f t="shared" si="45"/>
        <v>131942373.87384841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1663809.2697004676</v>
      </c>
      <c r="Q281" s="2">
        <f t="shared" si="48"/>
        <v>550000</v>
      </c>
      <c r="R281" s="2">
        <f t="shared" si="46"/>
        <v>133664173.29435495</v>
      </c>
      <c r="S281" s="2">
        <f t="shared" si="17"/>
        <v>544425.14285714924</v>
      </c>
      <c r="T281" s="2">
        <f t="shared" si="18"/>
        <v>5574.8571428570431</v>
      </c>
      <c r="U281" s="2">
        <f t="shared" si="19"/>
        <v>550000</v>
      </c>
      <c r="V281" s="2">
        <f t="shared" si="34"/>
        <v>86210661.873847872</v>
      </c>
      <c r="W281" s="2">
        <f t="shared" si="20"/>
        <v>544425.14285714924</v>
      </c>
      <c r="X281" s="2">
        <f t="shared" si="6"/>
        <v>5574.8571428507566</v>
      </c>
      <c r="Y281" s="2">
        <f t="shared" si="43"/>
        <v>47453511.420507066</v>
      </c>
      <c r="Z281" s="2" t="str">
        <f t="shared" si="8"/>
        <v>MEEP</v>
      </c>
      <c r="AA281" s="2">
        <f>IF(Z281="HERE",Y281,AA280+Graph!$G$1*1000)</f>
        <v>104652121.70622155</v>
      </c>
      <c r="AB281" s="2">
        <f t="shared" si="21"/>
        <v>800000</v>
      </c>
      <c r="AC281" s="2">
        <f t="shared" si="44"/>
        <v>46467626.445276253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215</v>
      </c>
      <c r="C282" s="7"/>
      <c r="D282" s="2" t="e">
        <f t="shared" si="12"/>
        <v>#N/A</v>
      </c>
      <c r="E282" s="2" t="e">
        <f t="shared" si="22"/>
        <v>#N/A</v>
      </c>
      <c r="F282" s="2">
        <v>1665656.2269585133</v>
      </c>
      <c r="G282" s="2">
        <f t="shared" si="47"/>
        <v>544425.14285714284</v>
      </c>
      <c r="H282" s="2">
        <f t="shared" si="45"/>
        <v>132486799.01670556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1669388.2062211931</v>
      </c>
      <c r="Q282" s="2">
        <f t="shared" si="48"/>
        <v>550000</v>
      </c>
      <c r="R282" s="2">
        <f t="shared" si="46"/>
        <v>134214173.29435495</v>
      </c>
      <c r="S282" s="2">
        <f t="shared" si="17"/>
        <v>544425.14285714924</v>
      </c>
      <c r="T282" s="2">
        <f t="shared" si="18"/>
        <v>5574.8571428570431</v>
      </c>
      <c r="U282" s="2">
        <f t="shared" si="19"/>
        <v>550000</v>
      </c>
      <c r="V282" s="2">
        <f t="shared" si="34"/>
        <v>86755087.016705021</v>
      </c>
      <c r="W282" s="2">
        <f t="shared" si="20"/>
        <v>544425.14285714924</v>
      </c>
      <c r="X282" s="2">
        <f t="shared" si="6"/>
        <v>5574.8571428507566</v>
      </c>
      <c r="Y282" s="2">
        <f t="shared" si="43"/>
        <v>47459086.277649917</v>
      </c>
      <c r="Z282" s="2" t="str">
        <f t="shared" si="8"/>
        <v>MEEP</v>
      </c>
      <c r="AA282" s="2">
        <f>IF(Z282="HERE",Y282,AA281+Graph!$G$1*1000)</f>
        <v>105452121.70622155</v>
      </c>
      <c r="AB282" s="2">
        <f t="shared" si="21"/>
        <v>800000</v>
      </c>
      <c r="AC282" s="2">
        <f t="shared" si="44"/>
        <v>46467626.445276253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216</v>
      </c>
      <c r="C283" s="7"/>
      <c r="D283" s="2" t="e">
        <f t="shared" si="12"/>
        <v>#N/A</v>
      </c>
      <c r="E283" s="2" t="e">
        <f t="shared" si="22"/>
        <v>#N/A</v>
      </c>
      <c r="F283" s="2">
        <v>1671233.7876727879</v>
      </c>
      <c r="G283" s="2">
        <f t="shared" si="47"/>
        <v>544425.14285714284</v>
      </c>
      <c r="H283" s="2">
        <f t="shared" si="45"/>
        <v>133031224.15956271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1674967.1427419484</v>
      </c>
      <c r="Q283" s="2">
        <f t="shared" si="48"/>
        <v>550000</v>
      </c>
      <c r="R283" s="2">
        <f t="shared" si="46"/>
        <v>134764173.29435495</v>
      </c>
      <c r="S283" s="2">
        <f t="shared" si="17"/>
        <v>544425.14285714924</v>
      </c>
      <c r="T283" s="2">
        <f t="shared" si="18"/>
        <v>5574.8571428570431</v>
      </c>
      <c r="U283" s="2">
        <f t="shared" si="19"/>
        <v>550000</v>
      </c>
      <c r="V283" s="2">
        <f t="shared" si="34"/>
        <v>87299512.159562171</v>
      </c>
      <c r="W283" s="2">
        <f t="shared" si="20"/>
        <v>544425.14285714924</v>
      </c>
      <c r="X283" s="2">
        <f t="shared" si="6"/>
        <v>5574.8571428507566</v>
      </c>
      <c r="Y283" s="2">
        <f t="shared" si="43"/>
        <v>47464661.134792767</v>
      </c>
      <c r="Z283" s="2" t="str">
        <f t="shared" si="8"/>
        <v>MEEP</v>
      </c>
      <c r="AA283" s="2">
        <f>IF(Z283="HERE",Y283,AA282+Graph!$G$1*1000)</f>
        <v>106252121.70622155</v>
      </c>
      <c r="AB283" s="2">
        <f t="shared" si="21"/>
        <v>800000</v>
      </c>
      <c r="AC283" s="2">
        <f t="shared" si="44"/>
        <v>46467626.445276253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217</v>
      </c>
      <c r="C284" s="7"/>
      <c r="D284" s="2" t="e">
        <f t="shared" si="12"/>
        <v>#N/A</v>
      </c>
      <c r="E284" s="2" t="e">
        <f t="shared" si="22"/>
        <v>#N/A</v>
      </c>
      <c r="F284" s="2">
        <v>1676811.3483870924</v>
      </c>
      <c r="G284" s="2">
        <f t="shared" si="47"/>
        <v>544425.14285714284</v>
      </c>
      <c r="H284" s="2">
        <f t="shared" si="45"/>
        <v>133575649.30241986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1680546.0792626739</v>
      </c>
      <c r="Q284" s="2">
        <f t="shared" si="48"/>
        <v>550000</v>
      </c>
      <c r="R284" s="2">
        <f t="shared" si="46"/>
        <v>135314173.29435495</v>
      </c>
      <c r="S284" s="2">
        <f t="shared" si="17"/>
        <v>544425.14285714924</v>
      </c>
      <c r="T284" s="2">
        <f t="shared" si="18"/>
        <v>5574.8571428570431</v>
      </c>
      <c r="U284" s="2">
        <f t="shared" si="19"/>
        <v>550000</v>
      </c>
      <c r="V284" s="2">
        <f t="shared" si="34"/>
        <v>87843937.30241932</v>
      </c>
      <c r="W284" s="2">
        <f t="shared" si="20"/>
        <v>544425.14285714924</v>
      </c>
      <c r="X284" s="2">
        <f t="shared" si="6"/>
        <v>5574.8571428507566</v>
      </c>
      <c r="Y284" s="2">
        <f t="shared" si="43"/>
        <v>47470235.991935618</v>
      </c>
      <c r="Z284" s="2" t="str">
        <f t="shared" si="8"/>
        <v>MEEP</v>
      </c>
      <c r="AA284" s="2">
        <f>IF(Z284="HERE",Y284,AA283+Graph!$G$1*1000)</f>
        <v>107052121.70622155</v>
      </c>
      <c r="AB284" s="2">
        <f t="shared" si="21"/>
        <v>800000</v>
      </c>
      <c r="AC284" s="2">
        <f t="shared" si="44"/>
        <v>46467626.445276253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218</v>
      </c>
      <c r="C285" s="7"/>
      <c r="D285" s="2" t="e">
        <f t="shared" si="12"/>
        <v>#N/A</v>
      </c>
      <c r="E285" s="2" t="e">
        <f t="shared" si="22"/>
        <v>#N/A</v>
      </c>
      <c r="F285" s="2">
        <v>1682388.909101367</v>
      </c>
      <c r="G285" s="2">
        <f t="shared" si="47"/>
        <v>544425.14285714284</v>
      </c>
      <c r="H285" s="2">
        <f t="shared" si="45"/>
        <v>134120074.44527701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1686125.0157834291</v>
      </c>
      <c r="Q285" s="2">
        <f t="shared" si="48"/>
        <v>550000</v>
      </c>
      <c r="R285" s="2">
        <f t="shared" si="46"/>
        <v>135864173.29435495</v>
      </c>
      <c r="S285" s="2">
        <f t="shared" si="17"/>
        <v>544425.14285714924</v>
      </c>
      <c r="T285" s="2">
        <f t="shared" si="18"/>
        <v>5574.8571428570431</v>
      </c>
      <c r="U285" s="2">
        <f t="shared" si="19"/>
        <v>550000</v>
      </c>
      <c r="V285" s="2">
        <f t="shared" si="34"/>
        <v>88388362.445276469</v>
      </c>
      <c r="W285" s="2">
        <f t="shared" si="20"/>
        <v>544425.14285714924</v>
      </c>
      <c r="X285" s="2">
        <f t="shared" si="6"/>
        <v>5574.8571428507566</v>
      </c>
      <c r="Y285" s="2">
        <f t="shared" si="43"/>
        <v>47475810.849078469</v>
      </c>
      <c r="Z285" s="2" t="str">
        <f t="shared" si="8"/>
        <v>MEEP</v>
      </c>
      <c r="AA285" s="2">
        <f>IF(Z285="HERE",Y285,AA284+Graph!$G$1*1000)</f>
        <v>107852121.70622155</v>
      </c>
      <c r="AB285" s="2">
        <f t="shared" si="21"/>
        <v>800000</v>
      </c>
      <c r="AC285" s="2">
        <f t="shared" si="44"/>
        <v>46467626.445276253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219</v>
      </c>
      <c r="C286" s="7"/>
      <c r="D286" s="2" t="e">
        <f t="shared" si="12"/>
        <v>#N/A</v>
      </c>
      <c r="E286" s="2" t="e">
        <f t="shared" si="22"/>
        <v>#N/A</v>
      </c>
      <c r="F286" s="2">
        <v>1687966.4698156416</v>
      </c>
      <c r="G286" s="2">
        <f t="shared" si="47"/>
        <v>544425.14285714284</v>
      </c>
      <c r="H286" s="2">
        <f t="shared" si="45"/>
        <v>134664499.58813414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1691703.9523041546</v>
      </c>
      <c r="Q286" s="2">
        <f t="shared" si="48"/>
        <v>550000</v>
      </c>
      <c r="R286" s="2">
        <f t="shared" si="46"/>
        <v>136414173.29435495</v>
      </c>
      <c r="S286" s="2">
        <f t="shared" si="17"/>
        <v>544425.14285713434</v>
      </c>
      <c r="T286" s="2">
        <f t="shared" si="18"/>
        <v>5574.8571428570431</v>
      </c>
      <c r="U286" s="2">
        <f t="shared" si="19"/>
        <v>550000</v>
      </c>
      <c r="V286" s="2">
        <f t="shared" si="34"/>
        <v>88932787.588133618</v>
      </c>
      <c r="W286" s="2">
        <f t="shared" si="20"/>
        <v>544425.14285714924</v>
      </c>
      <c r="X286" s="2">
        <f t="shared" ref="X286:X385" si="51">SUM(U286-W286)</f>
        <v>5574.8571428507566</v>
      </c>
      <c r="Y286" s="2">
        <f t="shared" si="43"/>
        <v>47481385.70622132</v>
      </c>
      <c r="Z286" s="2" t="str">
        <f t="shared" ref="Z286:Z385" si="52">IF(V286&lt;Y286,"HERE","MEEP")</f>
        <v>MEEP</v>
      </c>
      <c r="AA286" s="2">
        <f>IF(Z286="HERE",Y286,AA285+Graph!$G$1*1000)</f>
        <v>108652121.70622155</v>
      </c>
      <c r="AB286" s="2">
        <f t="shared" si="21"/>
        <v>800000</v>
      </c>
      <c r="AC286" s="2">
        <f t="shared" si="44"/>
        <v>46467626.445276253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1693544.0305299461</v>
      </c>
      <c r="G287" s="2">
        <f t="shared" si="47"/>
        <v>544425.14285714284</v>
      </c>
      <c r="H287" s="2">
        <f t="shared" si="45"/>
        <v>135208924.73099127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1697282.8888248801</v>
      </c>
      <c r="Q287" s="2">
        <f t="shared" si="48"/>
        <v>550000</v>
      </c>
      <c r="R287" s="2">
        <f t="shared" si="46"/>
        <v>136964173.29435495</v>
      </c>
      <c r="S287" s="2">
        <f t="shared" ref="S287:S385" si="58">SUM(H287-H286)</f>
        <v>544425.14285713434</v>
      </c>
      <c r="T287" s="2">
        <f t="shared" ref="T287:T385" si="59">SUM(L287-L286)</f>
        <v>5574.8571428570431</v>
      </c>
      <c r="U287" s="2">
        <f t="shared" ref="U287:U385" si="60">SUM(R287-R286)</f>
        <v>550000</v>
      </c>
      <c r="V287" s="2">
        <f t="shared" si="34"/>
        <v>89477212.730990767</v>
      </c>
      <c r="W287" s="2">
        <f t="shared" ref="W287:W385" si="61">SUM(V287-V286)</f>
        <v>544425.14285714924</v>
      </c>
      <c r="X287" s="2">
        <f t="shared" si="51"/>
        <v>5574.8571428507566</v>
      </c>
      <c r="Y287" s="2">
        <f t="shared" ref="Y287:Y350" si="62">IF(COUNT($C288)=0,IF(COUNT($C287)=1,C287,SUM(Y286+X287)),C287)</f>
        <v>47486960.56336417</v>
      </c>
      <c r="Z287" s="2" t="str">
        <f t="shared" si="52"/>
        <v>MEEP</v>
      </c>
      <c r="AA287" s="2">
        <f>IF(Z287="HERE",Y287,AA286+Graph!$G$1*1000)</f>
        <v>109452121.70622155</v>
      </c>
      <c r="AB287" s="2">
        <f t="shared" ref="AB287:AB385" si="63">SUM(AA287-AA286)</f>
        <v>800000</v>
      </c>
      <c r="AC287" s="2">
        <f t="shared" ref="AC287:AC350" si="64">IF(Z288="HERE",V287,AC286)</f>
        <v>46467626.445276253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221</v>
      </c>
      <c r="C288" s="7"/>
      <c r="D288" s="2" t="e">
        <f t="shared" si="55"/>
        <v>#N/A</v>
      </c>
      <c r="E288" s="2" t="e">
        <f t="shared" si="22"/>
        <v>#N/A</v>
      </c>
      <c r="F288" s="2">
        <v>1699121.5912442207</v>
      </c>
      <c r="G288" s="2">
        <f t="shared" si="47"/>
        <v>544425.14285714284</v>
      </c>
      <c r="H288" s="2">
        <f t="shared" ref="H288:H351" si="65">IF(COUNT($C289)=0,IF(COUNT($C288)=1,C288,SUM(H287+G288)),C288)</f>
        <v>135753349.87384841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1702861.8253456354</v>
      </c>
      <c r="Q288" s="2">
        <f t="shared" si="48"/>
        <v>550000</v>
      </c>
      <c r="R288" s="2">
        <f t="shared" ref="R288:R351" si="66">IF(COUNT($C289)=0,IF(COUNT($C288)=1,M288,SUM(R287+Q288)),M288)</f>
        <v>137514173.29435495</v>
      </c>
      <c r="S288" s="2">
        <f t="shared" si="58"/>
        <v>544425.14285713434</v>
      </c>
      <c r="T288" s="2">
        <f t="shared" si="59"/>
        <v>5574.8571428570431</v>
      </c>
      <c r="U288" s="2">
        <f t="shared" si="60"/>
        <v>550000</v>
      </c>
      <c r="V288" s="2">
        <f t="shared" si="34"/>
        <v>90021637.873847917</v>
      </c>
      <c r="W288" s="2">
        <f t="shared" si="61"/>
        <v>544425.14285714924</v>
      </c>
      <c r="X288" s="2">
        <f t="shared" si="51"/>
        <v>5574.8571428507566</v>
      </c>
      <c r="Y288" s="2">
        <f t="shared" si="62"/>
        <v>47492535.420507021</v>
      </c>
      <c r="Z288" s="2" t="str">
        <f t="shared" si="52"/>
        <v>MEEP</v>
      </c>
      <c r="AA288" s="2">
        <f>IF(Z288="HERE",Y288,AA287+Graph!$G$1*1000)</f>
        <v>110252121.70622155</v>
      </c>
      <c r="AB288" s="2">
        <f t="shared" si="63"/>
        <v>800000</v>
      </c>
      <c r="AC288" s="2">
        <f t="shared" si="64"/>
        <v>46467626.445276253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222</v>
      </c>
      <c r="C289" s="7"/>
      <c r="D289" s="2" t="e">
        <f t="shared" si="55"/>
        <v>#N/A</v>
      </c>
      <c r="E289" s="2" t="e">
        <f t="shared" si="22"/>
        <v>#N/A</v>
      </c>
      <c r="F289" s="2">
        <v>1704699.1519585252</v>
      </c>
      <c r="G289" s="2">
        <f t="shared" si="47"/>
        <v>544425.14285714284</v>
      </c>
      <c r="H289" s="2">
        <f t="shared" si="65"/>
        <v>136297775.01670554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1708440.7618663609</v>
      </c>
      <c r="Q289" s="2">
        <f t="shared" si="48"/>
        <v>550000</v>
      </c>
      <c r="R289" s="2">
        <f t="shared" si="66"/>
        <v>138064173.29435495</v>
      </c>
      <c r="S289" s="2">
        <f t="shared" si="58"/>
        <v>544425.14285713434</v>
      </c>
      <c r="T289" s="2">
        <f t="shared" si="59"/>
        <v>5574.8571428570431</v>
      </c>
      <c r="U289" s="2">
        <f t="shared" si="60"/>
        <v>550000</v>
      </c>
      <c r="V289" s="2">
        <f t="shared" si="34"/>
        <v>90566063.016705066</v>
      </c>
      <c r="W289" s="2">
        <f t="shared" si="61"/>
        <v>544425.14285714924</v>
      </c>
      <c r="X289" s="2">
        <f t="shared" si="51"/>
        <v>5574.8571428507566</v>
      </c>
      <c r="Y289" s="2">
        <f t="shared" si="62"/>
        <v>47498110.277649872</v>
      </c>
      <c r="Z289" s="2" t="str">
        <f t="shared" si="52"/>
        <v>MEEP</v>
      </c>
      <c r="AA289" s="2">
        <f>IF(Z289="HERE",Y289,AA288+Graph!$G$1*1000)</f>
        <v>111052121.70622155</v>
      </c>
      <c r="AB289" s="2">
        <f t="shared" si="63"/>
        <v>800000</v>
      </c>
      <c r="AC289" s="2">
        <f t="shared" si="64"/>
        <v>46467626.445276253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223</v>
      </c>
      <c r="C290" s="7"/>
      <c r="D290" s="2" t="e">
        <f t="shared" si="55"/>
        <v>#N/A</v>
      </c>
      <c r="E290" s="2" t="e">
        <f t="shared" si="22"/>
        <v>#N/A</v>
      </c>
      <c r="F290" s="2">
        <v>1710276.7126727998</v>
      </c>
      <c r="G290" s="2">
        <f t="shared" si="47"/>
        <v>544425.14285714284</v>
      </c>
      <c r="H290" s="2">
        <f t="shared" si="65"/>
        <v>136842200.15956268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1714019.6983871162</v>
      </c>
      <c r="Q290" s="2">
        <f t="shared" si="48"/>
        <v>550000</v>
      </c>
      <c r="R290" s="2">
        <f t="shared" si="66"/>
        <v>138614173.29435495</v>
      </c>
      <c r="S290" s="2">
        <f t="shared" si="58"/>
        <v>544425.14285713434</v>
      </c>
      <c r="T290" s="2">
        <f t="shared" si="59"/>
        <v>5574.8571428570431</v>
      </c>
      <c r="U290" s="2">
        <f t="shared" si="60"/>
        <v>550000</v>
      </c>
      <c r="V290" s="2">
        <f t="shared" si="34"/>
        <v>91110488.159562215</v>
      </c>
      <c r="W290" s="2">
        <f t="shared" si="61"/>
        <v>544425.14285714924</v>
      </c>
      <c r="X290" s="2">
        <f t="shared" si="51"/>
        <v>5574.8571428507566</v>
      </c>
      <c r="Y290" s="2">
        <f t="shared" si="62"/>
        <v>47503685.134792723</v>
      </c>
      <c r="Z290" s="2" t="str">
        <f t="shared" si="52"/>
        <v>MEEP</v>
      </c>
      <c r="AA290" s="2">
        <f>IF(Z290="HERE",Y290,AA289+Graph!$G$1*1000)</f>
        <v>111852121.70622155</v>
      </c>
      <c r="AB290" s="2">
        <f t="shared" si="63"/>
        <v>800000</v>
      </c>
      <c r="AC290" s="2">
        <f t="shared" si="64"/>
        <v>46467626.445276253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224</v>
      </c>
      <c r="C291" s="7"/>
      <c r="D291" s="2" t="e">
        <f t="shared" si="55"/>
        <v>#N/A</v>
      </c>
      <c r="E291" s="2" t="e">
        <f t="shared" si="22"/>
        <v>#N/A</v>
      </c>
      <c r="F291" s="2">
        <v>1715854.2733870745</v>
      </c>
      <c r="G291" s="2">
        <f t="shared" si="47"/>
        <v>544425.14285714284</v>
      </c>
      <c r="H291" s="2">
        <f t="shared" si="65"/>
        <v>137386625.30241981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1719598.6349078417</v>
      </c>
      <c r="Q291" s="2">
        <f t="shared" si="48"/>
        <v>550000</v>
      </c>
      <c r="R291" s="2">
        <f t="shared" si="66"/>
        <v>139164173.29435495</v>
      </c>
      <c r="S291" s="2">
        <f t="shared" si="58"/>
        <v>544425.14285713434</v>
      </c>
      <c r="T291" s="2">
        <f t="shared" si="59"/>
        <v>5574.8571428570431</v>
      </c>
      <c r="U291" s="2">
        <f t="shared" si="60"/>
        <v>550000</v>
      </c>
      <c r="V291" s="2">
        <f t="shared" si="34"/>
        <v>91654913.302419364</v>
      </c>
      <c r="W291" s="2">
        <f t="shared" si="61"/>
        <v>544425.14285714924</v>
      </c>
      <c r="X291" s="2">
        <f t="shared" si="51"/>
        <v>5574.8571428507566</v>
      </c>
      <c r="Y291" s="2">
        <f t="shared" si="62"/>
        <v>47509259.991935574</v>
      </c>
      <c r="Z291" s="2" t="str">
        <f t="shared" si="52"/>
        <v>MEEP</v>
      </c>
      <c r="AA291" s="2">
        <f>IF(Z291="HERE",Y291,AA290+Graph!$G$1*1000)</f>
        <v>112652121.70622155</v>
      </c>
      <c r="AB291" s="2">
        <f t="shared" si="63"/>
        <v>800000</v>
      </c>
      <c r="AC291" s="2">
        <f t="shared" si="64"/>
        <v>46467626.445276253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1721431.8341013789</v>
      </c>
      <c r="G292" s="2">
        <f t="shared" si="47"/>
        <v>544425.14285714284</v>
      </c>
      <c r="H292" s="2">
        <f t="shared" si="65"/>
        <v>137931050.44527695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1725177.5714285672</v>
      </c>
      <c r="Q292" s="2">
        <f t="shared" si="48"/>
        <v>550000</v>
      </c>
      <c r="R292" s="2">
        <f t="shared" si="66"/>
        <v>139714173.29435495</v>
      </c>
      <c r="S292" s="2">
        <f t="shared" si="58"/>
        <v>544425.14285713434</v>
      </c>
      <c r="T292" s="2">
        <f t="shared" si="59"/>
        <v>5574.8571428570431</v>
      </c>
      <c r="U292" s="2">
        <f t="shared" si="60"/>
        <v>550000</v>
      </c>
      <c r="V292" s="2">
        <f t="shared" si="34"/>
        <v>92199338.445276514</v>
      </c>
      <c r="W292" s="2">
        <f t="shared" si="61"/>
        <v>544425.14285714924</v>
      </c>
      <c r="X292" s="2">
        <f t="shared" si="51"/>
        <v>5574.8571428507566</v>
      </c>
      <c r="Y292" s="2">
        <f t="shared" si="62"/>
        <v>47514834.849078424</v>
      </c>
      <c r="Z292" s="2" t="str">
        <f t="shared" si="52"/>
        <v>MEEP</v>
      </c>
      <c r="AA292" s="2">
        <f>IF(Z292="HERE",Y292,AA291+Graph!$G$1*1000)</f>
        <v>113452121.70622155</v>
      </c>
      <c r="AB292" s="2">
        <f t="shared" si="63"/>
        <v>800000</v>
      </c>
      <c r="AC292" s="2">
        <f t="shared" si="64"/>
        <v>46467626.445276253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226</v>
      </c>
      <c r="C293" s="7"/>
      <c r="D293" s="2" t="e">
        <f t="shared" si="55"/>
        <v>#N/A</v>
      </c>
      <c r="E293" s="2" t="e">
        <f t="shared" si="67"/>
        <v>#N/A</v>
      </c>
      <c r="F293" s="2">
        <v>1727009.3948156536</v>
      </c>
      <c r="G293" s="2">
        <f t="shared" si="47"/>
        <v>544425.14285714284</v>
      </c>
      <c r="H293" s="2">
        <f t="shared" si="65"/>
        <v>138475475.58813408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1730756.5079493225</v>
      </c>
      <c r="Q293" s="2">
        <f t="shared" si="48"/>
        <v>550000</v>
      </c>
      <c r="R293" s="2">
        <f t="shared" si="66"/>
        <v>140264173.29435495</v>
      </c>
      <c r="S293" s="2">
        <f t="shared" si="58"/>
        <v>544425.14285713434</v>
      </c>
      <c r="T293" s="2">
        <f t="shared" si="59"/>
        <v>5574.8571428570431</v>
      </c>
      <c r="U293" s="2">
        <f t="shared" si="60"/>
        <v>550000</v>
      </c>
      <c r="V293" s="2">
        <f t="shared" si="34"/>
        <v>92743763.588133663</v>
      </c>
      <c r="W293" s="2">
        <f t="shared" si="61"/>
        <v>544425.14285714924</v>
      </c>
      <c r="X293" s="2">
        <f t="shared" si="51"/>
        <v>5574.8571428507566</v>
      </c>
      <c r="Y293" s="2">
        <f t="shared" si="62"/>
        <v>47520409.706221275</v>
      </c>
      <c r="Z293" s="2" t="str">
        <f t="shared" si="52"/>
        <v>MEEP</v>
      </c>
      <c r="AA293" s="2">
        <f>IF(Z293="HERE",Y293,AA292+Graph!$G$1*1000)</f>
        <v>114252121.70622155</v>
      </c>
      <c r="AB293" s="2">
        <f t="shared" si="63"/>
        <v>800000</v>
      </c>
      <c r="AC293" s="2">
        <f t="shared" si="64"/>
        <v>46467626.445276253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227</v>
      </c>
      <c r="C294" s="7"/>
      <c r="D294" s="2" t="e">
        <f t="shared" si="55"/>
        <v>#N/A</v>
      </c>
      <c r="E294" s="2" t="e">
        <f t="shared" si="67"/>
        <v>#N/A</v>
      </c>
      <c r="F294" s="2">
        <v>1732586.9555299282</v>
      </c>
      <c r="G294" s="2">
        <f t="shared" ref="G294:G357" si="70">IF(F294&gt;550000,$AK$31*1000,F294)</f>
        <v>544425.14285714284</v>
      </c>
      <c r="H294" s="2">
        <f t="shared" si="65"/>
        <v>139019900.73099121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1736335.444470048</v>
      </c>
      <c r="Q294" s="2">
        <f t="shared" ref="Q294:Q357" si="71">IF(P294&gt;550000,550000,P294)</f>
        <v>550000</v>
      </c>
      <c r="R294" s="2">
        <f t="shared" si="66"/>
        <v>140814173.29435495</v>
      </c>
      <c r="S294" s="2">
        <f t="shared" si="58"/>
        <v>544425.14285713434</v>
      </c>
      <c r="T294" s="2">
        <f t="shared" si="59"/>
        <v>5574.8571428570431</v>
      </c>
      <c r="U294" s="2">
        <f t="shared" si="60"/>
        <v>550000</v>
      </c>
      <c r="V294" s="2">
        <f t="shared" si="34"/>
        <v>93288188.730990812</v>
      </c>
      <c r="W294" s="2">
        <f t="shared" si="61"/>
        <v>544425.14285714924</v>
      </c>
      <c r="X294" s="2">
        <f t="shared" si="51"/>
        <v>5574.8571428507566</v>
      </c>
      <c r="Y294" s="2">
        <f t="shared" si="62"/>
        <v>47525984.563364126</v>
      </c>
      <c r="Z294" s="2" t="str">
        <f t="shared" si="52"/>
        <v>MEEP</v>
      </c>
      <c r="AA294" s="2">
        <f>IF(Z294="HERE",Y294,AA293+Graph!$G$1*1000)</f>
        <v>115052121.70622155</v>
      </c>
      <c r="AB294" s="2">
        <f t="shared" si="63"/>
        <v>800000</v>
      </c>
      <c r="AC294" s="2">
        <f t="shared" si="64"/>
        <v>46467626.445276253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228</v>
      </c>
      <c r="C295" s="7"/>
      <c r="D295" s="2" t="e">
        <f t="shared" si="55"/>
        <v>#N/A</v>
      </c>
      <c r="E295" s="2" t="e">
        <f t="shared" si="67"/>
        <v>#N/A</v>
      </c>
      <c r="F295" s="2">
        <v>1738164.5162442327</v>
      </c>
      <c r="G295" s="2">
        <f t="shared" si="70"/>
        <v>544425.14285714284</v>
      </c>
      <c r="H295" s="2">
        <f t="shared" si="65"/>
        <v>139564325.87384835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1741914.3809908032</v>
      </c>
      <c r="Q295" s="2">
        <f t="shared" si="71"/>
        <v>550000</v>
      </c>
      <c r="R295" s="2">
        <f t="shared" si="66"/>
        <v>141364173.29435495</v>
      </c>
      <c r="S295" s="2">
        <f t="shared" si="58"/>
        <v>544425.14285713434</v>
      </c>
      <c r="T295" s="2">
        <f t="shared" si="59"/>
        <v>5574.8571428570431</v>
      </c>
      <c r="U295" s="2">
        <f t="shared" si="60"/>
        <v>550000</v>
      </c>
      <c r="V295" s="2">
        <f t="shared" si="34"/>
        <v>93832613.873847961</v>
      </c>
      <c r="W295" s="2">
        <f t="shared" si="61"/>
        <v>544425.14285714924</v>
      </c>
      <c r="X295" s="2">
        <f t="shared" si="51"/>
        <v>5574.8571428507566</v>
      </c>
      <c r="Y295" s="2">
        <f t="shared" si="62"/>
        <v>47531559.420506977</v>
      </c>
      <c r="Z295" s="2" t="str">
        <f t="shared" si="52"/>
        <v>MEEP</v>
      </c>
      <c r="AA295" s="2">
        <f>IF(Z295="HERE",Y295,AA294+Graph!$G$1*1000)</f>
        <v>115852121.70622155</v>
      </c>
      <c r="AB295" s="2">
        <f t="shared" si="63"/>
        <v>800000</v>
      </c>
      <c r="AC295" s="2">
        <f t="shared" si="64"/>
        <v>46467626.445276253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229</v>
      </c>
      <c r="C296" s="7"/>
      <c r="D296" s="2" t="e">
        <f t="shared" si="55"/>
        <v>#N/A</v>
      </c>
      <c r="E296" s="2" t="e">
        <f t="shared" si="67"/>
        <v>#N/A</v>
      </c>
      <c r="F296" s="2">
        <v>1743742.0769585073</v>
      </c>
      <c r="G296" s="2">
        <f t="shared" si="70"/>
        <v>544425.14285714284</v>
      </c>
      <c r="H296" s="2">
        <f t="shared" si="65"/>
        <v>140108751.01670548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1747493.3175115287</v>
      </c>
      <c r="Q296" s="2">
        <f t="shared" si="71"/>
        <v>550000</v>
      </c>
      <c r="R296" s="2">
        <f t="shared" si="66"/>
        <v>141914173.29435495</v>
      </c>
      <c r="S296" s="2">
        <f t="shared" si="58"/>
        <v>544425.14285713434</v>
      </c>
      <c r="T296" s="2">
        <f t="shared" si="59"/>
        <v>5574.8571428570431</v>
      </c>
      <c r="U296" s="2">
        <f t="shared" si="60"/>
        <v>550000</v>
      </c>
      <c r="V296" s="2">
        <f t="shared" si="34"/>
        <v>94377039.016705111</v>
      </c>
      <c r="W296" s="2">
        <f t="shared" si="61"/>
        <v>544425.14285714924</v>
      </c>
      <c r="X296" s="2">
        <f t="shared" si="51"/>
        <v>5574.8571428507566</v>
      </c>
      <c r="Y296" s="2">
        <f t="shared" si="62"/>
        <v>47537134.277649827</v>
      </c>
      <c r="Z296" s="2" t="str">
        <f t="shared" si="52"/>
        <v>MEEP</v>
      </c>
      <c r="AA296" s="2">
        <f>IF(Z296="HERE",Y296,AA295+Graph!$G$1*1000)</f>
        <v>116652121.70622155</v>
      </c>
      <c r="AB296" s="2">
        <f t="shared" si="63"/>
        <v>800000</v>
      </c>
      <c r="AC296" s="2">
        <f t="shared" si="64"/>
        <v>46467626.445276253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230</v>
      </c>
      <c r="C297" s="7"/>
      <c r="D297" s="2" t="e">
        <f t="shared" si="55"/>
        <v>#N/A</v>
      </c>
      <c r="E297" s="2" t="e">
        <f t="shared" si="67"/>
        <v>#N/A</v>
      </c>
      <c r="F297" s="2">
        <v>1749319.6376728117</v>
      </c>
      <c r="G297" s="2">
        <f t="shared" si="70"/>
        <v>544425.14285714284</v>
      </c>
      <c r="H297" s="2">
        <f t="shared" si="65"/>
        <v>140653176.15956262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1753072.2540322542</v>
      </c>
      <c r="Q297" s="2">
        <f t="shared" si="71"/>
        <v>550000</v>
      </c>
      <c r="R297" s="2">
        <f t="shared" si="66"/>
        <v>142464173.29435495</v>
      </c>
      <c r="S297" s="2">
        <f t="shared" si="58"/>
        <v>544425.14285713434</v>
      </c>
      <c r="T297" s="2">
        <f t="shared" si="59"/>
        <v>5574.8571428570431</v>
      </c>
      <c r="U297" s="2">
        <f t="shared" si="60"/>
        <v>550000</v>
      </c>
      <c r="V297" s="2">
        <f t="shared" si="34"/>
        <v>94921464.15956226</v>
      </c>
      <c r="W297" s="2">
        <f t="shared" si="61"/>
        <v>544425.14285714924</v>
      </c>
      <c r="X297" s="2">
        <f t="shared" si="51"/>
        <v>5574.8571428507566</v>
      </c>
      <c r="Y297" s="2">
        <f t="shared" si="62"/>
        <v>47542709.134792678</v>
      </c>
      <c r="Z297" s="2" t="str">
        <f t="shared" si="52"/>
        <v>MEEP</v>
      </c>
      <c r="AA297" s="2">
        <f>IF(Z297="HERE",Y297,AA296+Graph!$G$1*1000)</f>
        <v>117452121.70622155</v>
      </c>
      <c r="AB297" s="2">
        <f t="shared" si="63"/>
        <v>800000</v>
      </c>
      <c r="AC297" s="2">
        <f t="shared" si="64"/>
        <v>46467626.445276253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231</v>
      </c>
      <c r="C298" s="7"/>
      <c r="D298" s="2" t="e">
        <f t="shared" si="55"/>
        <v>#N/A</v>
      </c>
      <c r="E298" s="2" t="e">
        <f t="shared" si="67"/>
        <v>#N/A</v>
      </c>
      <c r="F298" s="2">
        <v>1754897.1983870864</v>
      </c>
      <c r="G298" s="2">
        <f t="shared" si="70"/>
        <v>544425.14285714284</v>
      </c>
      <c r="H298" s="2">
        <f t="shared" si="65"/>
        <v>141197601.30241975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1758651.1905530095</v>
      </c>
      <c r="Q298" s="2">
        <f t="shared" si="71"/>
        <v>550000</v>
      </c>
      <c r="R298" s="2">
        <f t="shared" si="66"/>
        <v>143014173.29435495</v>
      </c>
      <c r="S298" s="2">
        <f t="shared" si="58"/>
        <v>544425.14285713434</v>
      </c>
      <c r="T298" s="2">
        <f t="shared" si="59"/>
        <v>5574.8571428570431</v>
      </c>
      <c r="U298" s="2">
        <f t="shared" si="60"/>
        <v>550000</v>
      </c>
      <c r="V298" s="2">
        <f t="shared" si="34"/>
        <v>95465889.302419409</v>
      </c>
      <c r="W298" s="2">
        <f t="shared" si="61"/>
        <v>544425.14285714924</v>
      </c>
      <c r="X298" s="2">
        <f t="shared" si="51"/>
        <v>5574.8571428507566</v>
      </c>
      <c r="Y298" s="2">
        <f t="shared" si="62"/>
        <v>47548283.991935529</v>
      </c>
      <c r="Z298" s="2" t="str">
        <f t="shared" si="52"/>
        <v>MEEP</v>
      </c>
      <c r="AA298" s="2">
        <f>IF(Z298="HERE",Y298,AA297+Graph!$G$1*1000)</f>
        <v>118252121.70622155</v>
      </c>
      <c r="AB298" s="2">
        <f t="shared" si="63"/>
        <v>800000</v>
      </c>
      <c r="AC298" s="2">
        <f t="shared" si="64"/>
        <v>46467626.445276253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232</v>
      </c>
      <c r="C299" s="7"/>
      <c r="D299" s="2" t="e">
        <f t="shared" si="55"/>
        <v>#N/A</v>
      </c>
      <c r="E299" s="2" t="e">
        <f t="shared" si="67"/>
        <v>#N/A</v>
      </c>
      <c r="F299" s="2">
        <v>1760474.759101361</v>
      </c>
      <c r="G299" s="2">
        <f t="shared" si="70"/>
        <v>544425.14285714284</v>
      </c>
      <c r="H299" s="2">
        <f t="shared" si="65"/>
        <v>141742026.44527689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1764230.127073735</v>
      </c>
      <c r="Q299" s="2">
        <f t="shared" si="71"/>
        <v>550000</v>
      </c>
      <c r="R299" s="2">
        <f t="shared" si="66"/>
        <v>143564173.29435495</v>
      </c>
      <c r="S299" s="2">
        <f t="shared" si="58"/>
        <v>544425.14285713434</v>
      </c>
      <c r="T299" s="2">
        <f t="shared" si="59"/>
        <v>5574.8571428570431</v>
      </c>
      <c r="U299" s="2">
        <f t="shared" si="60"/>
        <v>550000</v>
      </c>
      <c r="V299" s="2">
        <f t="shared" si="34"/>
        <v>96010314.445276558</v>
      </c>
      <c r="W299" s="2">
        <f t="shared" si="61"/>
        <v>544425.14285714924</v>
      </c>
      <c r="X299" s="2">
        <f t="shared" si="51"/>
        <v>5574.8571428507566</v>
      </c>
      <c r="Y299" s="2">
        <f t="shared" si="62"/>
        <v>47553858.84907838</v>
      </c>
      <c r="Z299" s="2" t="str">
        <f t="shared" si="52"/>
        <v>MEEP</v>
      </c>
      <c r="AA299" s="2">
        <f>IF(Z299="HERE",Y299,AA298+Graph!$G$1*1000)</f>
        <v>119052121.70622155</v>
      </c>
      <c r="AB299" s="2">
        <f t="shared" si="63"/>
        <v>800000</v>
      </c>
      <c r="AC299" s="2">
        <f t="shared" si="64"/>
        <v>46467626.445276253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233</v>
      </c>
      <c r="C300" s="7"/>
      <c r="D300" s="2" t="e">
        <f t="shared" si="55"/>
        <v>#N/A</v>
      </c>
      <c r="E300" s="2" t="e">
        <f t="shared" si="67"/>
        <v>#N/A</v>
      </c>
      <c r="F300" s="2">
        <v>1766052.3198156655</v>
      </c>
      <c r="G300" s="2">
        <f t="shared" si="70"/>
        <v>544425.14285714284</v>
      </c>
      <c r="H300" s="2">
        <f t="shared" si="65"/>
        <v>142286451.58813402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1769809.0635944903</v>
      </c>
      <c r="Q300" s="2">
        <f t="shared" si="71"/>
        <v>550000</v>
      </c>
      <c r="R300" s="2">
        <f t="shared" si="66"/>
        <v>144114173.29435495</v>
      </c>
      <c r="S300" s="2">
        <f t="shared" si="58"/>
        <v>544425.14285713434</v>
      </c>
      <c r="T300" s="2">
        <f t="shared" si="59"/>
        <v>5574.8571428570431</v>
      </c>
      <c r="U300" s="2">
        <f t="shared" si="60"/>
        <v>550000</v>
      </c>
      <c r="V300" s="2">
        <f t="shared" si="34"/>
        <v>96554739.588133708</v>
      </c>
      <c r="W300" s="2">
        <f t="shared" si="61"/>
        <v>544425.14285714924</v>
      </c>
      <c r="X300" s="2">
        <f t="shared" si="51"/>
        <v>5574.8571428507566</v>
      </c>
      <c r="Y300" s="2">
        <f t="shared" si="62"/>
        <v>47559433.70622123</v>
      </c>
      <c r="Z300" s="2" t="str">
        <f t="shared" si="52"/>
        <v>MEEP</v>
      </c>
      <c r="AA300" s="2">
        <f>IF(Z300="HERE",Y300,AA299+Graph!$G$1*1000)</f>
        <v>119852121.70622155</v>
      </c>
      <c r="AB300" s="2">
        <f t="shared" si="63"/>
        <v>800000</v>
      </c>
      <c r="AC300" s="2">
        <f t="shared" si="64"/>
        <v>46467626.445276253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234</v>
      </c>
      <c r="C301" s="7"/>
      <c r="D301" s="2" t="e">
        <f t="shared" si="55"/>
        <v>#N/A</v>
      </c>
      <c r="E301" s="2" t="e">
        <f t="shared" si="67"/>
        <v>#N/A</v>
      </c>
      <c r="F301" s="2">
        <v>1771629.8805299401</v>
      </c>
      <c r="G301" s="2">
        <f t="shared" si="70"/>
        <v>544425.14285714284</v>
      </c>
      <c r="H301" s="2">
        <f t="shared" si="65"/>
        <v>142830876.73099115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1775388.0001152158</v>
      </c>
      <c r="Q301" s="2">
        <f t="shared" si="71"/>
        <v>550000</v>
      </c>
      <c r="R301" s="2">
        <f t="shared" si="66"/>
        <v>144664173.29435495</v>
      </c>
      <c r="S301" s="2">
        <f t="shared" si="58"/>
        <v>544425.14285713434</v>
      </c>
      <c r="T301" s="2">
        <f t="shared" si="59"/>
        <v>5574.8571428570431</v>
      </c>
      <c r="U301" s="2">
        <f t="shared" si="60"/>
        <v>550000</v>
      </c>
      <c r="V301" s="2">
        <f t="shared" si="34"/>
        <v>97099164.730990857</v>
      </c>
      <c r="W301" s="2">
        <f t="shared" si="61"/>
        <v>544425.14285714924</v>
      </c>
      <c r="X301" s="2">
        <f t="shared" si="51"/>
        <v>5574.8571428507566</v>
      </c>
      <c r="Y301" s="2">
        <f t="shared" si="62"/>
        <v>47565008.563364081</v>
      </c>
      <c r="Z301" s="2" t="str">
        <f t="shared" si="52"/>
        <v>MEEP</v>
      </c>
      <c r="AA301" s="2">
        <f>IF(Z301="HERE",Y301,AA300+Graph!$G$1*1000)</f>
        <v>120652121.70622155</v>
      </c>
      <c r="AB301" s="2">
        <f t="shared" si="63"/>
        <v>800000</v>
      </c>
      <c r="AC301" s="2">
        <f t="shared" si="64"/>
        <v>46467626.445276253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235</v>
      </c>
      <c r="C302" s="7"/>
      <c r="D302" s="2" t="e">
        <f t="shared" si="55"/>
        <v>#N/A</v>
      </c>
      <c r="E302" s="2" t="e">
        <f t="shared" si="67"/>
        <v>#N/A</v>
      </c>
      <c r="F302" s="2">
        <v>1777207.4412442148</v>
      </c>
      <c r="G302" s="2">
        <f t="shared" si="70"/>
        <v>544425.14285714284</v>
      </c>
      <c r="H302" s="2">
        <f t="shared" si="65"/>
        <v>143375301.87384829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1780966.9366359413</v>
      </c>
      <c r="Q302" s="2">
        <f t="shared" si="71"/>
        <v>550000</v>
      </c>
      <c r="R302" s="2">
        <f t="shared" si="66"/>
        <v>145214173.29435495</v>
      </c>
      <c r="S302" s="2">
        <f t="shared" si="58"/>
        <v>544425.14285713434</v>
      </c>
      <c r="T302" s="2">
        <f t="shared" si="59"/>
        <v>5574.8571428570431</v>
      </c>
      <c r="U302" s="2">
        <f t="shared" si="60"/>
        <v>550000</v>
      </c>
      <c r="V302" s="2">
        <f t="shared" si="34"/>
        <v>97643589.873848006</v>
      </c>
      <c r="W302" s="2">
        <f t="shared" si="61"/>
        <v>544425.14285714924</v>
      </c>
      <c r="X302" s="2">
        <f t="shared" si="51"/>
        <v>5574.8571428507566</v>
      </c>
      <c r="Y302" s="2">
        <f t="shared" si="62"/>
        <v>47570583.420506932</v>
      </c>
      <c r="Z302" s="2" t="str">
        <f t="shared" si="52"/>
        <v>MEEP</v>
      </c>
      <c r="AA302" s="2">
        <f>IF(Z302="HERE",Y302,AA301+Graph!$G$1*1000)</f>
        <v>121452121.70622155</v>
      </c>
      <c r="AB302" s="2">
        <f t="shared" si="63"/>
        <v>800000</v>
      </c>
      <c r="AC302" s="2">
        <f t="shared" si="64"/>
        <v>46467626.445276253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236</v>
      </c>
      <c r="C303" s="7"/>
      <c r="D303" s="2" t="e">
        <f t="shared" si="55"/>
        <v>#N/A</v>
      </c>
      <c r="E303" s="2" t="e">
        <f t="shared" si="67"/>
        <v>#N/A</v>
      </c>
      <c r="F303" s="2">
        <v>1782785.0019585192</v>
      </c>
      <c r="G303" s="2">
        <f t="shared" si="70"/>
        <v>544425.14285714284</v>
      </c>
      <c r="H303" s="2">
        <f t="shared" si="65"/>
        <v>143919727.01670542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1786545.8731566966</v>
      </c>
      <c r="Q303" s="2">
        <f t="shared" si="71"/>
        <v>550000</v>
      </c>
      <c r="R303" s="2">
        <f t="shared" si="66"/>
        <v>145764173.29435495</v>
      </c>
      <c r="S303" s="2">
        <f t="shared" si="58"/>
        <v>544425.14285713434</v>
      </c>
      <c r="T303" s="2">
        <f t="shared" si="59"/>
        <v>5574.8571428570431</v>
      </c>
      <c r="U303" s="2">
        <f t="shared" si="60"/>
        <v>550000</v>
      </c>
      <c r="V303" s="2">
        <f t="shared" si="34"/>
        <v>98188015.016705155</v>
      </c>
      <c r="W303" s="2">
        <f t="shared" si="61"/>
        <v>544425.14285714924</v>
      </c>
      <c r="X303" s="2">
        <f t="shared" si="51"/>
        <v>5574.8571428507566</v>
      </c>
      <c r="Y303" s="2">
        <f t="shared" si="62"/>
        <v>47576158.277649783</v>
      </c>
      <c r="Z303" s="2" t="str">
        <f t="shared" si="52"/>
        <v>MEEP</v>
      </c>
      <c r="AA303" s="2">
        <f>IF(Z303="HERE",Y303,AA302+Graph!$G$1*1000)</f>
        <v>122252121.70622155</v>
      </c>
      <c r="AB303" s="2">
        <f t="shared" si="63"/>
        <v>800000</v>
      </c>
      <c r="AC303" s="2">
        <f t="shared" si="64"/>
        <v>46467626.445276253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237</v>
      </c>
      <c r="C304" s="7"/>
      <c r="D304" s="2" t="e">
        <f t="shared" si="55"/>
        <v>#N/A</v>
      </c>
      <c r="E304" s="2" t="e">
        <f t="shared" si="67"/>
        <v>#N/A</v>
      </c>
      <c r="F304" s="2">
        <v>1788362.5626727939</v>
      </c>
      <c r="G304" s="2">
        <f t="shared" si="70"/>
        <v>544425.14285714284</v>
      </c>
      <c r="H304" s="2">
        <f t="shared" si="65"/>
        <v>144464152.15956256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1792124.809677422</v>
      </c>
      <c r="Q304" s="2">
        <f t="shared" si="71"/>
        <v>550000</v>
      </c>
      <c r="R304" s="2">
        <f t="shared" si="66"/>
        <v>146314173.29435495</v>
      </c>
      <c r="S304" s="2">
        <f t="shared" si="58"/>
        <v>544425.14285713434</v>
      </c>
      <c r="T304" s="2">
        <f t="shared" si="59"/>
        <v>5574.8571428570431</v>
      </c>
      <c r="U304" s="2">
        <f t="shared" si="60"/>
        <v>550000</v>
      </c>
      <c r="V304" s="2">
        <f t="shared" si="34"/>
        <v>98732440.159562305</v>
      </c>
      <c r="W304" s="2">
        <f t="shared" si="61"/>
        <v>544425.14285714924</v>
      </c>
      <c r="X304" s="2">
        <f t="shared" si="51"/>
        <v>5574.8571428507566</v>
      </c>
      <c r="Y304" s="2">
        <f t="shared" si="62"/>
        <v>47581733.134792633</v>
      </c>
      <c r="Z304" s="2" t="str">
        <f t="shared" si="52"/>
        <v>MEEP</v>
      </c>
      <c r="AA304" s="2">
        <f>IF(Z304="HERE",Y304,AA303+Graph!$G$1*1000)</f>
        <v>123052121.70622155</v>
      </c>
      <c r="AB304" s="2">
        <f t="shared" si="63"/>
        <v>800000</v>
      </c>
      <c r="AC304" s="2">
        <f t="shared" si="64"/>
        <v>46467626.445276253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238</v>
      </c>
      <c r="C305" s="7"/>
      <c r="D305" s="2" t="e">
        <f t="shared" si="55"/>
        <v>#N/A</v>
      </c>
      <c r="E305" s="2" t="e">
        <f t="shared" si="67"/>
        <v>#N/A</v>
      </c>
      <c r="F305" s="2">
        <v>1793940.1233870685</v>
      </c>
      <c r="G305" s="2">
        <f t="shared" si="70"/>
        <v>544425.14285714284</v>
      </c>
      <c r="H305" s="2">
        <f t="shared" si="65"/>
        <v>145008577.30241969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1797703.7461981773</v>
      </c>
      <c r="Q305" s="2">
        <f t="shared" si="71"/>
        <v>550000</v>
      </c>
      <c r="R305" s="2">
        <f t="shared" si="66"/>
        <v>146864173.29435495</v>
      </c>
      <c r="S305" s="2">
        <f t="shared" si="58"/>
        <v>544425.14285713434</v>
      </c>
      <c r="T305" s="2">
        <f t="shared" si="59"/>
        <v>5574.8571428570431</v>
      </c>
      <c r="U305" s="2">
        <f t="shared" si="60"/>
        <v>550000</v>
      </c>
      <c r="V305" s="2">
        <f t="shared" si="34"/>
        <v>99276865.302419454</v>
      </c>
      <c r="W305" s="2">
        <f t="shared" si="61"/>
        <v>544425.14285714924</v>
      </c>
      <c r="X305" s="2">
        <f t="shared" si="51"/>
        <v>5574.8571428507566</v>
      </c>
      <c r="Y305" s="2">
        <f t="shared" si="62"/>
        <v>47587307.991935484</v>
      </c>
      <c r="Z305" s="2" t="str">
        <f t="shared" si="52"/>
        <v>MEEP</v>
      </c>
      <c r="AA305" s="2">
        <f>IF(Z305="HERE",Y305,AA304+Graph!$G$1*1000)</f>
        <v>123852121.70622155</v>
      </c>
      <c r="AB305" s="2">
        <f t="shared" si="63"/>
        <v>800000</v>
      </c>
      <c r="AC305" s="2">
        <f t="shared" si="64"/>
        <v>46467626.445276253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239</v>
      </c>
      <c r="C306" s="7"/>
      <c r="D306" s="2" t="e">
        <f t="shared" si="55"/>
        <v>#N/A</v>
      </c>
      <c r="E306" s="2" t="e">
        <f t="shared" si="67"/>
        <v>#N/A</v>
      </c>
      <c r="F306" s="2">
        <v>1799517.684101373</v>
      </c>
      <c r="G306" s="2">
        <f t="shared" si="70"/>
        <v>544425.14285714284</v>
      </c>
      <c r="H306" s="2">
        <f t="shared" si="65"/>
        <v>145553002.44527683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1803282.6827189028</v>
      </c>
      <c r="Q306" s="2">
        <f t="shared" si="71"/>
        <v>550000</v>
      </c>
      <c r="R306" s="2">
        <f t="shared" si="66"/>
        <v>147414173.29435495</v>
      </c>
      <c r="S306" s="2">
        <f t="shared" si="58"/>
        <v>544425.14285713434</v>
      </c>
      <c r="T306" s="2">
        <f t="shared" si="59"/>
        <v>5574.8571428570431</v>
      </c>
      <c r="U306" s="2">
        <f t="shared" si="60"/>
        <v>550000</v>
      </c>
      <c r="V306" s="2">
        <f t="shared" si="34"/>
        <v>99821290.445276603</v>
      </c>
      <c r="W306" s="2">
        <f t="shared" si="61"/>
        <v>544425.14285714924</v>
      </c>
      <c r="X306" s="2">
        <f t="shared" si="51"/>
        <v>5574.8571428507566</v>
      </c>
      <c r="Y306" s="2">
        <f t="shared" si="62"/>
        <v>47592882.849078335</v>
      </c>
      <c r="Z306" s="2" t="str">
        <f t="shared" si="52"/>
        <v>MEEP</v>
      </c>
      <c r="AA306" s="2">
        <f>IF(Z306="HERE",Y306,AA305+Graph!$G$1*1000)</f>
        <v>124652121.70622155</v>
      </c>
      <c r="AB306" s="2">
        <f t="shared" si="63"/>
        <v>800000</v>
      </c>
      <c r="AC306" s="2">
        <f t="shared" si="64"/>
        <v>46467626.445276253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240</v>
      </c>
      <c r="C307" s="7"/>
      <c r="D307" s="2" t="e">
        <f t="shared" si="55"/>
        <v>#N/A</v>
      </c>
      <c r="E307" s="2" t="e">
        <f t="shared" si="67"/>
        <v>#N/A</v>
      </c>
      <c r="F307" s="2">
        <v>1805095.2448156476</v>
      </c>
      <c r="G307" s="2">
        <f t="shared" si="70"/>
        <v>544425.14285714284</v>
      </c>
      <c r="H307" s="2">
        <f t="shared" si="65"/>
        <v>146097427.58813396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1808861.6192396283</v>
      </c>
      <c r="Q307" s="2">
        <f t="shared" si="71"/>
        <v>550000</v>
      </c>
      <c r="R307" s="2">
        <f t="shared" si="66"/>
        <v>147964173.29435495</v>
      </c>
      <c r="S307" s="2">
        <f t="shared" si="58"/>
        <v>544425.14285713434</v>
      </c>
      <c r="T307" s="2">
        <f t="shared" si="59"/>
        <v>5574.8571428570431</v>
      </c>
      <c r="U307" s="2">
        <f t="shared" si="60"/>
        <v>550000</v>
      </c>
      <c r="V307" s="2">
        <f t="shared" si="34"/>
        <v>100365715.58813375</v>
      </c>
      <c r="W307" s="2">
        <f t="shared" si="61"/>
        <v>544425.14285714924</v>
      </c>
      <c r="X307" s="2">
        <f t="shared" si="51"/>
        <v>5574.8571428507566</v>
      </c>
      <c r="Y307" s="2">
        <f t="shared" si="62"/>
        <v>47598457.706221186</v>
      </c>
      <c r="Z307" s="2" t="str">
        <f t="shared" si="52"/>
        <v>MEEP</v>
      </c>
      <c r="AA307" s="2">
        <f>IF(Z307="HERE",Y307,AA306+Graph!$G$1*1000)</f>
        <v>125452121.70622155</v>
      </c>
      <c r="AB307" s="2">
        <f t="shared" si="63"/>
        <v>800000</v>
      </c>
      <c r="AC307" s="2">
        <f t="shared" si="64"/>
        <v>46467626.445276253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241</v>
      </c>
      <c r="C308" s="7"/>
      <c r="D308" s="2" t="e">
        <f t="shared" si="55"/>
        <v>#N/A</v>
      </c>
      <c r="E308" s="2" t="e">
        <f t="shared" si="67"/>
        <v>#N/A</v>
      </c>
      <c r="F308" s="2">
        <v>1810672.805529952</v>
      </c>
      <c r="G308" s="2">
        <f t="shared" si="70"/>
        <v>544425.14285714284</v>
      </c>
      <c r="H308" s="2">
        <f t="shared" si="65"/>
        <v>146641852.7309911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1814440.5557603836</v>
      </c>
      <c r="Q308" s="2">
        <f t="shared" si="71"/>
        <v>550000</v>
      </c>
      <c r="R308" s="2">
        <f t="shared" si="66"/>
        <v>148514173.29435495</v>
      </c>
      <c r="S308" s="2">
        <f t="shared" si="58"/>
        <v>544425.14285713434</v>
      </c>
      <c r="T308" s="2">
        <f t="shared" si="59"/>
        <v>5574.8571428570431</v>
      </c>
      <c r="U308" s="2">
        <f t="shared" si="60"/>
        <v>550000</v>
      </c>
      <c r="V308" s="2">
        <f t="shared" si="34"/>
        <v>100910140.7309909</v>
      </c>
      <c r="W308" s="2">
        <f t="shared" si="61"/>
        <v>544425.14285714924</v>
      </c>
      <c r="X308" s="2">
        <f t="shared" si="51"/>
        <v>5574.8571428507566</v>
      </c>
      <c r="Y308" s="2">
        <f t="shared" si="62"/>
        <v>47604032.563364036</v>
      </c>
      <c r="Z308" s="2" t="str">
        <f t="shared" si="52"/>
        <v>MEEP</v>
      </c>
      <c r="AA308" s="2">
        <f>IF(Z308="HERE",Y308,AA307+Graph!$G$1*1000)</f>
        <v>126252121.70622155</v>
      </c>
      <c r="AB308" s="2">
        <f t="shared" si="63"/>
        <v>800000</v>
      </c>
      <c r="AC308" s="2">
        <f t="shared" si="64"/>
        <v>46467626.445276253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242</v>
      </c>
      <c r="C309" s="7"/>
      <c r="D309" s="2" t="e">
        <f t="shared" si="55"/>
        <v>#N/A</v>
      </c>
      <c r="E309" s="2" t="e">
        <f t="shared" si="67"/>
        <v>#N/A</v>
      </c>
      <c r="F309" s="2">
        <v>1816250.3662442267</v>
      </c>
      <c r="G309" s="2">
        <f t="shared" si="70"/>
        <v>544425.14285714284</v>
      </c>
      <c r="H309" s="2">
        <f t="shared" si="65"/>
        <v>147186277.87384823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1820019.4922811091</v>
      </c>
      <c r="Q309" s="2">
        <f t="shared" si="71"/>
        <v>550000</v>
      </c>
      <c r="R309" s="2">
        <f t="shared" si="66"/>
        <v>149064173.29435495</v>
      </c>
      <c r="S309" s="2">
        <f t="shared" si="58"/>
        <v>544425.14285713434</v>
      </c>
      <c r="T309" s="2">
        <f t="shared" si="59"/>
        <v>5574.8571428570431</v>
      </c>
      <c r="U309" s="2">
        <f t="shared" si="60"/>
        <v>550000</v>
      </c>
      <c r="V309" s="2">
        <f t="shared" si="34"/>
        <v>101454565.87384805</v>
      </c>
      <c r="W309" s="2">
        <f t="shared" si="61"/>
        <v>544425.14285714924</v>
      </c>
      <c r="X309" s="2">
        <f t="shared" si="51"/>
        <v>5574.8571428507566</v>
      </c>
      <c r="Y309" s="2">
        <f t="shared" si="62"/>
        <v>47609607.420506887</v>
      </c>
      <c r="Z309" s="2" t="str">
        <f t="shared" si="52"/>
        <v>MEEP</v>
      </c>
      <c r="AA309" s="2">
        <f>IF(Z309="HERE",Y309,AA308+Graph!$G$1*1000)</f>
        <v>127052121.70622155</v>
      </c>
      <c r="AB309" s="2">
        <f t="shared" si="63"/>
        <v>800000</v>
      </c>
      <c r="AC309" s="2">
        <f t="shared" si="64"/>
        <v>46467626.445276253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243</v>
      </c>
      <c r="C310" s="7"/>
      <c r="D310" s="2" t="e">
        <f t="shared" si="55"/>
        <v>#N/A</v>
      </c>
      <c r="E310" s="2" t="e">
        <f t="shared" si="67"/>
        <v>#N/A</v>
      </c>
      <c r="F310" s="2">
        <v>1821827.9269585013</v>
      </c>
      <c r="G310" s="2">
        <f t="shared" si="70"/>
        <v>544425.14285714284</v>
      </c>
      <c r="H310" s="2">
        <f t="shared" si="65"/>
        <v>147730703.01670536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1825598.4288018644</v>
      </c>
      <c r="Q310" s="2">
        <f t="shared" si="71"/>
        <v>550000</v>
      </c>
      <c r="R310" s="2">
        <f t="shared" si="66"/>
        <v>149614173.29435495</v>
      </c>
      <c r="S310" s="2">
        <f t="shared" si="58"/>
        <v>544425.14285713434</v>
      </c>
      <c r="T310" s="2">
        <f t="shared" si="59"/>
        <v>5574.8571428570431</v>
      </c>
      <c r="U310" s="2">
        <f t="shared" si="60"/>
        <v>550000</v>
      </c>
      <c r="V310" s="2">
        <f t="shared" si="34"/>
        <v>101998991.0167052</v>
      </c>
      <c r="W310" s="2">
        <f t="shared" si="61"/>
        <v>544425.14285714924</v>
      </c>
      <c r="X310" s="2">
        <f t="shared" si="51"/>
        <v>5574.8571428507566</v>
      </c>
      <c r="Y310" s="2">
        <f t="shared" si="62"/>
        <v>47615182.277649738</v>
      </c>
      <c r="Z310" s="2" t="str">
        <f t="shared" si="52"/>
        <v>MEEP</v>
      </c>
      <c r="AA310" s="2">
        <f>IF(Z310="HERE",Y310,AA309+Graph!$G$1*1000)</f>
        <v>127852121.70622155</v>
      </c>
      <c r="AB310" s="2">
        <f t="shared" si="63"/>
        <v>800000</v>
      </c>
      <c r="AC310" s="2">
        <f t="shared" si="64"/>
        <v>46467626.445276253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244</v>
      </c>
      <c r="C311" s="7"/>
      <c r="D311" s="2" t="e">
        <f t="shared" si="55"/>
        <v>#N/A</v>
      </c>
      <c r="E311" s="2" t="e">
        <f t="shared" si="67"/>
        <v>#N/A</v>
      </c>
      <c r="F311" s="2">
        <v>1827405.4876728058</v>
      </c>
      <c r="G311" s="2">
        <f t="shared" si="70"/>
        <v>544425.14285714284</v>
      </c>
      <c r="H311" s="2">
        <f t="shared" si="65"/>
        <v>148275128.1595625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1831177.3653225899</v>
      </c>
      <c r="Q311" s="2">
        <f t="shared" si="71"/>
        <v>550000</v>
      </c>
      <c r="R311" s="2">
        <f t="shared" si="66"/>
        <v>150164173.29435495</v>
      </c>
      <c r="S311" s="2">
        <f t="shared" si="58"/>
        <v>544425.14285713434</v>
      </c>
      <c r="T311" s="2">
        <f t="shared" si="59"/>
        <v>5574.8571428570431</v>
      </c>
      <c r="U311" s="2">
        <f t="shared" si="60"/>
        <v>550000</v>
      </c>
      <c r="V311" s="2">
        <f t="shared" si="34"/>
        <v>102543416.15956235</v>
      </c>
      <c r="W311" s="2">
        <f t="shared" si="61"/>
        <v>544425.14285714924</v>
      </c>
      <c r="X311" s="2">
        <f t="shared" si="51"/>
        <v>5574.8571428507566</v>
      </c>
      <c r="Y311" s="2">
        <f t="shared" si="62"/>
        <v>47620757.134792589</v>
      </c>
      <c r="Z311" s="2" t="str">
        <f t="shared" si="52"/>
        <v>MEEP</v>
      </c>
      <c r="AA311" s="2">
        <f>IF(Z311="HERE",Y311,AA310+Graph!$G$1*1000)</f>
        <v>128652121.70622155</v>
      </c>
      <c r="AB311" s="2">
        <f t="shared" si="63"/>
        <v>800000</v>
      </c>
      <c r="AC311" s="2">
        <f t="shared" si="64"/>
        <v>46467626.445276253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245</v>
      </c>
      <c r="C312" s="7"/>
      <c r="D312" s="2" t="e">
        <f t="shared" si="55"/>
        <v>#N/A</v>
      </c>
      <c r="E312" s="2" t="e">
        <f t="shared" si="67"/>
        <v>#N/A</v>
      </c>
      <c r="F312" s="2">
        <v>1832983.0483870804</v>
      </c>
      <c r="G312" s="2">
        <f t="shared" si="70"/>
        <v>544425.14285714284</v>
      </c>
      <c r="H312" s="2">
        <f t="shared" si="65"/>
        <v>148819553.30241963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1836756.3018433154</v>
      </c>
      <c r="Q312" s="2">
        <f t="shared" si="71"/>
        <v>550000</v>
      </c>
      <c r="R312" s="2">
        <f t="shared" si="66"/>
        <v>150714173.29435495</v>
      </c>
      <c r="S312" s="2">
        <f t="shared" si="58"/>
        <v>544425.14285713434</v>
      </c>
      <c r="T312" s="2">
        <f t="shared" si="59"/>
        <v>5574.8571428570431</v>
      </c>
      <c r="U312" s="2">
        <f t="shared" si="60"/>
        <v>550000</v>
      </c>
      <c r="V312" s="2">
        <f t="shared" si="34"/>
        <v>103087841.3024195</v>
      </c>
      <c r="W312" s="2">
        <f t="shared" si="61"/>
        <v>544425.14285714924</v>
      </c>
      <c r="X312" s="2">
        <f t="shared" si="51"/>
        <v>5574.8571428507566</v>
      </c>
      <c r="Y312" s="2">
        <f t="shared" si="62"/>
        <v>47626331.991935439</v>
      </c>
      <c r="Z312" s="2" t="str">
        <f t="shared" si="52"/>
        <v>MEEP</v>
      </c>
      <c r="AA312" s="2">
        <f>IF(Z312="HERE",Y312,AA311+Graph!$G$1*1000)</f>
        <v>129452121.70622155</v>
      </c>
      <c r="AB312" s="2">
        <f t="shared" si="63"/>
        <v>800000</v>
      </c>
      <c r="AC312" s="2">
        <f t="shared" si="64"/>
        <v>46467626.445276253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246</v>
      </c>
      <c r="C313" s="7"/>
      <c r="D313" s="2" t="e">
        <f t="shared" si="55"/>
        <v>#N/A</v>
      </c>
      <c r="E313" s="2" t="e">
        <f t="shared" si="67"/>
        <v>#N/A</v>
      </c>
      <c r="F313" s="2">
        <v>1838560.6091013551</v>
      </c>
      <c r="G313" s="2">
        <f t="shared" si="70"/>
        <v>544425.14285714284</v>
      </c>
      <c r="H313" s="2">
        <f t="shared" si="65"/>
        <v>149363978.44527677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1842335.2383640707</v>
      </c>
      <c r="Q313" s="2">
        <f t="shared" si="71"/>
        <v>550000</v>
      </c>
      <c r="R313" s="2">
        <f t="shared" si="66"/>
        <v>151264173.29435495</v>
      </c>
      <c r="S313" s="2">
        <f t="shared" si="58"/>
        <v>544425.14285713434</v>
      </c>
      <c r="T313" s="2">
        <f t="shared" si="59"/>
        <v>5574.8571428570431</v>
      </c>
      <c r="U313" s="2">
        <f t="shared" si="60"/>
        <v>550000</v>
      </c>
      <c r="V313" s="2">
        <f t="shared" si="34"/>
        <v>103632266.44527665</v>
      </c>
      <c r="W313" s="2">
        <f t="shared" si="61"/>
        <v>544425.14285714924</v>
      </c>
      <c r="X313" s="2">
        <f t="shared" si="51"/>
        <v>5574.8571428507566</v>
      </c>
      <c r="Y313" s="2">
        <f t="shared" si="62"/>
        <v>47631906.84907829</v>
      </c>
      <c r="Z313" s="2" t="str">
        <f t="shared" si="52"/>
        <v>MEEP</v>
      </c>
      <c r="AA313" s="2">
        <f>IF(Z313="HERE",Y313,AA312+Graph!$G$1*1000)</f>
        <v>130252121.70622155</v>
      </c>
      <c r="AB313" s="2">
        <f t="shared" si="63"/>
        <v>800000</v>
      </c>
      <c r="AC313" s="2">
        <f t="shared" si="64"/>
        <v>46467626.445276253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247</v>
      </c>
      <c r="C314" s="7"/>
      <c r="D314" s="2" t="e">
        <f t="shared" si="55"/>
        <v>#N/A</v>
      </c>
      <c r="E314" s="2" t="e">
        <f t="shared" si="67"/>
        <v>#N/A</v>
      </c>
      <c r="F314" s="2">
        <v>1844138.1698156595</v>
      </c>
      <c r="G314" s="2">
        <f t="shared" si="70"/>
        <v>544425.14285714284</v>
      </c>
      <c r="H314" s="2">
        <f t="shared" si="65"/>
        <v>149908403.5881339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1847914.1748847961</v>
      </c>
      <c r="Q314" s="2">
        <f t="shared" si="71"/>
        <v>550000</v>
      </c>
      <c r="R314" s="2">
        <f t="shared" si="66"/>
        <v>151814173.29435495</v>
      </c>
      <c r="S314" s="2">
        <f t="shared" si="58"/>
        <v>544425.14285713434</v>
      </c>
      <c r="T314" s="2">
        <f t="shared" si="59"/>
        <v>5574.8571428570431</v>
      </c>
      <c r="U314" s="2">
        <f t="shared" si="60"/>
        <v>550000</v>
      </c>
      <c r="V314" s="2">
        <f t="shared" si="34"/>
        <v>104176691.5881338</v>
      </c>
      <c r="W314" s="2">
        <f t="shared" si="61"/>
        <v>544425.14285714924</v>
      </c>
      <c r="X314" s="2">
        <f t="shared" si="51"/>
        <v>5574.8571428507566</v>
      </c>
      <c r="Y314" s="2">
        <f t="shared" si="62"/>
        <v>47637481.706221141</v>
      </c>
      <c r="Z314" s="2" t="str">
        <f t="shared" si="52"/>
        <v>MEEP</v>
      </c>
      <c r="AA314" s="2">
        <f>IF(Z314="HERE",Y314,AA313+Graph!$G$1*1000)</f>
        <v>131052121.70622155</v>
      </c>
      <c r="AB314" s="2">
        <f t="shared" si="63"/>
        <v>800000</v>
      </c>
      <c r="AC314" s="2">
        <f t="shared" si="64"/>
        <v>46467626.445276253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248</v>
      </c>
      <c r="C315" s="7"/>
      <c r="D315" s="2" t="e">
        <f t="shared" si="55"/>
        <v>#N/A</v>
      </c>
      <c r="E315" s="2" t="e">
        <f t="shared" si="67"/>
        <v>#N/A</v>
      </c>
      <c r="F315" s="2">
        <v>1849715.7305299342</v>
      </c>
      <c r="G315" s="2">
        <f t="shared" si="70"/>
        <v>544425.14285714284</v>
      </c>
      <c r="H315" s="2">
        <f t="shared" si="65"/>
        <v>150452828.73099104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1853493.1114055514</v>
      </c>
      <c r="Q315" s="2">
        <f t="shared" si="71"/>
        <v>550000</v>
      </c>
      <c r="R315" s="2">
        <f t="shared" si="66"/>
        <v>152364173.29435495</v>
      </c>
      <c r="S315" s="2">
        <f t="shared" si="58"/>
        <v>544425.14285713434</v>
      </c>
      <c r="T315" s="2">
        <f t="shared" si="59"/>
        <v>5574.8571428570431</v>
      </c>
      <c r="U315" s="2">
        <f t="shared" si="60"/>
        <v>550000</v>
      </c>
      <c r="V315" s="2">
        <f t="shared" si="34"/>
        <v>104721116.73099095</v>
      </c>
      <c r="W315" s="2">
        <f t="shared" si="61"/>
        <v>544425.14285714924</v>
      </c>
      <c r="X315" s="2">
        <f t="shared" si="51"/>
        <v>5574.8571428507566</v>
      </c>
      <c r="Y315" s="2">
        <f t="shared" si="62"/>
        <v>47643056.563363992</v>
      </c>
      <c r="Z315" s="2" t="str">
        <f t="shared" si="52"/>
        <v>MEEP</v>
      </c>
      <c r="AA315" s="2">
        <f>IF(Z315="HERE",Y315,AA314+Graph!$G$1*1000)</f>
        <v>131852121.70622155</v>
      </c>
      <c r="AB315" s="2">
        <f t="shared" si="63"/>
        <v>800000</v>
      </c>
      <c r="AC315" s="2">
        <f t="shared" si="64"/>
        <v>46467626.445276253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249</v>
      </c>
      <c r="C316" s="7"/>
      <c r="D316" s="2" t="e">
        <f t="shared" si="55"/>
        <v>#N/A</v>
      </c>
      <c r="E316" s="2" t="e">
        <f t="shared" si="67"/>
        <v>#N/A</v>
      </c>
      <c r="F316" s="2">
        <v>1855293.2912442386</v>
      </c>
      <c r="G316" s="2">
        <f t="shared" si="70"/>
        <v>544425.14285714284</v>
      </c>
      <c r="H316" s="2">
        <f t="shared" si="65"/>
        <v>150997253.87384817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1859072.0479262769</v>
      </c>
      <c r="Q316" s="2">
        <f t="shared" si="71"/>
        <v>550000</v>
      </c>
      <c r="R316" s="2">
        <f t="shared" si="66"/>
        <v>152914173.29435495</v>
      </c>
      <c r="S316" s="2">
        <f t="shared" si="58"/>
        <v>544425.14285713434</v>
      </c>
      <c r="T316" s="2">
        <f t="shared" si="59"/>
        <v>5574.8571428570431</v>
      </c>
      <c r="U316" s="2">
        <f t="shared" si="60"/>
        <v>550000</v>
      </c>
      <c r="V316" s="2">
        <f t="shared" si="34"/>
        <v>105265541.8738481</v>
      </c>
      <c r="W316" s="2">
        <f t="shared" si="61"/>
        <v>544425.14285714924</v>
      </c>
      <c r="X316" s="2">
        <f t="shared" si="51"/>
        <v>5574.8571428507566</v>
      </c>
      <c r="Y316" s="2">
        <f t="shared" si="62"/>
        <v>47648631.420506842</v>
      </c>
      <c r="Z316" s="2" t="str">
        <f t="shared" si="52"/>
        <v>MEEP</v>
      </c>
      <c r="AA316" s="2">
        <f>IF(Z316="HERE",Y316,AA315+Graph!$G$1*1000)</f>
        <v>132652121.70622155</v>
      </c>
      <c r="AB316" s="2">
        <f t="shared" si="63"/>
        <v>800000</v>
      </c>
      <c r="AC316" s="2">
        <f t="shared" si="64"/>
        <v>46467626.445276253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250</v>
      </c>
      <c r="C317" s="7"/>
      <c r="D317" s="2" t="e">
        <f t="shared" si="55"/>
        <v>#N/A</v>
      </c>
      <c r="E317" s="2" t="e">
        <f t="shared" si="67"/>
        <v>#N/A</v>
      </c>
      <c r="F317" s="2">
        <v>1860870.8519585133</v>
      </c>
      <c r="G317" s="2">
        <f t="shared" si="70"/>
        <v>544425.14285714284</v>
      </c>
      <c r="H317" s="2">
        <f t="shared" si="65"/>
        <v>151541679.0167053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1864650.9844470024</v>
      </c>
      <c r="Q317" s="2">
        <f t="shared" si="71"/>
        <v>550000</v>
      </c>
      <c r="R317" s="2">
        <f t="shared" si="66"/>
        <v>153464173.29435495</v>
      </c>
      <c r="S317" s="2">
        <f t="shared" si="58"/>
        <v>544425.14285713434</v>
      </c>
      <c r="T317" s="2">
        <f t="shared" si="59"/>
        <v>5574.8571428570431</v>
      </c>
      <c r="U317" s="2">
        <f t="shared" si="60"/>
        <v>550000</v>
      </c>
      <c r="V317" s="2">
        <f t="shared" si="34"/>
        <v>105809967.01670524</v>
      </c>
      <c r="W317" s="2">
        <f t="shared" si="61"/>
        <v>544425.14285714924</v>
      </c>
      <c r="X317" s="2">
        <f t="shared" si="51"/>
        <v>5574.8571428507566</v>
      </c>
      <c r="Y317" s="2">
        <f t="shared" si="62"/>
        <v>47654206.277649693</v>
      </c>
      <c r="Z317" s="2" t="str">
        <f t="shared" si="52"/>
        <v>MEEP</v>
      </c>
      <c r="AA317" s="2">
        <f>IF(Z317="HERE",Y317,AA316+Graph!$G$1*1000)</f>
        <v>133452121.70622155</v>
      </c>
      <c r="AB317" s="2">
        <f t="shared" si="63"/>
        <v>800000</v>
      </c>
      <c r="AC317" s="2">
        <f t="shared" si="64"/>
        <v>46467626.445276253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251</v>
      </c>
      <c r="C318" s="7"/>
      <c r="D318" s="2" t="e">
        <f t="shared" si="55"/>
        <v>#N/A</v>
      </c>
      <c r="E318" s="2" t="e">
        <f t="shared" si="67"/>
        <v>#N/A</v>
      </c>
      <c r="F318" s="2">
        <v>1866448.4126727879</v>
      </c>
      <c r="G318" s="2">
        <f t="shared" si="70"/>
        <v>544425.14285714284</v>
      </c>
      <c r="H318" s="2">
        <f t="shared" si="65"/>
        <v>152086104.15956244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1870229.9209677577</v>
      </c>
      <c r="Q318" s="2">
        <f t="shared" si="71"/>
        <v>550000</v>
      </c>
      <c r="R318" s="2">
        <f t="shared" si="66"/>
        <v>154014173.29435495</v>
      </c>
      <c r="S318" s="2">
        <f t="shared" si="58"/>
        <v>544425.14285713434</v>
      </c>
      <c r="T318" s="2">
        <f t="shared" si="59"/>
        <v>5574.8571428570431</v>
      </c>
      <c r="U318" s="2">
        <f t="shared" si="60"/>
        <v>550000</v>
      </c>
      <c r="V318" s="2">
        <f t="shared" si="34"/>
        <v>106354392.15956239</v>
      </c>
      <c r="W318" s="2">
        <f t="shared" si="61"/>
        <v>544425.14285714924</v>
      </c>
      <c r="X318" s="2">
        <f t="shared" si="51"/>
        <v>5574.8571428507566</v>
      </c>
      <c r="Y318" s="2">
        <f t="shared" si="62"/>
        <v>47659781.134792544</v>
      </c>
      <c r="Z318" s="2" t="str">
        <f t="shared" si="52"/>
        <v>MEEP</v>
      </c>
      <c r="AA318" s="2">
        <f>IF(Z318="HERE",Y318,AA317+Graph!$G$1*1000)</f>
        <v>134252121.70622155</v>
      </c>
      <c r="AB318" s="2">
        <f t="shared" si="63"/>
        <v>800000</v>
      </c>
      <c r="AC318" s="2">
        <f t="shared" si="64"/>
        <v>46467626.445276253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252</v>
      </c>
      <c r="C319" s="7"/>
      <c r="D319" s="2" t="e">
        <f t="shared" si="55"/>
        <v>#N/A</v>
      </c>
      <c r="E319" s="2" t="e">
        <f t="shared" si="67"/>
        <v>#N/A</v>
      </c>
      <c r="F319" s="2">
        <v>1872025.9733870924</v>
      </c>
      <c r="G319" s="2">
        <f t="shared" si="70"/>
        <v>544425.14285714284</v>
      </c>
      <c r="H319" s="2">
        <f t="shared" si="65"/>
        <v>152630529.30241957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1875808.8574884832</v>
      </c>
      <c r="Q319" s="2">
        <f t="shared" si="71"/>
        <v>550000</v>
      </c>
      <c r="R319" s="2">
        <f t="shared" si="66"/>
        <v>154564173.29435495</v>
      </c>
      <c r="S319" s="2">
        <f t="shared" si="58"/>
        <v>544425.14285713434</v>
      </c>
      <c r="T319" s="2">
        <f t="shared" si="59"/>
        <v>5574.8571428570431</v>
      </c>
      <c r="U319" s="2">
        <f t="shared" si="60"/>
        <v>550000</v>
      </c>
      <c r="V319" s="2">
        <f t="shared" si="34"/>
        <v>106898817.30241954</v>
      </c>
      <c r="W319" s="2">
        <f t="shared" si="61"/>
        <v>544425.14285714924</v>
      </c>
      <c r="X319" s="2">
        <f t="shared" si="51"/>
        <v>5574.8571428507566</v>
      </c>
      <c r="Y319" s="2">
        <f t="shared" si="62"/>
        <v>47665355.991935395</v>
      </c>
      <c r="Z319" s="2" t="str">
        <f t="shared" si="52"/>
        <v>MEEP</v>
      </c>
      <c r="AA319" s="2">
        <f>IF(Z319="HERE",Y319,AA318+Graph!$G$1*1000)</f>
        <v>135052121.70622155</v>
      </c>
      <c r="AB319" s="2">
        <f t="shared" si="63"/>
        <v>800000</v>
      </c>
      <c r="AC319" s="2">
        <f t="shared" si="64"/>
        <v>46467626.445276253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253</v>
      </c>
      <c r="C320" s="7"/>
      <c r="D320" s="2" t="e">
        <f t="shared" si="55"/>
        <v>#N/A</v>
      </c>
      <c r="E320" s="2" t="e">
        <f t="shared" si="67"/>
        <v>#N/A</v>
      </c>
      <c r="F320" s="2">
        <v>1877603.534101367</v>
      </c>
      <c r="G320" s="2">
        <f t="shared" si="70"/>
        <v>544425.14285714284</v>
      </c>
      <c r="H320" s="2">
        <f t="shared" si="65"/>
        <v>153174954.44527671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1881387.7940092385</v>
      </c>
      <c r="Q320" s="2">
        <f t="shared" si="71"/>
        <v>550000</v>
      </c>
      <c r="R320" s="2">
        <f t="shared" si="66"/>
        <v>155114173.29435495</v>
      </c>
      <c r="S320" s="2">
        <f t="shared" si="58"/>
        <v>544425.14285713434</v>
      </c>
      <c r="T320" s="2">
        <f t="shared" si="59"/>
        <v>5574.8571428570431</v>
      </c>
      <c r="U320" s="2">
        <f t="shared" si="60"/>
        <v>550000</v>
      </c>
      <c r="V320" s="2">
        <f t="shared" si="34"/>
        <v>107443242.44527669</v>
      </c>
      <c r="W320" s="2">
        <f t="shared" si="61"/>
        <v>544425.14285714924</v>
      </c>
      <c r="X320" s="2">
        <f t="shared" si="51"/>
        <v>5574.8571428507566</v>
      </c>
      <c r="Y320" s="2">
        <f t="shared" si="62"/>
        <v>47670930.849078245</v>
      </c>
      <c r="Z320" s="2" t="str">
        <f t="shared" si="52"/>
        <v>MEEP</v>
      </c>
      <c r="AA320" s="2">
        <f>IF(Z320="HERE",Y320,AA319+Graph!$G$1*1000)</f>
        <v>135852121.70622155</v>
      </c>
      <c r="AB320" s="2">
        <f t="shared" si="63"/>
        <v>800000</v>
      </c>
      <c r="AC320" s="2">
        <f t="shared" si="64"/>
        <v>46467626.445276253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254</v>
      </c>
      <c r="C321" s="7"/>
      <c r="D321" s="2" t="e">
        <f t="shared" si="55"/>
        <v>#N/A</v>
      </c>
      <c r="E321" s="2" t="e">
        <f t="shared" si="67"/>
        <v>#N/A</v>
      </c>
      <c r="F321" s="2">
        <v>1883181.0948156416</v>
      </c>
      <c r="G321" s="2">
        <f t="shared" si="70"/>
        <v>544425.14285714284</v>
      </c>
      <c r="H321" s="2">
        <f t="shared" si="65"/>
        <v>153719379.58813384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1886966.730529964</v>
      </c>
      <c r="Q321" s="2">
        <f t="shared" si="71"/>
        <v>550000</v>
      </c>
      <c r="R321" s="2">
        <f t="shared" si="66"/>
        <v>155664173.29435495</v>
      </c>
      <c r="S321" s="2">
        <f t="shared" si="58"/>
        <v>544425.14285713434</v>
      </c>
      <c r="T321" s="2">
        <f t="shared" si="59"/>
        <v>5574.8571428570431</v>
      </c>
      <c r="U321" s="2">
        <f t="shared" si="60"/>
        <v>550000</v>
      </c>
      <c r="V321" s="2">
        <f t="shared" si="34"/>
        <v>107987667.58813384</v>
      </c>
      <c r="W321" s="2">
        <f t="shared" si="61"/>
        <v>544425.14285714924</v>
      </c>
      <c r="X321" s="2">
        <f t="shared" si="51"/>
        <v>5574.8571428507566</v>
      </c>
      <c r="Y321" s="2">
        <f t="shared" si="62"/>
        <v>47676505.706221096</v>
      </c>
      <c r="Z321" s="2" t="str">
        <f t="shared" si="52"/>
        <v>MEEP</v>
      </c>
      <c r="AA321" s="2">
        <f>IF(Z321="HERE",Y321,AA320+Graph!$G$1*1000)</f>
        <v>136652121.70622155</v>
      </c>
      <c r="AB321" s="2">
        <f t="shared" si="63"/>
        <v>800000</v>
      </c>
      <c r="AC321" s="2">
        <f t="shared" si="64"/>
        <v>46467626.445276253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255</v>
      </c>
      <c r="C322" s="7"/>
      <c r="D322" s="2" t="e">
        <f t="shared" si="55"/>
        <v>#N/A</v>
      </c>
      <c r="E322" s="2" t="e">
        <f t="shared" si="67"/>
        <v>#N/A</v>
      </c>
      <c r="F322" s="2">
        <v>1888758.6555299461</v>
      </c>
      <c r="G322" s="2">
        <f t="shared" si="70"/>
        <v>544425.14285714284</v>
      </c>
      <c r="H322" s="2">
        <f t="shared" si="65"/>
        <v>154263804.73099098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1892545.6670506895</v>
      </c>
      <c r="Q322" s="2">
        <f t="shared" si="71"/>
        <v>550000</v>
      </c>
      <c r="R322" s="2">
        <f t="shared" si="66"/>
        <v>156214173.29435495</v>
      </c>
      <c r="S322" s="2">
        <f t="shared" si="58"/>
        <v>544425.14285713434</v>
      </c>
      <c r="T322" s="2">
        <f t="shared" si="59"/>
        <v>5574.8571428570431</v>
      </c>
      <c r="U322" s="2">
        <f t="shared" si="60"/>
        <v>550000</v>
      </c>
      <c r="V322" s="2">
        <f t="shared" si="34"/>
        <v>108532092.73099099</v>
      </c>
      <c r="W322" s="2">
        <f t="shared" si="61"/>
        <v>544425.14285714924</v>
      </c>
      <c r="X322" s="2">
        <f t="shared" si="51"/>
        <v>5574.8571428507566</v>
      </c>
      <c r="Y322" s="2">
        <f t="shared" si="62"/>
        <v>47682080.563363947</v>
      </c>
      <c r="Z322" s="2" t="str">
        <f t="shared" si="52"/>
        <v>MEEP</v>
      </c>
      <c r="AA322" s="2">
        <f>IF(Z322="HERE",Y322,AA321+Graph!$G$1*1000)</f>
        <v>137452121.70622155</v>
      </c>
      <c r="AB322" s="2">
        <f t="shared" si="63"/>
        <v>800000</v>
      </c>
      <c r="AC322" s="2">
        <f t="shared" si="64"/>
        <v>46467626.445276253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256</v>
      </c>
      <c r="C323" s="7"/>
      <c r="D323" s="2" t="e">
        <f t="shared" si="55"/>
        <v>#N/A</v>
      </c>
      <c r="E323" s="2" t="e">
        <f t="shared" si="67"/>
        <v>#N/A</v>
      </c>
      <c r="F323" s="2">
        <v>1894336.2162442207</v>
      </c>
      <c r="G323" s="2">
        <f t="shared" si="70"/>
        <v>544425.14285714284</v>
      </c>
      <c r="H323" s="2">
        <f t="shared" si="65"/>
        <v>154808229.87384811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1898124.6035714447</v>
      </c>
      <c r="Q323" s="2">
        <f t="shared" si="71"/>
        <v>550000</v>
      </c>
      <c r="R323" s="2">
        <f t="shared" si="66"/>
        <v>156764173.29435495</v>
      </c>
      <c r="S323" s="2">
        <f t="shared" si="58"/>
        <v>544425.14285713434</v>
      </c>
      <c r="T323" s="2">
        <f t="shared" si="59"/>
        <v>5574.8571428570431</v>
      </c>
      <c r="U323" s="2">
        <f t="shared" si="60"/>
        <v>550000</v>
      </c>
      <c r="V323" s="2">
        <f t="shared" si="34"/>
        <v>109076517.87384814</v>
      </c>
      <c r="W323" s="2">
        <f t="shared" si="61"/>
        <v>544425.14285714924</v>
      </c>
      <c r="X323" s="2">
        <f t="shared" si="51"/>
        <v>5574.8571428507566</v>
      </c>
      <c r="Y323" s="2">
        <f t="shared" si="62"/>
        <v>47687655.420506798</v>
      </c>
      <c r="Z323" s="2" t="str">
        <f t="shared" si="52"/>
        <v>MEEP</v>
      </c>
      <c r="AA323" s="2">
        <f>IF(Z323="HERE",Y323,AA322+Graph!$G$1*1000)</f>
        <v>138252121.70622155</v>
      </c>
      <c r="AB323" s="2">
        <f t="shared" si="63"/>
        <v>800000</v>
      </c>
      <c r="AC323" s="2">
        <f t="shared" si="64"/>
        <v>46467626.445276253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257</v>
      </c>
      <c r="C324" s="7"/>
      <c r="D324" s="2" t="e">
        <f t="shared" si="55"/>
        <v>#N/A</v>
      </c>
      <c r="E324" s="2" t="e">
        <f t="shared" si="67"/>
        <v>#N/A</v>
      </c>
      <c r="F324" s="2">
        <v>1899913.7769585252</v>
      </c>
      <c r="G324" s="2">
        <f t="shared" si="70"/>
        <v>544425.14285714284</v>
      </c>
      <c r="H324" s="2">
        <f t="shared" si="65"/>
        <v>155352655.01670524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1903703.5400921702</v>
      </c>
      <c r="Q324" s="2">
        <f t="shared" si="71"/>
        <v>550000</v>
      </c>
      <c r="R324" s="2">
        <f t="shared" si="66"/>
        <v>157314173.29435495</v>
      </c>
      <c r="S324" s="2">
        <f t="shared" si="58"/>
        <v>544425.14285713434</v>
      </c>
      <c r="T324" s="2">
        <f t="shared" si="59"/>
        <v>5574.8571428570431</v>
      </c>
      <c r="U324" s="2">
        <f t="shared" si="60"/>
        <v>550000</v>
      </c>
      <c r="V324" s="2">
        <f t="shared" si="34"/>
        <v>109620943.01670529</v>
      </c>
      <c r="W324" s="2">
        <f t="shared" si="61"/>
        <v>544425.14285714924</v>
      </c>
      <c r="X324" s="2">
        <f t="shared" si="51"/>
        <v>5574.8571428507566</v>
      </c>
      <c r="Y324" s="2">
        <f t="shared" si="62"/>
        <v>47693230.277649648</v>
      </c>
      <c r="Z324" s="2" t="str">
        <f t="shared" si="52"/>
        <v>MEEP</v>
      </c>
      <c r="AA324" s="2">
        <f>IF(Z324="HERE",Y324,AA323+Graph!$G$1*1000)</f>
        <v>139052121.70622155</v>
      </c>
      <c r="AB324" s="2">
        <f t="shared" si="63"/>
        <v>800000</v>
      </c>
      <c r="AC324" s="2">
        <f t="shared" si="64"/>
        <v>46467626.445276253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258</v>
      </c>
      <c r="C325" s="7"/>
      <c r="D325" s="2" t="e">
        <f t="shared" si="55"/>
        <v>#N/A</v>
      </c>
      <c r="E325" s="2" t="e">
        <f t="shared" si="67"/>
        <v>#N/A</v>
      </c>
      <c r="F325" s="2">
        <v>1905491.3376727998</v>
      </c>
      <c r="G325" s="2">
        <f t="shared" si="70"/>
        <v>544425.14285714284</v>
      </c>
      <c r="H325" s="2">
        <f t="shared" si="65"/>
        <v>155897080.15956238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1909282.4766129255</v>
      </c>
      <c r="Q325" s="2">
        <f t="shared" si="71"/>
        <v>550000</v>
      </c>
      <c r="R325" s="2">
        <f t="shared" si="66"/>
        <v>157864173.29435495</v>
      </c>
      <c r="S325" s="2">
        <f t="shared" si="58"/>
        <v>544425.14285713434</v>
      </c>
      <c r="T325" s="2">
        <f t="shared" si="59"/>
        <v>5574.8571428570431</v>
      </c>
      <c r="U325" s="2">
        <f t="shared" si="60"/>
        <v>550000</v>
      </c>
      <c r="V325" s="2">
        <f t="shared" si="34"/>
        <v>110165368.15956244</v>
      </c>
      <c r="W325" s="2">
        <f t="shared" si="61"/>
        <v>544425.14285714924</v>
      </c>
      <c r="X325" s="2">
        <f t="shared" si="51"/>
        <v>5574.8571428507566</v>
      </c>
      <c r="Y325" s="2">
        <f t="shared" si="62"/>
        <v>47698805.134792499</v>
      </c>
      <c r="Z325" s="2" t="str">
        <f t="shared" si="52"/>
        <v>MEEP</v>
      </c>
      <c r="AA325" s="2">
        <f>IF(Z325="HERE",Y325,AA324+Graph!$G$1*1000)</f>
        <v>139852121.70622155</v>
      </c>
      <c r="AB325" s="2">
        <f t="shared" si="63"/>
        <v>800000</v>
      </c>
      <c r="AC325" s="2">
        <f t="shared" si="64"/>
        <v>46467626.445276253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259</v>
      </c>
      <c r="C326" s="7"/>
      <c r="D326" s="2" t="e">
        <f t="shared" si="55"/>
        <v>#N/A</v>
      </c>
      <c r="E326" s="2" t="e">
        <f t="shared" si="67"/>
        <v>#N/A</v>
      </c>
      <c r="F326" s="2">
        <v>1911068.8983870745</v>
      </c>
      <c r="G326" s="2">
        <f t="shared" si="70"/>
        <v>544425.14285714284</v>
      </c>
      <c r="H326" s="2">
        <f t="shared" si="65"/>
        <v>156441505.30241951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1914861.413133651</v>
      </c>
      <c r="Q326" s="2">
        <f t="shared" si="71"/>
        <v>550000</v>
      </c>
      <c r="R326" s="2">
        <f t="shared" si="66"/>
        <v>158414173.29435495</v>
      </c>
      <c r="S326" s="2">
        <f t="shared" si="58"/>
        <v>544425.14285713434</v>
      </c>
      <c r="T326" s="2">
        <f t="shared" si="59"/>
        <v>5574.8571428570431</v>
      </c>
      <c r="U326" s="2">
        <f t="shared" si="60"/>
        <v>550000</v>
      </c>
      <c r="V326" s="2">
        <f t="shared" si="34"/>
        <v>110709793.30241959</v>
      </c>
      <c r="W326" s="2">
        <f t="shared" si="61"/>
        <v>544425.14285714924</v>
      </c>
      <c r="X326" s="2">
        <f t="shared" si="51"/>
        <v>5574.8571428507566</v>
      </c>
      <c r="Y326" s="2">
        <f t="shared" si="62"/>
        <v>47704379.99193535</v>
      </c>
      <c r="Z326" s="2" t="str">
        <f t="shared" si="52"/>
        <v>MEEP</v>
      </c>
      <c r="AA326" s="2">
        <f>IF(Z326="HERE",Y326,AA325+Graph!$G$1*1000)</f>
        <v>140652121.70622155</v>
      </c>
      <c r="AB326" s="2">
        <f t="shared" si="63"/>
        <v>800000</v>
      </c>
      <c r="AC326" s="2">
        <f t="shared" si="64"/>
        <v>46467626.445276253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260</v>
      </c>
      <c r="C327" s="7"/>
      <c r="D327" s="2" t="e">
        <f t="shared" si="55"/>
        <v>#N/A</v>
      </c>
      <c r="E327" s="2" t="e">
        <f t="shared" si="67"/>
        <v>#N/A</v>
      </c>
      <c r="F327" s="2">
        <v>1916646.4591013789</v>
      </c>
      <c r="G327" s="2">
        <f t="shared" si="70"/>
        <v>544425.14285714284</v>
      </c>
      <c r="H327" s="2">
        <f t="shared" si="65"/>
        <v>156985930.44527665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1920440.3496543765</v>
      </c>
      <c r="Q327" s="2">
        <f t="shared" si="71"/>
        <v>550000</v>
      </c>
      <c r="R327" s="2">
        <f t="shared" si="66"/>
        <v>158964173.29435495</v>
      </c>
      <c r="S327" s="2">
        <f t="shared" si="58"/>
        <v>544425.14285713434</v>
      </c>
      <c r="T327" s="2">
        <f t="shared" si="59"/>
        <v>5574.8571428570431</v>
      </c>
      <c r="U327" s="2">
        <f t="shared" si="60"/>
        <v>550000</v>
      </c>
      <c r="V327" s="2">
        <f t="shared" si="34"/>
        <v>111254218.44527674</v>
      </c>
      <c r="W327" s="2">
        <f t="shared" si="61"/>
        <v>544425.14285714924</v>
      </c>
      <c r="X327" s="2">
        <f t="shared" si="51"/>
        <v>5574.8571428507566</v>
      </c>
      <c r="Y327" s="2">
        <f t="shared" si="62"/>
        <v>47709954.849078201</v>
      </c>
      <c r="Z327" s="2" t="str">
        <f t="shared" si="52"/>
        <v>MEEP</v>
      </c>
      <c r="AA327" s="2">
        <f>IF(Z327="HERE",Y327,AA326+Graph!$G$1*1000)</f>
        <v>141452121.70622155</v>
      </c>
      <c r="AB327" s="2">
        <f t="shared" si="63"/>
        <v>800000</v>
      </c>
      <c r="AC327" s="2">
        <f t="shared" si="64"/>
        <v>46467626.445276253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261</v>
      </c>
      <c r="C328" s="7"/>
      <c r="D328" s="2" t="e">
        <f t="shared" si="55"/>
        <v>#N/A</v>
      </c>
      <c r="E328" s="2" t="e">
        <f t="shared" si="67"/>
        <v>#N/A</v>
      </c>
      <c r="F328" s="2">
        <v>1922224.0198156536</v>
      </c>
      <c r="G328" s="2">
        <f t="shared" si="70"/>
        <v>544425.14285714284</v>
      </c>
      <c r="H328" s="2">
        <f t="shared" si="65"/>
        <v>157530355.58813378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1926019.2861751318</v>
      </c>
      <c r="Q328" s="2">
        <f t="shared" si="71"/>
        <v>550000</v>
      </c>
      <c r="R328" s="2">
        <f t="shared" si="66"/>
        <v>159514173.29435495</v>
      </c>
      <c r="S328" s="2">
        <f t="shared" si="58"/>
        <v>544425.14285713434</v>
      </c>
      <c r="T328" s="2">
        <f t="shared" si="59"/>
        <v>5574.8571428570431</v>
      </c>
      <c r="U328" s="2">
        <f t="shared" si="60"/>
        <v>550000</v>
      </c>
      <c r="V328" s="2">
        <f t="shared" si="34"/>
        <v>111798643.58813389</v>
      </c>
      <c r="W328" s="2">
        <f t="shared" si="61"/>
        <v>544425.14285714924</v>
      </c>
      <c r="X328" s="2">
        <f t="shared" si="51"/>
        <v>5574.8571428507566</v>
      </c>
      <c r="Y328" s="2">
        <f t="shared" si="62"/>
        <v>47715529.706221052</v>
      </c>
      <c r="Z328" s="2" t="str">
        <f t="shared" si="52"/>
        <v>MEEP</v>
      </c>
      <c r="AA328" s="2">
        <f>IF(Z328="HERE",Y328,AA327+Graph!$G$1*1000)</f>
        <v>142252121.70622155</v>
      </c>
      <c r="AB328" s="2">
        <f t="shared" si="63"/>
        <v>800000</v>
      </c>
      <c r="AC328" s="2">
        <f t="shared" si="64"/>
        <v>46467626.445276253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262</v>
      </c>
      <c r="C329" s="7"/>
      <c r="D329" s="2" t="e">
        <f t="shared" si="55"/>
        <v>#N/A</v>
      </c>
      <c r="E329" s="2" t="e">
        <f t="shared" si="67"/>
        <v>#N/A</v>
      </c>
      <c r="F329" s="2">
        <v>1927801.5805299282</v>
      </c>
      <c r="G329" s="2">
        <f t="shared" si="70"/>
        <v>544425.14285714284</v>
      </c>
      <c r="H329" s="2">
        <f t="shared" si="65"/>
        <v>158074780.73099092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1931598.2226958573</v>
      </c>
      <c r="Q329" s="2">
        <f t="shared" si="71"/>
        <v>550000</v>
      </c>
      <c r="R329" s="2">
        <f t="shared" si="66"/>
        <v>160064173.29435495</v>
      </c>
      <c r="S329" s="2">
        <f t="shared" si="58"/>
        <v>544425.14285713434</v>
      </c>
      <c r="T329" s="2">
        <f t="shared" si="59"/>
        <v>5574.8571428570431</v>
      </c>
      <c r="U329" s="2">
        <f t="shared" si="60"/>
        <v>550000</v>
      </c>
      <c r="V329" s="2">
        <f t="shared" si="34"/>
        <v>112343068.73099104</v>
      </c>
      <c r="W329" s="2">
        <f t="shared" si="61"/>
        <v>544425.14285714924</v>
      </c>
      <c r="X329" s="2">
        <f t="shared" si="51"/>
        <v>5574.8571428507566</v>
      </c>
      <c r="Y329" s="2">
        <f t="shared" si="62"/>
        <v>47721104.563363902</v>
      </c>
      <c r="Z329" s="2" t="str">
        <f t="shared" si="52"/>
        <v>MEEP</v>
      </c>
      <c r="AA329" s="2">
        <f>IF(Z329="HERE",Y329,AA328+Graph!$G$1*1000)</f>
        <v>143052121.70622155</v>
      </c>
      <c r="AB329" s="2">
        <f t="shared" si="63"/>
        <v>800000</v>
      </c>
      <c r="AC329" s="2">
        <f t="shared" si="64"/>
        <v>46467626.445276253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263</v>
      </c>
      <c r="C330" s="7"/>
      <c r="D330" s="2" t="e">
        <f t="shared" si="55"/>
        <v>#N/A</v>
      </c>
      <c r="E330" s="2" t="e">
        <f t="shared" si="67"/>
        <v>#N/A</v>
      </c>
      <c r="F330" s="2">
        <v>1933379.1412442327</v>
      </c>
      <c r="G330" s="2">
        <f t="shared" si="70"/>
        <v>544425.14285714284</v>
      </c>
      <c r="H330" s="2">
        <f t="shared" si="65"/>
        <v>158619205.87384805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1937177.1592166126</v>
      </c>
      <c r="Q330" s="2">
        <f t="shared" si="71"/>
        <v>550000</v>
      </c>
      <c r="R330" s="2">
        <f t="shared" si="66"/>
        <v>160614173.29435495</v>
      </c>
      <c r="S330" s="2">
        <f t="shared" si="58"/>
        <v>544425.14285713434</v>
      </c>
      <c r="T330" s="2">
        <f t="shared" si="59"/>
        <v>5574.8571428570431</v>
      </c>
      <c r="U330" s="2">
        <f t="shared" si="60"/>
        <v>550000</v>
      </c>
      <c r="V330" s="2">
        <f t="shared" si="34"/>
        <v>112887493.87384818</v>
      </c>
      <c r="W330" s="2">
        <f t="shared" si="61"/>
        <v>544425.14285714924</v>
      </c>
      <c r="X330" s="2">
        <f t="shared" si="51"/>
        <v>5574.8571428507566</v>
      </c>
      <c r="Y330" s="2">
        <f t="shared" si="62"/>
        <v>47726679.420506753</v>
      </c>
      <c r="Z330" s="2" t="str">
        <f t="shared" si="52"/>
        <v>MEEP</v>
      </c>
      <c r="AA330" s="2">
        <f>IF(Z330="HERE",Y330,AA329+Graph!$G$1*1000)</f>
        <v>143852121.70622155</v>
      </c>
      <c r="AB330" s="2">
        <f t="shared" si="63"/>
        <v>800000</v>
      </c>
      <c r="AC330" s="2">
        <f t="shared" si="64"/>
        <v>46467626.445276253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264</v>
      </c>
      <c r="C331" s="7"/>
      <c r="D331" s="2" t="e">
        <f t="shared" si="55"/>
        <v>#N/A</v>
      </c>
      <c r="E331" s="2" t="e">
        <f t="shared" si="67"/>
        <v>#N/A</v>
      </c>
      <c r="F331" s="2">
        <v>1938956.7019585073</v>
      </c>
      <c r="G331" s="2">
        <f t="shared" si="70"/>
        <v>544425.14285714284</v>
      </c>
      <c r="H331" s="2">
        <f t="shared" si="65"/>
        <v>159163631.01670519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1942756.0957373381</v>
      </c>
      <c r="Q331" s="2">
        <f t="shared" si="71"/>
        <v>550000</v>
      </c>
      <c r="R331" s="2">
        <f t="shared" si="66"/>
        <v>161164173.29435495</v>
      </c>
      <c r="S331" s="2">
        <f t="shared" si="58"/>
        <v>544425.14285713434</v>
      </c>
      <c r="T331" s="2">
        <f t="shared" si="59"/>
        <v>5574.8571428570431</v>
      </c>
      <c r="U331" s="2">
        <f t="shared" si="60"/>
        <v>550000</v>
      </c>
      <c r="V331" s="2">
        <f t="shared" si="34"/>
        <v>113431919.01670533</v>
      </c>
      <c r="W331" s="2">
        <f t="shared" si="61"/>
        <v>544425.14285714924</v>
      </c>
      <c r="X331" s="2">
        <f t="shared" si="51"/>
        <v>5574.8571428507566</v>
      </c>
      <c r="Y331" s="2">
        <f t="shared" si="62"/>
        <v>47732254.277649604</v>
      </c>
      <c r="Z331" s="2" t="str">
        <f t="shared" si="52"/>
        <v>MEEP</v>
      </c>
      <c r="AA331" s="2">
        <f>IF(Z331="HERE",Y331,AA330+Graph!$G$1*1000)</f>
        <v>144652121.70622155</v>
      </c>
      <c r="AB331" s="2">
        <f t="shared" si="63"/>
        <v>800000</v>
      </c>
      <c r="AC331" s="2">
        <f t="shared" si="64"/>
        <v>46467626.445276253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265</v>
      </c>
      <c r="C332" s="7"/>
      <c r="D332" s="2" t="e">
        <f t="shared" si="55"/>
        <v>#N/A</v>
      </c>
      <c r="E332" s="2" t="e">
        <f t="shared" si="67"/>
        <v>#N/A</v>
      </c>
      <c r="F332" s="2">
        <v>1944534.2626728117</v>
      </c>
      <c r="G332" s="2">
        <f t="shared" si="70"/>
        <v>544425.14285714284</v>
      </c>
      <c r="H332" s="2">
        <f t="shared" si="65"/>
        <v>159708056.15956232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1948335.0322580636</v>
      </c>
      <c r="Q332" s="2">
        <f t="shared" si="71"/>
        <v>550000</v>
      </c>
      <c r="R332" s="2">
        <f t="shared" si="66"/>
        <v>161714173.29435495</v>
      </c>
      <c r="S332" s="2">
        <f t="shared" si="58"/>
        <v>544425.14285713434</v>
      </c>
      <c r="T332" s="2">
        <f t="shared" si="59"/>
        <v>5574.8571428570431</v>
      </c>
      <c r="U332" s="2">
        <f t="shared" si="60"/>
        <v>550000</v>
      </c>
      <c r="V332" s="2">
        <f t="shared" si="34"/>
        <v>113976344.15956248</v>
      </c>
      <c r="W332" s="2">
        <f t="shared" si="61"/>
        <v>544425.14285714924</v>
      </c>
      <c r="X332" s="2">
        <f t="shared" si="51"/>
        <v>5574.8571428507566</v>
      </c>
      <c r="Y332" s="2">
        <f t="shared" si="62"/>
        <v>47737829.134792455</v>
      </c>
      <c r="Z332" s="2" t="str">
        <f t="shared" si="52"/>
        <v>MEEP</v>
      </c>
      <c r="AA332" s="2">
        <f>IF(Z332="HERE",Y332,AA331+Graph!$G$1*1000)</f>
        <v>145452121.70622155</v>
      </c>
      <c r="AB332" s="2">
        <f t="shared" si="63"/>
        <v>800000</v>
      </c>
      <c r="AC332" s="2">
        <f t="shared" si="64"/>
        <v>46467626.445276253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266</v>
      </c>
      <c r="C333" s="7"/>
      <c r="D333" s="2" t="e">
        <f t="shared" si="55"/>
        <v>#N/A</v>
      </c>
      <c r="E333" s="2" t="e">
        <f t="shared" si="67"/>
        <v>#N/A</v>
      </c>
      <c r="F333" s="2">
        <v>1950111.8233870864</v>
      </c>
      <c r="G333" s="2">
        <f t="shared" si="70"/>
        <v>544425.14285714284</v>
      </c>
      <c r="H333" s="2">
        <f t="shared" si="65"/>
        <v>160252481.30241945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1953913.9687788188</v>
      </c>
      <c r="Q333" s="2">
        <f t="shared" si="71"/>
        <v>550000</v>
      </c>
      <c r="R333" s="2">
        <f t="shared" si="66"/>
        <v>162264173.29435495</v>
      </c>
      <c r="S333" s="2">
        <f t="shared" si="58"/>
        <v>544425.14285713434</v>
      </c>
      <c r="T333" s="2">
        <f t="shared" si="59"/>
        <v>5574.8571428570431</v>
      </c>
      <c r="U333" s="2">
        <f t="shared" si="60"/>
        <v>550000</v>
      </c>
      <c r="V333" s="2">
        <f t="shared" si="34"/>
        <v>114520769.30241963</v>
      </c>
      <c r="W333" s="2">
        <f t="shared" si="61"/>
        <v>544425.14285714924</v>
      </c>
      <c r="X333" s="2">
        <f t="shared" si="51"/>
        <v>5574.8571428507566</v>
      </c>
      <c r="Y333" s="2">
        <f t="shared" si="62"/>
        <v>47743403.991935305</v>
      </c>
      <c r="Z333" s="2" t="str">
        <f t="shared" si="52"/>
        <v>MEEP</v>
      </c>
      <c r="AA333" s="2">
        <f>IF(Z333="HERE",Y333,AA332+Graph!$G$1*1000)</f>
        <v>146252121.70622155</v>
      </c>
      <c r="AB333" s="2">
        <f t="shared" si="63"/>
        <v>800000</v>
      </c>
      <c r="AC333" s="2">
        <f t="shared" si="64"/>
        <v>46467626.445276253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267</v>
      </c>
      <c r="C334" s="7"/>
      <c r="D334" s="2" t="e">
        <f t="shared" si="55"/>
        <v>#N/A</v>
      </c>
      <c r="E334" s="2" t="e">
        <f t="shared" si="67"/>
        <v>#N/A</v>
      </c>
      <c r="F334" s="2">
        <v>1955689.384101361</v>
      </c>
      <c r="G334" s="2">
        <f t="shared" si="70"/>
        <v>544425.14285714284</v>
      </c>
      <c r="H334" s="2">
        <f t="shared" si="65"/>
        <v>160796906.44527659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1959492.9052995443</v>
      </c>
      <c r="Q334" s="2">
        <f t="shared" si="71"/>
        <v>550000</v>
      </c>
      <c r="R334" s="2">
        <f t="shared" si="66"/>
        <v>162814173.29435495</v>
      </c>
      <c r="S334" s="2">
        <f t="shared" si="58"/>
        <v>544425.14285713434</v>
      </c>
      <c r="T334" s="2">
        <f t="shared" si="59"/>
        <v>5574.8571428570431</v>
      </c>
      <c r="U334" s="2">
        <f t="shared" si="60"/>
        <v>550000</v>
      </c>
      <c r="V334" s="2">
        <f t="shared" si="34"/>
        <v>115065194.44527678</v>
      </c>
      <c r="W334" s="2">
        <f t="shared" si="61"/>
        <v>544425.14285714924</v>
      </c>
      <c r="X334" s="2">
        <f t="shared" si="51"/>
        <v>5574.8571428507566</v>
      </c>
      <c r="Y334" s="2">
        <f t="shared" si="62"/>
        <v>47748978.849078156</v>
      </c>
      <c r="Z334" s="2" t="str">
        <f t="shared" si="52"/>
        <v>MEEP</v>
      </c>
      <c r="AA334" s="2">
        <f>IF(Z334="HERE",Y334,AA333+Graph!$G$1*1000)</f>
        <v>147052121.70622155</v>
      </c>
      <c r="AB334" s="2">
        <f t="shared" si="63"/>
        <v>800000</v>
      </c>
      <c r="AC334" s="2">
        <f t="shared" si="64"/>
        <v>46467626.445276253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268</v>
      </c>
      <c r="C335" s="7"/>
      <c r="D335" s="2" t="e">
        <f t="shared" si="55"/>
        <v>#N/A</v>
      </c>
      <c r="E335" s="2" t="e">
        <f t="shared" si="67"/>
        <v>#N/A</v>
      </c>
      <c r="F335" s="2">
        <v>1961266.9448156655</v>
      </c>
      <c r="G335" s="2">
        <f t="shared" si="70"/>
        <v>544425.14285714284</v>
      </c>
      <c r="H335" s="2">
        <f t="shared" si="65"/>
        <v>161341331.58813372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1965071.8418202996</v>
      </c>
      <c r="Q335" s="2">
        <f t="shared" si="71"/>
        <v>550000</v>
      </c>
      <c r="R335" s="2">
        <f t="shared" si="66"/>
        <v>163364173.29435495</v>
      </c>
      <c r="S335" s="2">
        <f t="shared" si="58"/>
        <v>544425.14285713434</v>
      </c>
      <c r="T335" s="2">
        <f t="shared" si="59"/>
        <v>5574.8571428570431</v>
      </c>
      <c r="U335" s="2">
        <f t="shared" si="60"/>
        <v>550000</v>
      </c>
      <c r="V335" s="2">
        <f t="shared" si="34"/>
        <v>115609619.58813393</v>
      </c>
      <c r="W335" s="2">
        <f t="shared" si="61"/>
        <v>544425.14285714924</v>
      </c>
      <c r="X335" s="2">
        <f t="shared" si="51"/>
        <v>5574.8571428507566</v>
      </c>
      <c r="Y335" s="2">
        <f t="shared" si="62"/>
        <v>47754553.706221007</v>
      </c>
      <c r="Z335" s="2" t="str">
        <f t="shared" si="52"/>
        <v>MEEP</v>
      </c>
      <c r="AA335" s="2">
        <f>IF(Z335="HERE",Y335,AA334+Graph!$G$1*1000)</f>
        <v>147852121.70622155</v>
      </c>
      <c r="AB335" s="2">
        <f t="shared" si="63"/>
        <v>800000</v>
      </c>
      <c r="AC335" s="2">
        <f t="shared" si="64"/>
        <v>46467626.445276253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269</v>
      </c>
      <c r="C336" s="7"/>
      <c r="D336" s="2" t="e">
        <f t="shared" si="55"/>
        <v>#N/A</v>
      </c>
      <c r="E336" s="2" t="e">
        <f t="shared" si="67"/>
        <v>#N/A</v>
      </c>
      <c r="F336" s="2">
        <v>1966844.5055299401</v>
      </c>
      <c r="G336" s="2">
        <f t="shared" si="70"/>
        <v>544425.14285714284</v>
      </c>
      <c r="H336" s="2">
        <f t="shared" si="65"/>
        <v>161885756.73099086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1970650.7783410251</v>
      </c>
      <c r="Q336" s="2">
        <f t="shared" si="71"/>
        <v>550000</v>
      </c>
      <c r="R336" s="2">
        <f t="shared" si="66"/>
        <v>163914173.29435495</v>
      </c>
      <c r="S336" s="2">
        <f t="shared" si="58"/>
        <v>544425.14285713434</v>
      </c>
      <c r="T336" s="2">
        <f t="shared" si="59"/>
        <v>5574.8571428570431</v>
      </c>
      <c r="U336" s="2">
        <f t="shared" si="60"/>
        <v>550000</v>
      </c>
      <c r="V336" s="2">
        <f t="shared" si="34"/>
        <v>116154044.73099108</v>
      </c>
      <c r="W336" s="2">
        <f t="shared" si="61"/>
        <v>544425.14285714924</v>
      </c>
      <c r="X336" s="2">
        <f t="shared" si="51"/>
        <v>5574.8571428507566</v>
      </c>
      <c r="Y336" s="2">
        <f t="shared" si="62"/>
        <v>47760128.563363858</v>
      </c>
      <c r="Z336" s="2" t="str">
        <f t="shared" si="52"/>
        <v>MEEP</v>
      </c>
      <c r="AA336" s="2">
        <f>IF(Z336="HERE",Y336,AA335+Graph!$G$1*1000)</f>
        <v>148652121.70622155</v>
      </c>
      <c r="AB336" s="2">
        <f t="shared" si="63"/>
        <v>800000</v>
      </c>
      <c r="AC336" s="2">
        <f t="shared" si="64"/>
        <v>46467626.445276253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270</v>
      </c>
      <c r="C337" s="7"/>
      <c r="D337" s="2" t="e">
        <f t="shared" si="55"/>
        <v>#N/A</v>
      </c>
      <c r="E337" s="2" t="e">
        <f t="shared" si="67"/>
        <v>#N/A</v>
      </c>
      <c r="F337" s="2">
        <v>1972422.0662442148</v>
      </c>
      <c r="G337" s="2">
        <f t="shared" si="70"/>
        <v>544425.14285714284</v>
      </c>
      <c r="H337" s="2">
        <f t="shared" si="65"/>
        <v>162430181.87384799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1976229.7148617506</v>
      </c>
      <c r="Q337" s="2">
        <f t="shared" si="71"/>
        <v>550000</v>
      </c>
      <c r="R337" s="2">
        <f t="shared" si="66"/>
        <v>164464173.29435495</v>
      </c>
      <c r="S337" s="2">
        <f t="shared" si="58"/>
        <v>544425.14285713434</v>
      </c>
      <c r="T337" s="2">
        <f t="shared" si="59"/>
        <v>5574.8571428570431</v>
      </c>
      <c r="U337" s="2">
        <f t="shared" si="60"/>
        <v>550000</v>
      </c>
      <c r="V337" s="2">
        <f t="shared" si="34"/>
        <v>116698469.87384823</v>
      </c>
      <c r="W337" s="2">
        <f t="shared" si="61"/>
        <v>544425.14285714924</v>
      </c>
      <c r="X337" s="2">
        <f t="shared" si="51"/>
        <v>5574.8571428507566</v>
      </c>
      <c r="Y337" s="2">
        <f t="shared" si="62"/>
        <v>47765703.420506708</v>
      </c>
      <c r="Z337" s="2" t="str">
        <f t="shared" si="52"/>
        <v>MEEP</v>
      </c>
      <c r="AA337" s="2">
        <f>IF(Z337="HERE",Y337,AA336+Graph!$G$1*1000)</f>
        <v>149452121.70622155</v>
      </c>
      <c r="AB337" s="2">
        <f t="shared" si="63"/>
        <v>800000</v>
      </c>
      <c r="AC337" s="2">
        <f t="shared" si="64"/>
        <v>46467626.445276253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271</v>
      </c>
      <c r="C338" s="7"/>
      <c r="D338" s="2" t="e">
        <f t="shared" si="55"/>
        <v>#N/A</v>
      </c>
      <c r="E338" s="2" t="e">
        <f t="shared" si="67"/>
        <v>#N/A</v>
      </c>
      <c r="F338" s="2">
        <v>1977999.6269585192</v>
      </c>
      <c r="G338" s="2">
        <f t="shared" si="70"/>
        <v>544425.14285714284</v>
      </c>
      <c r="H338" s="2">
        <f t="shared" si="65"/>
        <v>162974607.01670513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1981808.6513825059</v>
      </c>
      <c r="Q338" s="2">
        <f t="shared" si="71"/>
        <v>550000</v>
      </c>
      <c r="R338" s="2">
        <f t="shared" si="66"/>
        <v>165014173.29435495</v>
      </c>
      <c r="S338" s="2">
        <f t="shared" si="58"/>
        <v>544425.14285713434</v>
      </c>
      <c r="T338" s="2">
        <f t="shared" si="59"/>
        <v>5574.8571428570431</v>
      </c>
      <c r="U338" s="2">
        <f t="shared" si="60"/>
        <v>550000</v>
      </c>
      <c r="V338" s="2">
        <f t="shared" si="34"/>
        <v>117242895.01670538</v>
      </c>
      <c r="W338" s="2">
        <f t="shared" si="61"/>
        <v>544425.14285714924</v>
      </c>
      <c r="X338" s="2">
        <f t="shared" si="51"/>
        <v>5574.8571428507566</v>
      </c>
      <c r="Y338" s="2">
        <f t="shared" si="62"/>
        <v>47771278.277649559</v>
      </c>
      <c r="Z338" s="2" t="str">
        <f t="shared" si="52"/>
        <v>MEEP</v>
      </c>
      <c r="AA338" s="2">
        <f>IF(Z338="HERE",Y338,AA337+Graph!$G$1*1000)</f>
        <v>150252121.70622155</v>
      </c>
      <c r="AB338" s="2">
        <f t="shared" si="63"/>
        <v>800000</v>
      </c>
      <c r="AC338" s="2">
        <f t="shared" si="64"/>
        <v>46467626.445276253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272</v>
      </c>
      <c r="C339" s="7"/>
      <c r="D339" s="2" t="e">
        <f t="shared" si="55"/>
        <v>#N/A</v>
      </c>
      <c r="E339" s="2" t="e">
        <f t="shared" si="67"/>
        <v>#N/A</v>
      </c>
      <c r="F339" s="2">
        <v>1983577.1876727939</v>
      </c>
      <c r="G339" s="2">
        <f t="shared" si="70"/>
        <v>544425.14285714284</v>
      </c>
      <c r="H339" s="2">
        <f t="shared" si="65"/>
        <v>163519032.15956226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1987387.5879032314</v>
      </c>
      <c r="Q339" s="2">
        <f t="shared" si="71"/>
        <v>550000</v>
      </c>
      <c r="R339" s="2">
        <f t="shared" si="66"/>
        <v>165564173.29435495</v>
      </c>
      <c r="S339" s="2">
        <f t="shared" si="58"/>
        <v>544425.14285713434</v>
      </c>
      <c r="T339" s="2">
        <f t="shared" si="59"/>
        <v>5574.8571428570431</v>
      </c>
      <c r="U339" s="2">
        <f t="shared" si="60"/>
        <v>550000</v>
      </c>
      <c r="V339" s="2">
        <f t="shared" si="34"/>
        <v>117787320.15956253</v>
      </c>
      <c r="W339" s="2">
        <f t="shared" si="61"/>
        <v>544425.14285714924</v>
      </c>
      <c r="X339" s="2">
        <f t="shared" si="51"/>
        <v>5574.8571428507566</v>
      </c>
      <c r="Y339" s="2">
        <f t="shared" si="62"/>
        <v>47776853.13479241</v>
      </c>
      <c r="Z339" s="2" t="str">
        <f t="shared" si="52"/>
        <v>MEEP</v>
      </c>
      <c r="AA339" s="2">
        <f>IF(Z339="HERE",Y339,AA338+Graph!$G$1*1000)</f>
        <v>151052121.70622155</v>
      </c>
      <c r="AB339" s="2">
        <f t="shared" si="63"/>
        <v>800000</v>
      </c>
      <c r="AC339" s="2">
        <f t="shared" si="64"/>
        <v>46467626.445276253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273</v>
      </c>
      <c r="C340" s="7"/>
      <c r="D340" s="2" t="e">
        <f t="shared" si="55"/>
        <v>#N/A</v>
      </c>
      <c r="E340" s="2" t="e">
        <f t="shared" si="67"/>
        <v>#N/A</v>
      </c>
      <c r="F340" s="2">
        <v>1989154.7483870685</v>
      </c>
      <c r="G340" s="2">
        <f t="shared" si="70"/>
        <v>544425.14285714284</v>
      </c>
      <c r="H340" s="2">
        <f t="shared" si="65"/>
        <v>164063457.30241939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1992966.5244239867</v>
      </c>
      <c r="Q340" s="2">
        <f t="shared" si="71"/>
        <v>550000</v>
      </c>
      <c r="R340" s="2">
        <f t="shared" si="66"/>
        <v>166114173.29435495</v>
      </c>
      <c r="S340" s="2">
        <f t="shared" si="58"/>
        <v>544425.14285713434</v>
      </c>
      <c r="T340" s="2">
        <f t="shared" si="59"/>
        <v>5574.8571428570431</v>
      </c>
      <c r="U340" s="2">
        <f t="shared" si="60"/>
        <v>550000</v>
      </c>
      <c r="V340" s="2">
        <f t="shared" si="34"/>
        <v>118331745.30241968</v>
      </c>
      <c r="W340" s="2">
        <f t="shared" si="61"/>
        <v>544425.14285714924</v>
      </c>
      <c r="X340" s="2">
        <f t="shared" si="51"/>
        <v>5574.8571428507566</v>
      </c>
      <c r="Y340" s="2">
        <f t="shared" si="62"/>
        <v>47782427.991935261</v>
      </c>
      <c r="Z340" s="2" t="str">
        <f t="shared" si="52"/>
        <v>MEEP</v>
      </c>
      <c r="AA340" s="2">
        <f>IF(Z340="HERE",Y340,AA339+Graph!$G$1*1000)</f>
        <v>151852121.70622155</v>
      </c>
      <c r="AB340" s="2">
        <f t="shared" si="63"/>
        <v>800000</v>
      </c>
      <c r="AC340" s="2">
        <f t="shared" si="64"/>
        <v>46467626.445276253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274</v>
      </c>
      <c r="C341" s="7"/>
      <c r="D341" s="2" t="e">
        <f t="shared" si="55"/>
        <v>#N/A</v>
      </c>
      <c r="E341" s="2" t="e">
        <f t="shared" si="67"/>
        <v>#N/A</v>
      </c>
      <c r="F341" s="2">
        <v>1994732.309101373</v>
      </c>
      <c r="G341" s="2">
        <f t="shared" si="70"/>
        <v>544425.14285714284</v>
      </c>
      <c r="H341" s="2">
        <f t="shared" si="65"/>
        <v>164607882.44527653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1998545.4609447122</v>
      </c>
      <c r="Q341" s="2">
        <f t="shared" si="71"/>
        <v>550000</v>
      </c>
      <c r="R341" s="2">
        <f t="shared" si="66"/>
        <v>166664173.29435495</v>
      </c>
      <c r="S341" s="2">
        <f t="shared" si="58"/>
        <v>544425.14285713434</v>
      </c>
      <c r="T341" s="2">
        <f t="shared" si="59"/>
        <v>5574.8571428570431</v>
      </c>
      <c r="U341" s="2">
        <f t="shared" si="60"/>
        <v>550000</v>
      </c>
      <c r="V341" s="2">
        <f t="shared" si="34"/>
        <v>118876170.44527683</v>
      </c>
      <c r="W341" s="2">
        <f t="shared" si="61"/>
        <v>544425.14285714924</v>
      </c>
      <c r="X341" s="2">
        <f t="shared" si="51"/>
        <v>5574.8571428507566</v>
      </c>
      <c r="Y341" s="2">
        <f t="shared" si="62"/>
        <v>47788002.849078111</v>
      </c>
      <c r="Z341" s="2" t="str">
        <f t="shared" si="52"/>
        <v>MEEP</v>
      </c>
      <c r="AA341" s="2">
        <f>IF(Z341="HERE",Y341,AA340+Graph!$G$1*1000)</f>
        <v>152652121.70622155</v>
      </c>
      <c r="AB341" s="2">
        <f t="shared" si="63"/>
        <v>800000</v>
      </c>
      <c r="AC341" s="2">
        <f t="shared" si="64"/>
        <v>46467626.445276253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275</v>
      </c>
      <c r="C342" s="7"/>
      <c r="D342" s="2" t="e">
        <f t="shared" si="55"/>
        <v>#N/A</v>
      </c>
      <c r="E342" s="2" t="e">
        <f t="shared" si="67"/>
        <v>#N/A</v>
      </c>
      <c r="F342" s="2">
        <v>2000309.8698156476</v>
      </c>
      <c r="G342" s="2">
        <f t="shared" si="70"/>
        <v>544425.14285714284</v>
      </c>
      <c r="H342" s="2">
        <f t="shared" si="65"/>
        <v>165152307.58813366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2004124.3974654377</v>
      </c>
      <c r="Q342" s="2">
        <f t="shared" si="71"/>
        <v>550000</v>
      </c>
      <c r="R342" s="2">
        <f t="shared" si="66"/>
        <v>167214173.29435495</v>
      </c>
      <c r="S342" s="2">
        <f t="shared" si="58"/>
        <v>544425.14285713434</v>
      </c>
      <c r="T342" s="2">
        <f t="shared" si="59"/>
        <v>5574.8571428570431</v>
      </c>
      <c r="U342" s="2">
        <f t="shared" si="60"/>
        <v>550000</v>
      </c>
      <c r="V342" s="2">
        <f t="shared" si="34"/>
        <v>119420595.58813398</v>
      </c>
      <c r="W342" s="2">
        <f t="shared" si="61"/>
        <v>544425.14285714924</v>
      </c>
      <c r="X342" s="2">
        <f t="shared" si="51"/>
        <v>5574.8571428507566</v>
      </c>
      <c r="Y342" s="2">
        <f t="shared" si="62"/>
        <v>47793577.706220962</v>
      </c>
      <c r="Z342" s="2" t="str">
        <f t="shared" si="52"/>
        <v>MEEP</v>
      </c>
      <c r="AA342" s="2">
        <f>IF(Z342="HERE",Y342,AA341+Graph!$G$1*1000)</f>
        <v>153452121.70622155</v>
      </c>
      <c r="AB342" s="2">
        <f t="shared" si="63"/>
        <v>800000</v>
      </c>
      <c r="AC342" s="2">
        <f t="shared" si="64"/>
        <v>46467626.445276253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276</v>
      </c>
      <c r="C343" s="7"/>
      <c r="D343" s="2" t="e">
        <f t="shared" si="55"/>
        <v>#N/A</v>
      </c>
      <c r="E343" s="2" t="e">
        <f t="shared" si="67"/>
        <v>#N/A</v>
      </c>
      <c r="F343" s="2">
        <v>2005887.430529952</v>
      </c>
      <c r="G343" s="2">
        <f t="shared" si="70"/>
        <v>544425.14285714284</v>
      </c>
      <c r="H343" s="2">
        <f t="shared" si="65"/>
        <v>165696732.7309908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2009703.3339861929</v>
      </c>
      <c r="Q343" s="2">
        <f t="shared" si="71"/>
        <v>550000</v>
      </c>
      <c r="R343" s="2">
        <f t="shared" si="66"/>
        <v>167764173.29435495</v>
      </c>
      <c r="S343" s="2">
        <f t="shared" si="58"/>
        <v>544425.14285713434</v>
      </c>
      <c r="T343" s="2">
        <f t="shared" si="59"/>
        <v>5574.8571428570431</v>
      </c>
      <c r="U343" s="2">
        <f t="shared" si="60"/>
        <v>550000</v>
      </c>
      <c r="V343" s="2">
        <f t="shared" si="34"/>
        <v>119965020.73099113</v>
      </c>
      <c r="W343" s="2">
        <f t="shared" si="61"/>
        <v>544425.14285714924</v>
      </c>
      <c r="X343" s="2">
        <f t="shared" si="51"/>
        <v>5574.8571428507566</v>
      </c>
      <c r="Y343" s="2">
        <f t="shared" si="62"/>
        <v>47799152.563363813</v>
      </c>
      <c r="Z343" s="2" t="str">
        <f t="shared" si="52"/>
        <v>MEEP</v>
      </c>
      <c r="AA343" s="2">
        <f>IF(Z343="HERE",Y343,AA342+Graph!$G$1*1000)</f>
        <v>154252121.70622155</v>
      </c>
      <c r="AB343" s="2">
        <f t="shared" si="63"/>
        <v>800000</v>
      </c>
      <c r="AC343" s="2">
        <f t="shared" si="64"/>
        <v>46467626.445276253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277</v>
      </c>
      <c r="C344" s="7"/>
      <c r="D344" s="2" t="e">
        <f t="shared" si="55"/>
        <v>#N/A</v>
      </c>
      <c r="E344" s="2" t="e">
        <f t="shared" si="67"/>
        <v>#N/A</v>
      </c>
      <c r="F344" s="2">
        <v>2011464.9912442267</v>
      </c>
      <c r="G344" s="2">
        <f t="shared" si="70"/>
        <v>544425.14285714284</v>
      </c>
      <c r="H344" s="2">
        <f t="shared" si="65"/>
        <v>166241157.87384793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2015282.2705069184</v>
      </c>
      <c r="Q344" s="2">
        <f t="shared" si="71"/>
        <v>550000</v>
      </c>
      <c r="R344" s="2">
        <f t="shared" si="66"/>
        <v>168314173.29435495</v>
      </c>
      <c r="S344" s="2">
        <f t="shared" si="58"/>
        <v>544425.14285713434</v>
      </c>
      <c r="T344" s="2">
        <f t="shared" si="59"/>
        <v>5574.8571428572759</v>
      </c>
      <c r="U344" s="2">
        <f t="shared" si="60"/>
        <v>550000</v>
      </c>
      <c r="V344" s="2">
        <f t="shared" si="34"/>
        <v>120509445.87384827</v>
      </c>
      <c r="W344" s="2">
        <f t="shared" si="61"/>
        <v>544425.14285714924</v>
      </c>
      <c r="X344" s="2">
        <f t="shared" si="51"/>
        <v>5574.8571428507566</v>
      </c>
      <c r="Y344" s="2">
        <f t="shared" si="62"/>
        <v>47804727.420506664</v>
      </c>
      <c r="Z344" s="2" t="str">
        <f t="shared" si="52"/>
        <v>MEEP</v>
      </c>
      <c r="AA344" s="2">
        <f>IF(Z344="HERE",Y344,AA343+Graph!$G$1*1000)</f>
        <v>155052121.70622155</v>
      </c>
      <c r="AB344" s="2">
        <f t="shared" si="63"/>
        <v>800000</v>
      </c>
      <c r="AC344" s="2">
        <f t="shared" si="64"/>
        <v>46467626.445276253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278</v>
      </c>
      <c r="C345" s="7"/>
      <c r="D345" s="2" t="e">
        <f t="shared" si="55"/>
        <v>#N/A</v>
      </c>
      <c r="E345" s="2" t="e">
        <f t="shared" si="67"/>
        <v>#N/A</v>
      </c>
      <c r="F345" s="2">
        <v>2017042.5519585013</v>
      </c>
      <c r="G345" s="2">
        <f t="shared" si="70"/>
        <v>544425.14285714284</v>
      </c>
      <c r="H345" s="2">
        <f t="shared" si="65"/>
        <v>166785583.01670507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2020861.2070276439</v>
      </c>
      <c r="Q345" s="2">
        <f t="shared" si="71"/>
        <v>550000</v>
      </c>
      <c r="R345" s="2">
        <f t="shared" si="66"/>
        <v>168864173.29435495</v>
      </c>
      <c r="S345" s="2">
        <f t="shared" si="58"/>
        <v>544425.14285713434</v>
      </c>
      <c r="T345" s="2">
        <f t="shared" si="59"/>
        <v>5574.8571428572759</v>
      </c>
      <c r="U345" s="2">
        <f t="shared" si="60"/>
        <v>550000</v>
      </c>
      <c r="V345" s="2">
        <f t="shared" si="34"/>
        <v>121053871.01670542</v>
      </c>
      <c r="W345" s="2">
        <f t="shared" si="61"/>
        <v>544425.14285714924</v>
      </c>
      <c r="X345" s="2">
        <f t="shared" si="51"/>
        <v>5574.8571428507566</v>
      </c>
      <c r="Y345" s="2">
        <f t="shared" si="62"/>
        <v>47810302.277649514</v>
      </c>
      <c r="Z345" s="2" t="str">
        <f t="shared" si="52"/>
        <v>MEEP</v>
      </c>
      <c r="AA345" s="2">
        <f>IF(Z345="HERE",Y345,AA344+Graph!$G$1*1000)</f>
        <v>155852121.70622155</v>
      </c>
      <c r="AB345" s="2">
        <f t="shared" si="63"/>
        <v>800000</v>
      </c>
      <c r="AC345" s="2">
        <f t="shared" si="64"/>
        <v>46467626.445276253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279</v>
      </c>
      <c r="C346" s="7"/>
      <c r="D346" s="2" t="e">
        <f t="shared" si="55"/>
        <v>#N/A</v>
      </c>
      <c r="E346" s="2" t="e">
        <f t="shared" si="67"/>
        <v>#N/A</v>
      </c>
      <c r="F346" s="2">
        <v>2022620.1126728058</v>
      </c>
      <c r="G346" s="2">
        <f t="shared" si="70"/>
        <v>544425.14285714284</v>
      </c>
      <c r="H346" s="2">
        <f t="shared" si="65"/>
        <v>167330008.1595622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2026440.1435483992</v>
      </c>
      <c r="Q346" s="2">
        <f t="shared" si="71"/>
        <v>550000</v>
      </c>
      <c r="R346" s="2">
        <f t="shared" si="66"/>
        <v>169414173.29435495</v>
      </c>
      <c r="S346" s="2">
        <f t="shared" si="58"/>
        <v>544425.14285713434</v>
      </c>
      <c r="T346" s="2">
        <f t="shared" si="59"/>
        <v>5574.8571428572759</v>
      </c>
      <c r="U346" s="2">
        <f t="shared" si="60"/>
        <v>550000</v>
      </c>
      <c r="V346" s="2">
        <f t="shared" si="34"/>
        <v>121598296.15956257</v>
      </c>
      <c r="W346" s="2">
        <f t="shared" si="61"/>
        <v>544425.14285714924</v>
      </c>
      <c r="X346" s="2">
        <f t="shared" si="51"/>
        <v>5574.8571428507566</v>
      </c>
      <c r="Y346" s="2">
        <f t="shared" si="62"/>
        <v>47815877.134792365</v>
      </c>
      <c r="Z346" s="2" t="str">
        <f t="shared" si="52"/>
        <v>MEEP</v>
      </c>
      <c r="AA346" s="2">
        <f>IF(Z346="HERE",Y346,AA345+Graph!$G$1*1000)</f>
        <v>156652121.70622155</v>
      </c>
      <c r="AB346" s="2">
        <f t="shared" si="63"/>
        <v>800000</v>
      </c>
      <c r="AC346" s="2">
        <f t="shared" si="64"/>
        <v>46467626.445276253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280</v>
      </c>
      <c r="C347" s="7"/>
      <c r="D347" s="2" t="e">
        <f t="shared" si="55"/>
        <v>#N/A</v>
      </c>
      <c r="E347" s="2" t="e">
        <f t="shared" si="67"/>
        <v>#N/A</v>
      </c>
      <c r="F347" s="2">
        <v>2028197.6733870804</v>
      </c>
      <c r="G347" s="2">
        <f t="shared" si="70"/>
        <v>544425.14285714284</v>
      </c>
      <c r="H347" s="2">
        <f t="shared" si="65"/>
        <v>167874433.30241933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2032019.0800691247</v>
      </c>
      <c r="Q347" s="2">
        <f t="shared" si="71"/>
        <v>550000</v>
      </c>
      <c r="R347" s="2">
        <f t="shared" si="66"/>
        <v>169964173.29435495</v>
      </c>
      <c r="S347" s="2">
        <f t="shared" si="58"/>
        <v>544425.14285713434</v>
      </c>
      <c r="T347" s="2">
        <f t="shared" si="59"/>
        <v>5574.8571428572759</v>
      </c>
      <c r="U347" s="2">
        <f t="shared" si="60"/>
        <v>550000</v>
      </c>
      <c r="V347" s="2">
        <f t="shared" si="34"/>
        <v>122142721.30241972</v>
      </c>
      <c r="W347" s="2">
        <f t="shared" si="61"/>
        <v>544425.14285714924</v>
      </c>
      <c r="X347" s="2">
        <f t="shared" si="51"/>
        <v>5574.8571428507566</v>
      </c>
      <c r="Y347" s="2">
        <f t="shared" si="62"/>
        <v>47821451.991935216</v>
      </c>
      <c r="Z347" s="2" t="str">
        <f t="shared" si="52"/>
        <v>MEEP</v>
      </c>
      <c r="AA347" s="2">
        <f>IF(Z347="HERE",Y347,AA346+Graph!$G$1*1000)</f>
        <v>157452121.70622155</v>
      </c>
      <c r="AB347" s="2">
        <f t="shared" si="63"/>
        <v>800000</v>
      </c>
      <c r="AC347" s="2">
        <f t="shared" si="64"/>
        <v>46467626.445276253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281</v>
      </c>
      <c r="C348" s="7"/>
      <c r="D348" s="2" t="e">
        <f t="shared" si="55"/>
        <v>#N/A</v>
      </c>
      <c r="E348" s="2" t="e">
        <f t="shared" si="67"/>
        <v>#N/A</v>
      </c>
      <c r="F348" s="2">
        <v>2033775.2341013551</v>
      </c>
      <c r="G348" s="2">
        <f t="shared" si="70"/>
        <v>544425.14285714284</v>
      </c>
      <c r="H348" s="2">
        <f t="shared" si="65"/>
        <v>168418858.44527647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2037598.01658988</v>
      </c>
      <c r="Q348" s="2">
        <f t="shared" si="71"/>
        <v>550000</v>
      </c>
      <c r="R348" s="2">
        <f t="shared" si="66"/>
        <v>170514173.29435495</v>
      </c>
      <c r="S348" s="2">
        <f t="shared" si="58"/>
        <v>544425.14285713434</v>
      </c>
      <c r="T348" s="2">
        <f t="shared" si="59"/>
        <v>5574.8571428572759</v>
      </c>
      <c r="U348" s="2">
        <f t="shared" si="60"/>
        <v>550000</v>
      </c>
      <c r="V348" s="2">
        <f t="shared" si="34"/>
        <v>122687146.44527687</v>
      </c>
      <c r="W348" s="2">
        <f t="shared" si="61"/>
        <v>544425.14285714924</v>
      </c>
      <c r="X348" s="2">
        <f t="shared" si="51"/>
        <v>5574.8571428507566</v>
      </c>
      <c r="Y348" s="2">
        <f t="shared" si="62"/>
        <v>47827026.849078067</v>
      </c>
      <c r="Z348" s="2" t="str">
        <f t="shared" si="52"/>
        <v>MEEP</v>
      </c>
      <c r="AA348" s="2">
        <f>IF(Z348="HERE",Y348,AA347+Graph!$G$1*1000)</f>
        <v>158252121.70622155</v>
      </c>
      <c r="AB348" s="2">
        <f t="shared" si="63"/>
        <v>800000</v>
      </c>
      <c r="AC348" s="2">
        <f t="shared" si="64"/>
        <v>46467626.445276253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282</v>
      </c>
      <c r="C349" s="7"/>
      <c r="D349" s="2" t="e">
        <f t="shared" si="55"/>
        <v>#N/A</v>
      </c>
      <c r="E349" s="2" t="e">
        <f t="shared" si="67"/>
        <v>#N/A</v>
      </c>
      <c r="F349" s="2">
        <v>2039352.7948156595</v>
      </c>
      <c r="G349" s="2">
        <f t="shared" si="70"/>
        <v>544425.14285714284</v>
      </c>
      <c r="H349" s="2">
        <f t="shared" si="65"/>
        <v>168963283.5881336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2043176.9531106055</v>
      </c>
      <c r="Q349" s="2">
        <f t="shared" si="71"/>
        <v>550000</v>
      </c>
      <c r="R349" s="2">
        <f t="shared" si="66"/>
        <v>171064173.29435495</v>
      </c>
      <c r="S349" s="2">
        <f t="shared" si="58"/>
        <v>544425.14285713434</v>
      </c>
      <c r="T349" s="2">
        <f t="shared" si="59"/>
        <v>5574.8571428572759</v>
      </c>
      <c r="U349" s="2">
        <f t="shared" si="60"/>
        <v>550000</v>
      </c>
      <c r="V349" s="2">
        <f t="shared" si="34"/>
        <v>123231571.58813402</v>
      </c>
      <c r="W349" s="2">
        <f t="shared" si="61"/>
        <v>544425.14285714924</v>
      </c>
      <c r="X349" s="2">
        <f t="shared" si="51"/>
        <v>5574.8571428507566</v>
      </c>
      <c r="Y349" s="2">
        <f t="shared" si="62"/>
        <v>47832601.706220917</v>
      </c>
      <c r="Z349" s="2" t="str">
        <f t="shared" si="52"/>
        <v>MEEP</v>
      </c>
      <c r="AA349" s="2">
        <f>IF(Z349="HERE",Y349,AA348+Graph!$G$1*1000)</f>
        <v>159052121.70622155</v>
      </c>
      <c r="AB349" s="2">
        <f t="shared" si="63"/>
        <v>800000</v>
      </c>
      <c r="AC349" s="2">
        <f t="shared" si="64"/>
        <v>46467626.445276253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283</v>
      </c>
      <c r="C350" s="7"/>
      <c r="D350" s="2" t="e">
        <f t="shared" si="55"/>
        <v>#N/A</v>
      </c>
      <c r="E350" s="2" t="e">
        <f t="shared" si="67"/>
        <v>#N/A</v>
      </c>
      <c r="F350" s="2">
        <v>2044930.3555299342</v>
      </c>
      <c r="G350" s="2">
        <f t="shared" si="70"/>
        <v>544425.14285714284</v>
      </c>
      <c r="H350" s="2">
        <f t="shared" si="65"/>
        <v>169507708.73099074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2048755.889631331</v>
      </c>
      <c r="Q350" s="2">
        <f t="shared" si="71"/>
        <v>550000</v>
      </c>
      <c r="R350" s="2">
        <f t="shared" si="66"/>
        <v>171614173.29435495</v>
      </c>
      <c r="S350" s="2">
        <f t="shared" si="58"/>
        <v>544425.14285713434</v>
      </c>
      <c r="T350" s="2">
        <f t="shared" si="59"/>
        <v>5574.8571428572759</v>
      </c>
      <c r="U350" s="2">
        <f t="shared" si="60"/>
        <v>550000</v>
      </c>
      <c r="V350" s="2">
        <f t="shared" si="34"/>
        <v>123775996.73099117</v>
      </c>
      <c r="W350" s="2">
        <f t="shared" si="61"/>
        <v>544425.14285714924</v>
      </c>
      <c r="X350" s="2">
        <f t="shared" si="51"/>
        <v>5574.8571428507566</v>
      </c>
      <c r="Y350" s="2">
        <f t="shared" si="62"/>
        <v>47838176.563363768</v>
      </c>
      <c r="Z350" s="2" t="str">
        <f t="shared" si="52"/>
        <v>MEEP</v>
      </c>
      <c r="AA350" s="2">
        <f>IF(Z350="HERE",Y350,AA349+Graph!$G$1*1000)</f>
        <v>159852121.70622155</v>
      </c>
      <c r="AB350" s="2">
        <f t="shared" si="63"/>
        <v>800000</v>
      </c>
      <c r="AC350" s="2">
        <f t="shared" si="64"/>
        <v>46467626.445276253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284</v>
      </c>
      <c r="C351" s="7"/>
      <c r="D351" s="2" t="e">
        <f t="shared" si="55"/>
        <v>#N/A</v>
      </c>
      <c r="E351" s="2" t="e">
        <f t="shared" si="67"/>
        <v>#N/A</v>
      </c>
      <c r="F351" s="2">
        <v>2050507.9162442386</v>
      </c>
      <c r="G351" s="2">
        <f t="shared" si="70"/>
        <v>544425.14285714284</v>
      </c>
      <c r="H351" s="2">
        <f t="shared" si="65"/>
        <v>170052133.87384787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2054334.8261520863</v>
      </c>
      <c r="Q351" s="2">
        <f t="shared" si="71"/>
        <v>550000</v>
      </c>
      <c r="R351" s="2">
        <f t="shared" si="66"/>
        <v>172164173.29435495</v>
      </c>
      <c r="S351" s="2">
        <f t="shared" si="58"/>
        <v>544425.14285713434</v>
      </c>
      <c r="T351" s="2">
        <f t="shared" si="59"/>
        <v>5574.8571428572759</v>
      </c>
      <c r="U351" s="2">
        <f t="shared" si="60"/>
        <v>550000</v>
      </c>
      <c r="V351" s="2">
        <f t="shared" si="34"/>
        <v>124320421.87384832</v>
      </c>
      <c r="W351" s="2">
        <f t="shared" si="61"/>
        <v>544425.14285714924</v>
      </c>
      <c r="X351" s="2">
        <f t="shared" si="51"/>
        <v>5574.8571428507566</v>
      </c>
      <c r="Y351" s="2">
        <f t="shared" ref="Y351:Y385" si="74">IF(COUNT($C352)=0,IF(COUNT($C351)=1,C351,SUM(Y350+X351)),C351)</f>
        <v>47843751.420506619</v>
      </c>
      <c r="Z351" s="2" t="str">
        <f t="shared" si="52"/>
        <v>MEEP</v>
      </c>
      <c r="AA351" s="2">
        <f>IF(Z351="HERE",Y351,AA350+Graph!$G$1*1000)</f>
        <v>160652121.70622155</v>
      </c>
      <c r="AB351" s="2">
        <f t="shared" si="63"/>
        <v>800000</v>
      </c>
      <c r="AC351" s="2">
        <f t="shared" ref="AC351:AC385" si="75">IF(Z352="HERE",V351,AC350)</f>
        <v>46467626.445276253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285</v>
      </c>
      <c r="C352" s="7"/>
      <c r="D352" s="2" t="e">
        <f t="shared" si="55"/>
        <v>#N/A</v>
      </c>
      <c r="E352" s="2" t="e">
        <f t="shared" si="67"/>
        <v>#N/A</v>
      </c>
      <c r="F352" s="2">
        <v>2056085.4769585133</v>
      </c>
      <c r="G352" s="2">
        <f t="shared" si="70"/>
        <v>544425.14285714284</v>
      </c>
      <c r="H352" s="2">
        <f t="shared" ref="H352:H385" si="76">IF(COUNT($C353)=0,IF(COUNT($C352)=1,C352,SUM(H351+G352)),C352)</f>
        <v>170596559.01670501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2059913.7626728117</v>
      </c>
      <c r="Q352" s="2">
        <f t="shared" si="71"/>
        <v>550000</v>
      </c>
      <c r="R352" s="2">
        <f t="shared" ref="R352:R385" si="77">IF(COUNT($C353)=0,IF(COUNT($C352)=1,M352,SUM(R351+Q352)),M352)</f>
        <v>172714173.29435495</v>
      </c>
      <c r="S352" s="2">
        <f t="shared" si="58"/>
        <v>544425.14285713434</v>
      </c>
      <c r="T352" s="2">
        <f t="shared" si="59"/>
        <v>5574.8571428572759</v>
      </c>
      <c r="U352" s="2">
        <f t="shared" si="60"/>
        <v>550000</v>
      </c>
      <c r="V352" s="2">
        <f t="shared" si="34"/>
        <v>124864847.01670547</v>
      </c>
      <c r="W352" s="2">
        <f t="shared" si="61"/>
        <v>544425.14285714924</v>
      </c>
      <c r="X352" s="2">
        <f t="shared" si="51"/>
        <v>5574.8571428507566</v>
      </c>
      <c r="Y352" s="2">
        <f t="shared" si="74"/>
        <v>47849326.27764947</v>
      </c>
      <c r="Z352" s="2" t="str">
        <f t="shared" si="52"/>
        <v>MEEP</v>
      </c>
      <c r="AA352" s="2">
        <f>IF(Z352="HERE",Y352,AA351+Graph!$G$1*1000)</f>
        <v>161452121.70622155</v>
      </c>
      <c r="AB352" s="2">
        <f t="shared" si="63"/>
        <v>800000</v>
      </c>
      <c r="AC352" s="2">
        <f t="shared" si="75"/>
        <v>46467626.445276253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286</v>
      </c>
      <c r="C353" s="7"/>
      <c r="D353" s="2" t="e">
        <f t="shared" si="55"/>
        <v>#N/A</v>
      </c>
      <c r="E353" s="2" t="e">
        <f t="shared" si="67"/>
        <v>#N/A</v>
      </c>
      <c r="F353" s="2">
        <v>2061663.0376727879</v>
      </c>
      <c r="G353" s="2">
        <f t="shared" si="70"/>
        <v>544425.14285714284</v>
      </c>
      <c r="H353" s="2">
        <f t="shared" si="76"/>
        <v>171140984.15956214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2065492.699193567</v>
      </c>
      <c r="Q353" s="2">
        <f t="shared" si="71"/>
        <v>550000</v>
      </c>
      <c r="R353" s="2">
        <f t="shared" si="77"/>
        <v>173264173.29435495</v>
      </c>
      <c r="S353" s="2">
        <f t="shared" si="58"/>
        <v>544425.14285713434</v>
      </c>
      <c r="T353" s="2">
        <f t="shared" si="59"/>
        <v>5574.8571428572759</v>
      </c>
      <c r="U353" s="2">
        <f t="shared" si="60"/>
        <v>550000</v>
      </c>
      <c r="V353" s="2">
        <f t="shared" si="34"/>
        <v>125409272.15956262</v>
      </c>
      <c r="W353" s="2">
        <f t="shared" si="61"/>
        <v>544425.14285714924</v>
      </c>
      <c r="X353" s="2">
        <f t="shared" si="51"/>
        <v>5574.8571428507566</v>
      </c>
      <c r="Y353" s="2">
        <f t="shared" si="74"/>
        <v>47854901.13479232</v>
      </c>
      <c r="Z353" s="2" t="str">
        <f t="shared" si="52"/>
        <v>MEEP</v>
      </c>
      <c r="AA353" s="2">
        <f>IF(Z353="HERE",Y353,AA352+Graph!$G$1*1000)</f>
        <v>162252121.70622155</v>
      </c>
      <c r="AB353" s="2">
        <f t="shared" si="63"/>
        <v>800000</v>
      </c>
      <c r="AC353" s="2">
        <f t="shared" si="75"/>
        <v>46467626.445276253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287</v>
      </c>
      <c r="C354" s="7"/>
      <c r="D354" s="2" t="e">
        <f t="shared" si="55"/>
        <v>#N/A</v>
      </c>
      <c r="E354" s="2" t="e">
        <f t="shared" si="67"/>
        <v>#N/A</v>
      </c>
      <c r="F354" s="2">
        <v>2067240.5983870924</v>
      </c>
      <c r="G354" s="2">
        <f t="shared" si="70"/>
        <v>544425.14285714284</v>
      </c>
      <c r="H354" s="2">
        <f t="shared" si="76"/>
        <v>171685409.30241928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2071071.6357142925</v>
      </c>
      <c r="Q354" s="2">
        <f t="shared" si="71"/>
        <v>550000</v>
      </c>
      <c r="R354" s="2">
        <f t="shared" si="77"/>
        <v>173814173.29435495</v>
      </c>
      <c r="S354" s="2">
        <f t="shared" si="58"/>
        <v>544425.14285713434</v>
      </c>
      <c r="T354" s="2">
        <f t="shared" si="59"/>
        <v>5574.8571428572759</v>
      </c>
      <c r="U354" s="2">
        <f t="shared" si="60"/>
        <v>550000</v>
      </c>
      <c r="V354" s="2">
        <f t="shared" si="34"/>
        <v>125953697.30241977</v>
      </c>
      <c r="W354" s="2">
        <f t="shared" si="61"/>
        <v>544425.14285714924</v>
      </c>
      <c r="X354" s="2">
        <f t="shared" si="51"/>
        <v>5574.8571428507566</v>
      </c>
      <c r="Y354" s="2">
        <f t="shared" si="74"/>
        <v>47860475.991935171</v>
      </c>
      <c r="Z354" s="2" t="str">
        <f t="shared" si="52"/>
        <v>MEEP</v>
      </c>
      <c r="AA354" s="2">
        <f>IF(Z354="HERE",Y354,AA353+Graph!$G$1*1000)</f>
        <v>163052121.70622155</v>
      </c>
      <c r="AB354" s="2">
        <f t="shared" si="63"/>
        <v>800000</v>
      </c>
      <c r="AC354" s="2">
        <f t="shared" si="75"/>
        <v>46467626.445276253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288</v>
      </c>
      <c r="C355" s="7"/>
      <c r="D355" s="2" t="e">
        <f t="shared" si="55"/>
        <v>#N/A</v>
      </c>
      <c r="E355" s="2" t="e">
        <f t="shared" si="67"/>
        <v>#N/A</v>
      </c>
      <c r="F355" s="2">
        <v>2072818.159101367</v>
      </c>
      <c r="G355" s="2">
        <f t="shared" si="70"/>
        <v>544425.14285714284</v>
      </c>
      <c r="H355" s="2">
        <f t="shared" si="76"/>
        <v>172229834.44527641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2076650.572235018</v>
      </c>
      <c r="Q355" s="2">
        <f t="shared" si="71"/>
        <v>550000</v>
      </c>
      <c r="R355" s="2">
        <f t="shared" si="77"/>
        <v>174364173.29435495</v>
      </c>
      <c r="S355" s="2">
        <f t="shared" si="58"/>
        <v>544425.14285713434</v>
      </c>
      <c r="T355" s="2">
        <f t="shared" si="59"/>
        <v>5574.8571428572759</v>
      </c>
      <c r="U355" s="2">
        <f t="shared" si="60"/>
        <v>550000</v>
      </c>
      <c r="V355" s="2">
        <f t="shared" si="34"/>
        <v>126498122.44527692</v>
      </c>
      <c r="W355" s="2">
        <f t="shared" si="61"/>
        <v>544425.14285714924</v>
      </c>
      <c r="X355" s="2">
        <f t="shared" si="51"/>
        <v>5574.8571428507566</v>
      </c>
      <c r="Y355" s="2">
        <f t="shared" si="74"/>
        <v>47866050.849078022</v>
      </c>
      <c r="Z355" s="2" t="str">
        <f t="shared" si="52"/>
        <v>MEEP</v>
      </c>
      <c r="AA355" s="2">
        <f>IF(Z355="HERE",Y355,AA354+Graph!$G$1*1000)</f>
        <v>163852121.70622155</v>
      </c>
      <c r="AB355" s="2">
        <f t="shared" si="63"/>
        <v>800000</v>
      </c>
      <c r="AC355" s="2">
        <f t="shared" si="75"/>
        <v>46467626.445276253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289</v>
      </c>
      <c r="C356" s="7"/>
      <c r="D356" s="2" t="e">
        <f t="shared" si="55"/>
        <v>#N/A</v>
      </c>
      <c r="E356" s="2" t="e">
        <f t="shared" si="67"/>
        <v>#N/A</v>
      </c>
      <c r="F356" s="2">
        <v>2078395.7198156416</v>
      </c>
      <c r="G356" s="2">
        <f t="shared" si="70"/>
        <v>544425.14285714284</v>
      </c>
      <c r="H356" s="2">
        <f t="shared" si="76"/>
        <v>172774259.58813354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2082229.5087557733</v>
      </c>
      <c r="Q356" s="2">
        <f t="shared" si="71"/>
        <v>550000</v>
      </c>
      <c r="R356" s="2">
        <f t="shared" si="77"/>
        <v>174914173.29435495</v>
      </c>
      <c r="S356" s="2">
        <f t="shared" si="58"/>
        <v>544425.14285713434</v>
      </c>
      <c r="T356" s="2">
        <f t="shared" si="59"/>
        <v>5574.8571428572759</v>
      </c>
      <c r="U356" s="2">
        <f t="shared" si="60"/>
        <v>550000</v>
      </c>
      <c r="V356" s="2">
        <f t="shared" ref="V356:V385" si="78">H272</f>
        <v>127042547.58813407</v>
      </c>
      <c r="W356" s="2">
        <f t="shared" si="61"/>
        <v>544425.14285714924</v>
      </c>
      <c r="X356" s="2">
        <f t="shared" si="51"/>
        <v>5574.8571428507566</v>
      </c>
      <c r="Y356" s="2">
        <f t="shared" si="74"/>
        <v>47871625.706220873</v>
      </c>
      <c r="Z356" s="2" t="str">
        <f t="shared" si="52"/>
        <v>MEEP</v>
      </c>
      <c r="AA356" s="2">
        <f>IF(Z356="HERE",Y356,AA355+Graph!$G$1*1000)</f>
        <v>164652121.70622155</v>
      </c>
      <c r="AB356" s="2">
        <f t="shared" si="63"/>
        <v>800000</v>
      </c>
      <c r="AC356" s="2">
        <f t="shared" si="75"/>
        <v>46467626.445276253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290</v>
      </c>
      <c r="C357" s="7"/>
      <c r="D357" s="2" t="e">
        <f t="shared" si="55"/>
        <v>#N/A</v>
      </c>
      <c r="E357" s="2" t="e">
        <f t="shared" si="67"/>
        <v>#N/A</v>
      </c>
      <c r="F357" s="2">
        <v>2083973.2805299461</v>
      </c>
      <c r="G357" s="2">
        <f t="shared" si="70"/>
        <v>544425.14285714284</v>
      </c>
      <c r="H357" s="2">
        <f t="shared" si="76"/>
        <v>173318684.73099068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2087808.4452764988</v>
      </c>
      <c r="Q357" s="2">
        <f t="shared" si="71"/>
        <v>550000</v>
      </c>
      <c r="R357" s="2">
        <f t="shared" si="77"/>
        <v>175464173.29435495</v>
      </c>
      <c r="S357" s="2">
        <f t="shared" si="58"/>
        <v>544425.14285713434</v>
      </c>
      <c r="T357" s="2">
        <f t="shared" si="59"/>
        <v>5574.8571428572759</v>
      </c>
      <c r="U357" s="2">
        <f t="shared" si="60"/>
        <v>550000</v>
      </c>
      <c r="V357" s="2">
        <f t="shared" si="78"/>
        <v>127586972.73099121</v>
      </c>
      <c r="W357" s="2">
        <f t="shared" si="61"/>
        <v>544425.14285714924</v>
      </c>
      <c r="X357" s="2">
        <f t="shared" si="51"/>
        <v>5574.8571428507566</v>
      </c>
      <c r="Y357" s="2">
        <f t="shared" si="74"/>
        <v>47877200.563363723</v>
      </c>
      <c r="Z357" s="2" t="str">
        <f t="shared" si="52"/>
        <v>MEEP</v>
      </c>
      <c r="AA357" s="2">
        <f>IF(Z357="HERE",Y357,AA356+Graph!$G$1*1000)</f>
        <v>165452121.70622155</v>
      </c>
      <c r="AB357" s="2">
        <f t="shared" si="63"/>
        <v>800000</v>
      </c>
      <c r="AC357" s="2">
        <f t="shared" si="75"/>
        <v>46467626.445276253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291</v>
      </c>
      <c r="C358" s="7"/>
      <c r="D358" s="2" t="e">
        <f t="shared" si="55"/>
        <v>#N/A</v>
      </c>
      <c r="E358" s="2" t="e">
        <f t="shared" si="67"/>
        <v>#N/A</v>
      </c>
      <c r="F358" s="2">
        <v>2089550.8412442207</v>
      </c>
      <c r="G358" s="2">
        <f t="shared" ref="G358:G385" si="79">IF(F358&gt;550000,$AK$31*1000,F358)</f>
        <v>544425.14285714284</v>
      </c>
      <c r="H358" s="2">
        <f t="shared" si="76"/>
        <v>173863109.87384781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2093387.3817972541</v>
      </c>
      <c r="Q358" s="2">
        <f t="shared" ref="Q358:Q385" si="80">IF(P358&gt;550000,550000,P358)</f>
        <v>550000</v>
      </c>
      <c r="R358" s="2">
        <f t="shared" si="77"/>
        <v>176014173.29435495</v>
      </c>
      <c r="S358" s="2">
        <f t="shared" si="58"/>
        <v>544425.14285713434</v>
      </c>
      <c r="T358" s="2">
        <f t="shared" si="59"/>
        <v>5574.8571428572759</v>
      </c>
      <c r="U358" s="2">
        <f t="shared" si="60"/>
        <v>550000</v>
      </c>
      <c r="V358" s="2">
        <f t="shared" si="78"/>
        <v>128131397.87384836</v>
      </c>
      <c r="W358" s="2">
        <f t="shared" si="61"/>
        <v>544425.14285714924</v>
      </c>
      <c r="X358" s="2">
        <f t="shared" si="51"/>
        <v>5574.8571428507566</v>
      </c>
      <c r="Y358" s="2">
        <f t="shared" si="74"/>
        <v>47882775.420506574</v>
      </c>
      <c r="Z358" s="2" t="str">
        <f t="shared" si="52"/>
        <v>MEEP</v>
      </c>
      <c r="AA358" s="2">
        <f>IF(Z358="HERE",Y358,AA357+Graph!$G$1*1000)</f>
        <v>166252121.70622155</v>
      </c>
      <c r="AB358" s="2">
        <f t="shared" si="63"/>
        <v>800000</v>
      </c>
      <c r="AC358" s="2">
        <f t="shared" si="75"/>
        <v>46467626.445276253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292</v>
      </c>
      <c r="C359" s="7"/>
      <c r="D359" s="2" t="e">
        <f t="shared" si="55"/>
        <v>#N/A</v>
      </c>
      <c r="E359" s="2" t="e">
        <f t="shared" si="67"/>
        <v>#N/A</v>
      </c>
      <c r="F359" s="2">
        <v>2095128.4019585252</v>
      </c>
      <c r="G359" s="2">
        <f t="shared" si="79"/>
        <v>544425.14285714284</v>
      </c>
      <c r="H359" s="2">
        <f t="shared" si="76"/>
        <v>174407535.01670495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2098966.3183179796</v>
      </c>
      <c r="Q359" s="2">
        <f t="shared" si="80"/>
        <v>550000</v>
      </c>
      <c r="R359" s="2">
        <f t="shared" si="77"/>
        <v>176564173.29435495</v>
      </c>
      <c r="S359" s="2">
        <f t="shared" si="58"/>
        <v>544425.14285713434</v>
      </c>
      <c r="T359" s="2">
        <f t="shared" si="59"/>
        <v>5574.8571428572759</v>
      </c>
      <c r="U359" s="2">
        <f t="shared" si="60"/>
        <v>550000</v>
      </c>
      <c r="V359" s="2">
        <f t="shared" si="78"/>
        <v>128675823.01670551</v>
      </c>
      <c r="W359" s="2">
        <f t="shared" si="61"/>
        <v>544425.14285714924</v>
      </c>
      <c r="X359" s="2">
        <f t="shared" si="51"/>
        <v>5574.8571428507566</v>
      </c>
      <c r="Y359" s="2">
        <f t="shared" si="74"/>
        <v>47888350.277649425</v>
      </c>
      <c r="Z359" s="2" t="str">
        <f t="shared" si="52"/>
        <v>MEEP</v>
      </c>
      <c r="AA359" s="2">
        <f>IF(Z359="HERE",Y359,AA358+Graph!$G$1*1000)</f>
        <v>167052121.70622155</v>
      </c>
      <c r="AB359" s="2">
        <f t="shared" si="63"/>
        <v>800000</v>
      </c>
      <c r="AC359" s="2">
        <f t="shared" si="75"/>
        <v>46467626.445276253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293</v>
      </c>
      <c r="C360" s="7"/>
      <c r="D360" s="2" t="e">
        <f t="shared" si="55"/>
        <v>#N/A</v>
      </c>
      <c r="E360" s="2" t="e">
        <f t="shared" si="67"/>
        <v>#N/A</v>
      </c>
      <c r="F360" s="2">
        <v>2100705.9626727998</v>
      </c>
      <c r="G360" s="2">
        <f t="shared" si="79"/>
        <v>544425.14285714284</v>
      </c>
      <c r="H360" s="2">
        <f t="shared" si="76"/>
        <v>174951960.15956208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2104545.2548387051</v>
      </c>
      <c r="Q360" s="2">
        <f t="shared" si="80"/>
        <v>550000</v>
      </c>
      <c r="R360" s="2">
        <f t="shared" si="77"/>
        <v>177114173.29435495</v>
      </c>
      <c r="S360" s="2">
        <f t="shared" si="58"/>
        <v>544425.14285713434</v>
      </c>
      <c r="T360" s="2">
        <f t="shared" si="59"/>
        <v>5574.8571428572759</v>
      </c>
      <c r="U360" s="2">
        <f t="shared" si="60"/>
        <v>550000</v>
      </c>
      <c r="V360" s="2">
        <f t="shared" si="78"/>
        <v>129220248.15956266</v>
      </c>
      <c r="W360" s="2">
        <f t="shared" si="61"/>
        <v>544425.14285714924</v>
      </c>
      <c r="X360" s="2">
        <f t="shared" si="51"/>
        <v>5574.8571428507566</v>
      </c>
      <c r="Y360" s="2">
        <f t="shared" si="74"/>
        <v>47893925.134792276</v>
      </c>
      <c r="Z360" s="2" t="str">
        <f t="shared" si="52"/>
        <v>MEEP</v>
      </c>
      <c r="AA360" s="2">
        <f>IF(Z360="HERE",Y360,AA359+Graph!$G$1*1000)</f>
        <v>167852121.70622155</v>
      </c>
      <c r="AB360" s="2">
        <f t="shared" si="63"/>
        <v>800000</v>
      </c>
      <c r="AC360" s="2">
        <f t="shared" si="75"/>
        <v>46467626.445276253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294</v>
      </c>
      <c r="C361" s="7"/>
      <c r="D361" s="2" t="e">
        <f t="shared" si="55"/>
        <v>#N/A</v>
      </c>
      <c r="E361" s="2" t="e">
        <f t="shared" si="67"/>
        <v>#N/A</v>
      </c>
      <c r="F361" s="2">
        <v>2106283.5233870745</v>
      </c>
      <c r="G361" s="2">
        <f t="shared" si="79"/>
        <v>544425.14285714284</v>
      </c>
      <c r="H361" s="2">
        <f t="shared" si="76"/>
        <v>175496385.30241922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2110124.1913594604</v>
      </c>
      <c r="Q361" s="2">
        <f t="shared" si="80"/>
        <v>550000</v>
      </c>
      <c r="R361" s="2">
        <f t="shared" si="77"/>
        <v>177664173.29435495</v>
      </c>
      <c r="S361" s="2">
        <f t="shared" si="58"/>
        <v>544425.14285713434</v>
      </c>
      <c r="T361" s="2">
        <f t="shared" si="59"/>
        <v>5574.8571428572759</v>
      </c>
      <c r="U361" s="2">
        <f t="shared" si="60"/>
        <v>550000</v>
      </c>
      <c r="V361" s="2">
        <f t="shared" si="78"/>
        <v>129764673.30241981</v>
      </c>
      <c r="W361" s="2">
        <f t="shared" si="61"/>
        <v>544425.14285714924</v>
      </c>
      <c r="X361" s="2">
        <f t="shared" si="51"/>
        <v>5574.8571428507566</v>
      </c>
      <c r="Y361" s="2">
        <f t="shared" si="74"/>
        <v>47899499.991935126</v>
      </c>
      <c r="Z361" s="2" t="str">
        <f t="shared" si="52"/>
        <v>MEEP</v>
      </c>
      <c r="AA361" s="2">
        <f>IF(Z361="HERE",Y361,AA360+Graph!$G$1*1000)</f>
        <v>168652121.70622155</v>
      </c>
      <c r="AB361" s="2">
        <f t="shared" si="63"/>
        <v>800000</v>
      </c>
      <c r="AC361" s="2">
        <f t="shared" si="75"/>
        <v>46467626.445276253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295</v>
      </c>
      <c r="C362" s="7"/>
      <c r="D362" s="2" t="e">
        <f t="shared" si="55"/>
        <v>#N/A</v>
      </c>
      <c r="E362" s="2" t="e">
        <f t="shared" si="67"/>
        <v>#N/A</v>
      </c>
      <c r="F362" s="2">
        <v>2111861.0841013789</v>
      </c>
      <c r="G362" s="2">
        <f t="shared" si="79"/>
        <v>544425.14285714284</v>
      </c>
      <c r="H362" s="2">
        <f t="shared" si="76"/>
        <v>176040810.44527635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2115703.1278801858</v>
      </c>
      <c r="Q362" s="2">
        <f t="shared" si="80"/>
        <v>550000</v>
      </c>
      <c r="R362" s="2">
        <f t="shared" si="77"/>
        <v>178214173.29435495</v>
      </c>
      <c r="S362" s="2">
        <f t="shared" si="58"/>
        <v>544425.14285713434</v>
      </c>
      <c r="T362" s="2">
        <f t="shared" si="59"/>
        <v>5574.8571428572759</v>
      </c>
      <c r="U362" s="2">
        <f t="shared" si="60"/>
        <v>550000</v>
      </c>
      <c r="V362" s="2">
        <f t="shared" si="78"/>
        <v>130309098.44527696</v>
      </c>
      <c r="W362" s="2">
        <f t="shared" si="61"/>
        <v>544425.14285714924</v>
      </c>
      <c r="X362" s="2">
        <f t="shared" si="51"/>
        <v>5574.8571428507566</v>
      </c>
      <c r="Y362" s="2">
        <f t="shared" si="74"/>
        <v>47905074.849077977</v>
      </c>
      <c r="Z362" s="2" t="str">
        <f t="shared" si="52"/>
        <v>MEEP</v>
      </c>
      <c r="AA362" s="2">
        <f>IF(Z362="HERE",Y362,AA361+Graph!$G$1*1000)</f>
        <v>169452121.70622155</v>
      </c>
      <c r="AB362" s="2">
        <f t="shared" si="63"/>
        <v>800000</v>
      </c>
      <c r="AC362" s="2">
        <f t="shared" si="75"/>
        <v>46467626.445276253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296</v>
      </c>
      <c r="C363" s="7"/>
      <c r="D363" s="2" t="e">
        <f t="shared" si="55"/>
        <v>#N/A</v>
      </c>
      <c r="E363" s="2" t="e">
        <f t="shared" si="67"/>
        <v>#N/A</v>
      </c>
      <c r="F363" s="2">
        <v>2117438.6448156536</v>
      </c>
      <c r="G363" s="2">
        <f t="shared" si="79"/>
        <v>544425.14285714284</v>
      </c>
      <c r="H363" s="2">
        <f t="shared" si="76"/>
        <v>176585235.58813348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2121282.0644009411</v>
      </c>
      <c r="Q363" s="2">
        <f t="shared" si="80"/>
        <v>550000</v>
      </c>
      <c r="R363" s="2">
        <f t="shared" si="77"/>
        <v>178764173.29435495</v>
      </c>
      <c r="S363" s="2">
        <f t="shared" si="58"/>
        <v>544425.14285713434</v>
      </c>
      <c r="T363" s="2">
        <f t="shared" si="59"/>
        <v>5574.8571428572759</v>
      </c>
      <c r="U363" s="2">
        <f t="shared" si="60"/>
        <v>550000</v>
      </c>
      <c r="V363" s="2">
        <f t="shared" si="78"/>
        <v>130853523.58813411</v>
      </c>
      <c r="W363" s="2">
        <f t="shared" si="61"/>
        <v>544425.14285714924</v>
      </c>
      <c r="X363" s="2">
        <f t="shared" si="51"/>
        <v>5574.8571428507566</v>
      </c>
      <c r="Y363" s="2">
        <f t="shared" si="74"/>
        <v>47910649.706220828</v>
      </c>
      <c r="Z363" s="2" t="str">
        <f t="shared" si="52"/>
        <v>MEEP</v>
      </c>
      <c r="AA363" s="2">
        <f>IF(Z363="HERE",Y363,AA362+Graph!$G$1*1000)</f>
        <v>170252121.70622155</v>
      </c>
      <c r="AB363" s="2">
        <f t="shared" si="63"/>
        <v>800000</v>
      </c>
      <c r="AC363" s="2">
        <f t="shared" si="75"/>
        <v>46467626.445276253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297</v>
      </c>
      <c r="C364" s="7"/>
      <c r="D364" s="2" t="e">
        <f t="shared" si="55"/>
        <v>#N/A</v>
      </c>
      <c r="E364" s="2" t="e">
        <f t="shared" si="67"/>
        <v>#N/A</v>
      </c>
      <c r="F364" s="2">
        <v>2123016.2055299282</v>
      </c>
      <c r="G364" s="2">
        <f t="shared" si="79"/>
        <v>544425.14285714284</v>
      </c>
      <c r="H364" s="2">
        <f t="shared" si="76"/>
        <v>177129660.73099062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2126861.0009216666</v>
      </c>
      <c r="Q364" s="2">
        <f t="shared" si="80"/>
        <v>550000</v>
      </c>
      <c r="R364" s="2">
        <f t="shared" si="77"/>
        <v>179314173.29435495</v>
      </c>
      <c r="S364" s="2">
        <f t="shared" si="58"/>
        <v>544425.14285713434</v>
      </c>
      <c r="T364" s="2">
        <f t="shared" si="59"/>
        <v>5574.8571428572759</v>
      </c>
      <c r="U364" s="2">
        <f t="shared" si="60"/>
        <v>550000</v>
      </c>
      <c r="V364" s="2">
        <f t="shared" si="78"/>
        <v>131397948.73099126</v>
      </c>
      <c r="W364" s="2">
        <f t="shared" si="61"/>
        <v>544425.14285714924</v>
      </c>
      <c r="X364" s="2">
        <f t="shared" si="51"/>
        <v>5574.8571428507566</v>
      </c>
      <c r="Y364" s="2">
        <f t="shared" si="74"/>
        <v>47916224.563363679</v>
      </c>
      <c r="Z364" s="2" t="str">
        <f t="shared" si="52"/>
        <v>MEEP</v>
      </c>
      <c r="AA364" s="2">
        <f>IF(Z364="HERE",Y364,AA363+Graph!$G$1*1000)</f>
        <v>171052121.70622155</v>
      </c>
      <c r="AB364" s="2">
        <f t="shared" si="63"/>
        <v>800000</v>
      </c>
      <c r="AC364" s="2">
        <f t="shared" si="75"/>
        <v>46467626.445276253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298</v>
      </c>
      <c r="C365" s="7"/>
      <c r="D365" s="2" t="e">
        <f t="shared" si="55"/>
        <v>#N/A</v>
      </c>
      <c r="E365" s="2" t="e">
        <f t="shared" si="67"/>
        <v>#N/A</v>
      </c>
      <c r="F365" s="2">
        <v>2128593.7662442327</v>
      </c>
      <c r="G365" s="2">
        <f t="shared" si="79"/>
        <v>544425.14285714284</v>
      </c>
      <c r="H365" s="2">
        <f t="shared" si="76"/>
        <v>177674085.87384775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2132439.9374423921</v>
      </c>
      <c r="Q365" s="2">
        <f t="shared" si="80"/>
        <v>550000</v>
      </c>
      <c r="R365" s="2">
        <f t="shared" si="77"/>
        <v>179864173.29435495</v>
      </c>
      <c r="S365" s="2">
        <f t="shared" si="58"/>
        <v>544425.14285713434</v>
      </c>
      <c r="T365" s="2">
        <f t="shared" si="59"/>
        <v>5574.8571428572759</v>
      </c>
      <c r="U365" s="2">
        <f t="shared" si="60"/>
        <v>550000</v>
      </c>
      <c r="V365" s="2">
        <f t="shared" si="78"/>
        <v>131942373.87384841</v>
      </c>
      <c r="W365" s="2">
        <f t="shared" si="61"/>
        <v>544425.14285714924</v>
      </c>
      <c r="X365" s="2">
        <f t="shared" si="51"/>
        <v>5574.8571428507566</v>
      </c>
      <c r="Y365" s="2">
        <f t="shared" si="74"/>
        <v>47921799.42050653</v>
      </c>
      <c r="Z365" s="2" t="str">
        <f t="shared" si="52"/>
        <v>MEEP</v>
      </c>
      <c r="AA365" s="2">
        <f>IF(Z365="HERE",Y365,AA364+Graph!$G$1*1000)</f>
        <v>171852121.70622155</v>
      </c>
      <c r="AB365" s="2">
        <f t="shared" si="63"/>
        <v>800000</v>
      </c>
      <c r="AC365" s="2">
        <f t="shared" si="75"/>
        <v>46467626.445276253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299</v>
      </c>
      <c r="C366" s="7"/>
      <c r="D366" s="2" t="e">
        <f t="shared" si="55"/>
        <v>#N/A</v>
      </c>
      <c r="E366" s="2" t="e">
        <f t="shared" si="67"/>
        <v>#N/A</v>
      </c>
      <c r="F366" s="2">
        <v>2134171.3269585073</v>
      </c>
      <c r="G366" s="2">
        <f t="shared" si="79"/>
        <v>544425.14285714284</v>
      </c>
      <c r="H366" s="2">
        <f t="shared" si="76"/>
        <v>178218511.01670489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2138018.8739631474</v>
      </c>
      <c r="Q366" s="2">
        <f t="shared" si="80"/>
        <v>550000</v>
      </c>
      <c r="R366" s="2">
        <f t="shared" si="77"/>
        <v>180414173.29435495</v>
      </c>
      <c r="S366" s="2">
        <f t="shared" si="58"/>
        <v>544425.14285713434</v>
      </c>
      <c r="T366" s="2">
        <f t="shared" si="59"/>
        <v>5574.8571428572759</v>
      </c>
      <c r="U366" s="2">
        <f t="shared" si="60"/>
        <v>550000</v>
      </c>
      <c r="V366" s="2">
        <f t="shared" si="78"/>
        <v>132486799.01670556</v>
      </c>
      <c r="W366" s="2">
        <f t="shared" si="61"/>
        <v>544425.14285714924</v>
      </c>
      <c r="X366" s="2">
        <f t="shared" si="51"/>
        <v>5574.8571428507566</v>
      </c>
      <c r="Y366" s="2">
        <f t="shared" si="74"/>
        <v>47927374.27764938</v>
      </c>
      <c r="Z366" s="2" t="str">
        <f t="shared" si="52"/>
        <v>MEEP</v>
      </c>
      <c r="AA366" s="2">
        <f>IF(Z366="HERE",Y366,AA365+Graph!$G$1*1000)</f>
        <v>172652121.70622155</v>
      </c>
      <c r="AB366" s="2">
        <f t="shared" si="63"/>
        <v>800000</v>
      </c>
      <c r="AC366" s="2">
        <f t="shared" si="75"/>
        <v>46467626.445276253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300</v>
      </c>
      <c r="C367" s="7"/>
      <c r="D367" s="2" t="e">
        <f t="shared" si="55"/>
        <v>#N/A</v>
      </c>
      <c r="E367" s="2" t="e">
        <f t="shared" si="67"/>
        <v>#N/A</v>
      </c>
      <c r="F367" s="2">
        <v>2139748.8876728117</v>
      </c>
      <c r="G367" s="2">
        <f t="shared" si="79"/>
        <v>544425.14285714284</v>
      </c>
      <c r="H367" s="2">
        <f t="shared" si="76"/>
        <v>178762936.15956202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2143597.8104838729</v>
      </c>
      <c r="Q367" s="2">
        <f t="shared" si="80"/>
        <v>550000</v>
      </c>
      <c r="R367" s="2">
        <f t="shared" si="77"/>
        <v>180964173.29435495</v>
      </c>
      <c r="S367" s="2">
        <f t="shared" si="58"/>
        <v>544425.14285713434</v>
      </c>
      <c r="T367" s="2">
        <f t="shared" si="59"/>
        <v>5574.8571428572759</v>
      </c>
      <c r="U367" s="2">
        <f t="shared" si="60"/>
        <v>550000</v>
      </c>
      <c r="V367" s="2">
        <f t="shared" si="78"/>
        <v>133031224.15956271</v>
      </c>
      <c r="W367" s="2">
        <f t="shared" si="61"/>
        <v>544425.14285714924</v>
      </c>
      <c r="X367" s="2">
        <f t="shared" si="51"/>
        <v>5574.8571428507566</v>
      </c>
      <c r="Y367" s="2">
        <f t="shared" si="74"/>
        <v>47932949.134792231</v>
      </c>
      <c r="Z367" s="2" t="str">
        <f t="shared" si="52"/>
        <v>MEEP</v>
      </c>
      <c r="AA367" s="2">
        <f>IF(Z367="HERE",Y367,AA366+Graph!$G$1*1000)</f>
        <v>173452121.70622155</v>
      </c>
      <c r="AB367" s="2">
        <f t="shared" si="63"/>
        <v>800000</v>
      </c>
      <c r="AC367" s="2">
        <f t="shared" si="75"/>
        <v>46467626.445276253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301</v>
      </c>
      <c r="C368" s="7"/>
      <c r="D368" s="2" t="e">
        <f t="shared" si="55"/>
        <v>#N/A</v>
      </c>
      <c r="E368" s="2" t="e">
        <f t="shared" si="67"/>
        <v>#N/A</v>
      </c>
      <c r="F368" s="2">
        <v>2145326.4483870864</v>
      </c>
      <c r="G368" s="2">
        <f t="shared" si="79"/>
        <v>544425.14285714284</v>
      </c>
      <c r="H368" s="2">
        <f t="shared" si="76"/>
        <v>179307361.30241916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2149176.7470046282</v>
      </c>
      <c r="Q368" s="2">
        <f t="shared" si="80"/>
        <v>550000</v>
      </c>
      <c r="R368" s="2">
        <f t="shared" si="77"/>
        <v>181514173.29435495</v>
      </c>
      <c r="S368" s="2">
        <f t="shared" si="58"/>
        <v>544425.14285713434</v>
      </c>
      <c r="T368" s="2">
        <f t="shared" si="59"/>
        <v>5574.8571428572759</v>
      </c>
      <c r="U368" s="2">
        <f t="shared" si="60"/>
        <v>550000</v>
      </c>
      <c r="V368" s="2">
        <f t="shared" si="78"/>
        <v>133575649.30241986</v>
      </c>
      <c r="W368" s="2">
        <f t="shared" si="61"/>
        <v>544425.14285714924</v>
      </c>
      <c r="X368" s="2">
        <f t="shared" si="51"/>
        <v>5574.8571428507566</v>
      </c>
      <c r="Y368" s="2">
        <f t="shared" si="74"/>
        <v>47938523.991935082</v>
      </c>
      <c r="Z368" s="2" t="str">
        <f t="shared" si="52"/>
        <v>MEEP</v>
      </c>
      <c r="AA368" s="2">
        <f>IF(Z368="HERE",Y368,AA367+Graph!$G$1*1000)</f>
        <v>174252121.70622155</v>
      </c>
      <c r="AB368" s="2">
        <f t="shared" si="63"/>
        <v>800000</v>
      </c>
      <c r="AC368" s="2">
        <f t="shared" si="75"/>
        <v>46467626.445276253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302</v>
      </c>
      <c r="C369" s="7"/>
      <c r="D369" s="2" t="e">
        <f t="shared" si="55"/>
        <v>#N/A</v>
      </c>
      <c r="E369" s="2" t="e">
        <f t="shared" si="67"/>
        <v>#N/A</v>
      </c>
      <c r="F369" s="2">
        <v>2150904.009101361</v>
      </c>
      <c r="G369" s="2">
        <f t="shared" si="79"/>
        <v>544425.14285714284</v>
      </c>
      <c r="H369" s="2">
        <f t="shared" si="76"/>
        <v>179851786.44527629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2154755.6835253537</v>
      </c>
      <c r="Q369" s="2">
        <f t="shared" si="80"/>
        <v>550000</v>
      </c>
      <c r="R369" s="2">
        <f t="shared" si="77"/>
        <v>182064173.29435495</v>
      </c>
      <c r="S369" s="2">
        <f t="shared" si="58"/>
        <v>544425.14285713434</v>
      </c>
      <c r="T369" s="2">
        <f t="shared" si="59"/>
        <v>5574.8571428572759</v>
      </c>
      <c r="U369" s="2">
        <f t="shared" si="60"/>
        <v>550000</v>
      </c>
      <c r="V369" s="2">
        <f t="shared" si="78"/>
        <v>134120074.44527701</v>
      </c>
      <c r="W369" s="2">
        <f t="shared" si="61"/>
        <v>544425.14285714924</v>
      </c>
      <c r="X369" s="2">
        <f t="shared" si="51"/>
        <v>5574.8571428507566</v>
      </c>
      <c r="Y369" s="2">
        <f t="shared" si="74"/>
        <v>47944098.849077933</v>
      </c>
      <c r="Z369" s="2" t="str">
        <f t="shared" si="52"/>
        <v>MEEP</v>
      </c>
      <c r="AA369" s="2">
        <f>IF(Z369="HERE",Y369,AA368+Graph!$G$1*1000)</f>
        <v>175052121.70622155</v>
      </c>
      <c r="AB369" s="2">
        <f t="shared" si="63"/>
        <v>800000</v>
      </c>
      <c r="AC369" s="2">
        <f t="shared" si="75"/>
        <v>46467626.445276253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303</v>
      </c>
      <c r="C370" s="7"/>
      <c r="D370" s="2" t="e">
        <f t="shared" si="55"/>
        <v>#N/A</v>
      </c>
      <c r="E370" s="2" t="e">
        <f t="shared" si="67"/>
        <v>#N/A</v>
      </c>
      <c r="F370" s="2">
        <v>2156481.5698156655</v>
      </c>
      <c r="G370" s="2">
        <f t="shared" si="79"/>
        <v>544425.14285714284</v>
      </c>
      <c r="H370" s="2">
        <f t="shared" si="76"/>
        <v>180396211.58813342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2160334.6200460792</v>
      </c>
      <c r="Q370" s="2">
        <f t="shared" si="80"/>
        <v>550000</v>
      </c>
      <c r="R370" s="2">
        <f t="shared" si="77"/>
        <v>182614173.29435495</v>
      </c>
      <c r="S370" s="2">
        <f t="shared" si="58"/>
        <v>544425.14285713434</v>
      </c>
      <c r="T370" s="2">
        <f t="shared" si="59"/>
        <v>5574.8571428572759</v>
      </c>
      <c r="U370" s="2">
        <f t="shared" si="60"/>
        <v>550000</v>
      </c>
      <c r="V370" s="2">
        <f t="shared" si="78"/>
        <v>134664499.58813414</v>
      </c>
      <c r="W370" s="2">
        <f t="shared" si="61"/>
        <v>544425.14285713434</v>
      </c>
      <c r="X370" s="2">
        <f t="shared" si="51"/>
        <v>5574.8571428656578</v>
      </c>
      <c r="Y370" s="2">
        <f t="shared" si="74"/>
        <v>47949673.706220798</v>
      </c>
      <c r="Z370" s="2" t="str">
        <f t="shared" si="52"/>
        <v>MEEP</v>
      </c>
      <c r="AA370" s="2">
        <f>IF(Z370="HERE",Y370,AA369+Graph!$G$1*1000)</f>
        <v>175852121.70622155</v>
      </c>
      <c r="AB370" s="2">
        <f t="shared" si="63"/>
        <v>800000</v>
      </c>
      <c r="AC370" s="2">
        <f t="shared" si="75"/>
        <v>46467626.445276253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304</v>
      </c>
      <c r="C371" s="7"/>
      <c r="D371" s="2" t="e">
        <f t="shared" si="55"/>
        <v>#N/A</v>
      </c>
      <c r="E371" s="2" t="e">
        <f t="shared" si="67"/>
        <v>#N/A</v>
      </c>
      <c r="F371" s="2">
        <v>2162059.1305299401</v>
      </c>
      <c r="G371" s="2">
        <f t="shared" si="79"/>
        <v>544425.14285714284</v>
      </c>
      <c r="H371" s="2">
        <f t="shared" si="76"/>
        <v>180940636.73099056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2165913.5565668344</v>
      </c>
      <c r="Q371" s="2">
        <f t="shared" si="80"/>
        <v>550000</v>
      </c>
      <c r="R371" s="2">
        <f t="shared" si="77"/>
        <v>183164173.29435495</v>
      </c>
      <c r="S371" s="2">
        <f t="shared" si="58"/>
        <v>544425.14285713434</v>
      </c>
      <c r="T371" s="2">
        <f t="shared" si="59"/>
        <v>5574.8571428572759</v>
      </c>
      <c r="U371" s="2">
        <f t="shared" si="60"/>
        <v>550000</v>
      </c>
      <c r="V371" s="2">
        <f t="shared" si="78"/>
        <v>135208924.73099127</v>
      </c>
      <c r="W371" s="2">
        <f t="shared" si="61"/>
        <v>544425.14285713434</v>
      </c>
      <c r="X371" s="2">
        <f t="shared" si="51"/>
        <v>5574.8571428656578</v>
      </c>
      <c r="Y371" s="2">
        <f t="shared" si="74"/>
        <v>47955248.563363664</v>
      </c>
      <c r="Z371" s="2" t="str">
        <f t="shared" si="52"/>
        <v>MEEP</v>
      </c>
      <c r="AA371" s="2">
        <f>IF(Z371="HERE",Y371,AA370+Graph!$G$1*1000)</f>
        <v>176652121.70622155</v>
      </c>
      <c r="AB371" s="2">
        <f t="shared" si="63"/>
        <v>800000</v>
      </c>
      <c r="AC371" s="2">
        <f t="shared" si="75"/>
        <v>46467626.445276253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305</v>
      </c>
      <c r="C372" s="7"/>
      <c r="D372" s="2" t="e">
        <f t="shared" si="55"/>
        <v>#N/A</v>
      </c>
      <c r="E372" s="2" t="e">
        <f t="shared" si="67"/>
        <v>#N/A</v>
      </c>
      <c r="F372" s="2">
        <v>2167636.6912442148</v>
      </c>
      <c r="G372" s="2">
        <f t="shared" si="79"/>
        <v>544425.14285714284</v>
      </c>
      <c r="H372" s="2">
        <f t="shared" si="76"/>
        <v>181485061.87384769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2171492.4930875599</v>
      </c>
      <c r="Q372" s="2">
        <f t="shared" si="80"/>
        <v>550000</v>
      </c>
      <c r="R372" s="2">
        <f t="shared" si="77"/>
        <v>183714173.29435495</v>
      </c>
      <c r="S372" s="2">
        <f t="shared" si="58"/>
        <v>544425.14285713434</v>
      </c>
      <c r="T372" s="2">
        <f t="shared" si="59"/>
        <v>5574.8571428572759</v>
      </c>
      <c r="U372" s="2">
        <f t="shared" si="60"/>
        <v>550000</v>
      </c>
      <c r="V372" s="2">
        <f t="shared" si="78"/>
        <v>135753349.87384841</v>
      </c>
      <c r="W372" s="2">
        <f t="shared" si="61"/>
        <v>544425.14285713434</v>
      </c>
      <c r="X372" s="2">
        <f t="shared" si="51"/>
        <v>5574.8571428656578</v>
      </c>
      <c r="Y372" s="2">
        <f t="shared" si="74"/>
        <v>47960823.42050653</v>
      </c>
      <c r="Z372" s="2" t="str">
        <f t="shared" si="52"/>
        <v>MEEP</v>
      </c>
      <c r="AA372" s="2">
        <f>IF(Z372="HERE",Y372,AA371+Graph!$G$1*1000)</f>
        <v>177452121.70622155</v>
      </c>
      <c r="AB372" s="2">
        <f t="shared" si="63"/>
        <v>800000</v>
      </c>
      <c r="AC372" s="2">
        <f t="shared" si="75"/>
        <v>46467626.445276253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306</v>
      </c>
      <c r="C373" s="7"/>
      <c r="D373" s="2" t="e">
        <f t="shared" si="55"/>
        <v>#N/A</v>
      </c>
      <c r="E373" s="2" t="e">
        <f t="shared" si="67"/>
        <v>#N/A</v>
      </c>
      <c r="F373" s="2">
        <v>2173214.2519585192</v>
      </c>
      <c r="G373" s="2">
        <f t="shared" si="79"/>
        <v>544425.14285714284</v>
      </c>
      <c r="H373" s="2">
        <f t="shared" si="76"/>
        <v>182029487.01670483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2177071.4296083152</v>
      </c>
      <c r="Q373" s="2">
        <f t="shared" si="80"/>
        <v>550000</v>
      </c>
      <c r="R373" s="2">
        <f t="shared" si="77"/>
        <v>184264173.29435495</v>
      </c>
      <c r="S373" s="2">
        <f t="shared" si="58"/>
        <v>544425.14285713434</v>
      </c>
      <c r="T373" s="2">
        <f t="shared" si="59"/>
        <v>5574.8571428572759</v>
      </c>
      <c r="U373" s="2">
        <f t="shared" si="60"/>
        <v>550000</v>
      </c>
      <c r="V373" s="2">
        <f t="shared" si="78"/>
        <v>136297775.01670554</v>
      </c>
      <c r="W373" s="2">
        <f t="shared" si="61"/>
        <v>544425.14285713434</v>
      </c>
      <c r="X373" s="2">
        <f t="shared" si="51"/>
        <v>5574.8571428656578</v>
      </c>
      <c r="Y373" s="2">
        <f t="shared" si="74"/>
        <v>47966398.277649395</v>
      </c>
      <c r="Z373" s="2" t="str">
        <f t="shared" si="52"/>
        <v>MEEP</v>
      </c>
      <c r="AA373" s="2">
        <f>IF(Z373="HERE",Y373,AA372+Graph!$G$1*1000)</f>
        <v>178252121.70622155</v>
      </c>
      <c r="AB373" s="2">
        <f t="shared" si="63"/>
        <v>800000</v>
      </c>
      <c r="AC373" s="2">
        <f t="shared" si="75"/>
        <v>46467626.445276253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307</v>
      </c>
      <c r="C374" s="7"/>
      <c r="D374" s="2" t="e">
        <f t="shared" si="55"/>
        <v>#N/A</v>
      </c>
      <c r="E374" s="2" t="e">
        <f t="shared" si="67"/>
        <v>#N/A</v>
      </c>
      <c r="F374" s="2">
        <v>2178791.8126727939</v>
      </c>
      <c r="G374" s="2">
        <f t="shared" si="79"/>
        <v>544425.14285714284</v>
      </c>
      <c r="H374" s="2">
        <f t="shared" si="76"/>
        <v>182573912.15956196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2182650.3661290407</v>
      </c>
      <c r="Q374" s="2">
        <f t="shared" si="80"/>
        <v>550000</v>
      </c>
      <c r="R374" s="2">
        <f t="shared" si="77"/>
        <v>184814173.29435495</v>
      </c>
      <c r="S374" s="2">
        <f t="shared" si="58"/>
        <v>544425.14285713434</v>
      </c>
      <c r="T374" s="2">
        <f t="shared" si="59"/>
        <v>5574.8571428572759</v>
      </c>
      <c r="U374" s="2">
        <f t="shared" si="60"/>
        <v>550000</v>
      </c>
      <c r="V374" s="2">
        <f t="shared" si="78"/>
        <v>136842200.15956268</v>
      </c>
      <c r="W374" s="2">
        <f t="shared" si="61"/>
        <v>544425.14285713434</v>
      </c>
      <c r="X374" s="2">
        <f t="shared" si="51"/>
        <v>5574.8571428656578</v>
      </c>
      <c r="Y374" s="2">
        <f t="shared" si="74"/>
        <v>47971973.134792261</v>
      </c>
      <c r="Z374" s="2" t="str">
        <f t="shared" si="52"/>
        <v>MEEP</v>
      </c>
      <c r="AA374" s="2">
        <f>IF(Z374="HERE",Y374,AA373+Graph!$G$1*1000)</f>
        <v>179052121.70622155</v>
      </c>
      <c r="AB374" s="2">
        <f t="shared" si="63"/>
        <v>800000</v>
      </c>
      <c r="AC374" s="2">
        <f t="shared" si="75"/>
        <v>46467626.445276253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308</v>
      </c>
      <c r="C375" s="7"/>
      <c r="D375" s="2" t="e">
        <f t="shared" si="55"/>
        <v>#N/A</v>
      </c>
      <c r="E375" s="2" t="e">
        <f t="shared" si="67"/>
        <v>#N/A</v>
      </c>
      <c r="F375" s="2">
        <v>2184369.3733870685</v>
      </c>
      <c r="G375" s="2">
        <f t="shared" si="79"/>
        <v>544425.14285714284</v>
      </c>
      <c r="H375" s="2">
        <f t="shared" si="76"/>
        <v>183118337.3024191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2188229.3026497662</v>
      </c>
      <c r="Q375" s="2">
        <f t="shared" si="80"/>
        <v>550000</v>
      </c>
      <c r="R375" s="2">
        <f t="shared" si="77"/>
        <v>185364173.29435495</v>
      </c>
      <c r="S375" s="2">
        <f t="shared" si="58"/>
        <v>544425.14285713434</v>
      </c>
      <c r="T375" s="2">
        <f t="shared" si="59"/>
        <v>5574.8571428572759</v>
      </c>
      <c r="U375" s="2">
        <f t="shared" si="60"/>
        <v>550000</v>
      </c>
      <c r="V375" s="2">
        <f t="shared" si="78"/>
        <v>137386625.30241981</v>
      </c>
      <c r="W375" s="2">
        <f t="shared" si="61"/>
        <v>544425.14285713434</v>
      </c>
      <c r="X375" s="2">
        <f t="shared" si="51"/>
        <v>5574.8571428656578</v>
      </c>
      <c r="Y375" s="2">
        <f t="shared" si="74"/>
        <v>47977547.991935126</v>
      </c>
      <c r="Z375" s="2" t="str">
        <f t="shared" si="52"/>
        <v>MEEP</v>
      </c>
      <c r="AA375" s="2">
        <f>IF(Z375="HERE",Y375,AA374+Graph!$G$1*1000)</f>
        <v>179852121.70622155</v>
      </c>
      <c r="AB375" s="2">
        <f t="shared" si="63"/>
        <v>800000</v>
      </c>
      <c r="AC375" s="2">
        <f t="shared" si="75"/>
        <v>46467626.445276253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309</v>
      </c>
      <c r="C376" s="7"/>
      <c r="D376" s="2" t="e">
        <f t="shared" si="55"/>
        <v>#N/A</v>
      </c>
      <c r="E376" s="2" t="e">
        <f t="shared" si="67"/>
        <v>#N/A</v>
      </c>
      <c r="F376" s="2">
        <v>2189946.934101373</v>
      </c>
      <c r="G376" s="2">
        <f t="shared" si="79"/>
        <v>544425.14285714284</v>
      </c>
      <c r="H376" s="2">
        <f t="shared" si="76"/>
        <v>183662762.44527623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2193808.2391705215</v>
      </c>
      <c r="Q376" s="2">
        <f t="shared" si="80"/>
        <v>550000</v>
      </c>
      <c r="R376" s="2">
        <f t="shared" si="77"/>
        <v>185914173.29435495</v>
      </c>
      <c r="S376" s="2">
        <f t="shared" si="58"/>
        <v>544425.14285713434</v>
      </c>
      <c r="T376" s="2">
        <f t="shared" si="59"/>
        <v>5574.8571428572759</v>
      </c>
      <c r="U376" s="2">
        <f t="shared" si="60"/>
        <v>550000</v>
      </c>
      <c r="V376" s="2">
        <f t="shared" si="78"/>
        <v>137931050.44527695</v>
      </c>
      <c r="W376" s="2">
        <f t="shared" si="61"/>
        <v>544425.14285713434</v>
      </c>
      <c r="X376" s="2">
        <f t="shared" si="51"/>
        <v>5574.8571428656578</v>
      </c>
      <c r="Y376" s="2">
        <f t="shared" si="74"/>
        <v>47983122.849077992</v>
      </c>
      <c r="Z376" s="2" t="str">
        <f t="shared" si="52"/>
        <v>MEEP</v>
      </c>
      <c r="AA376" s="2">
        <f>IF(Z376="HERE",Y376,AA375+Graph!$G$1*1000)</f>
        <v>180652121.70622155</v>
      </c>
      <c r="AB376" s="2">
        <f t="shared" si="63"/>
        <v>800000</v>
      </c>
      <c r="AC376" s="2">
        <f t="shared" si="75"/>
        <v>46467626.445276253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310</v>
      </c>
      <c r="C377" s="7"/>
      <c r="D377" s="2" t="e">
        <f t="shared" si="55"/>
        <v>#N/A</v>
      </c>
      <c r="E377" s="2" t="e">
        <f t="shared" si="67"/>
        <v>#N/A</v>
      </c>
      <c r="F377" s="2">
        <v>2195524.4948156476</v>
      </c>
      <c r="G377" s="2">
        <f t="shared" si="79"/>
        <v>544425.14285714284</v>
      </c>
      <c r="H377" s="2">
        <f t="shared" si="76"/>
        <v>184207187.58813336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2199387.175691247</v>
      </c>
      <c r="Q377" s="2">
        <f t="shared" si="80"/>
        <v>550000</v>
      </c>
      <c r="R377" s="2">
        <f t="shared" si="77"/>
        <v>186464173.29435495</v>
      </c>
      <c r="S377" s="2">
        <f t="shared" si="58"/>
        <v>544425.14285713434</v>
      </c>
      <c r="T377" s="2">
        <f t="shared" si="59"/>
        <v>5574.8571428572759</v>
      </c>
      <c r="U377" s="2">
        <f t="shared" si="60"/>
        <v>550000</v>
      </c>
      <c r="V377" s="2">
        <f t="shared" si="78"/>
        <v>138475475.58813408</v>
      </c>
      <c r="W377" s="2">
        <f t="shared" si="61"/>
        <v>544425.14285713434</v>
      </c>
      <c r="X377" s="2">
        <f t="shared" si="51"/>
        <v>5574.8571428656578</v>
      </c>
      <c r="Y377" s="2">
        <f t="shared" si="74"/>
        <v>47988697.706220858</v>
      </c>
      <c r="Z377" s="2" t="str">
        <f t="shared" si="52"/>
        <v>MEEP</v>
      </c>
      <c r="AA377" s="2">
        <f>IF(Z377="HERE",Y377,AA376+Graph!$G$1*1000)</f>
        <v>181452121.70622155</v>
      </c>
      <c r="AB377" s="2">
        <f t="shared" si="63"/>
        <v>800000</v>
      </c>
      <c r="AC377" s="2">
        <f t="shared" si="75"/>
        <v>46467626.445276253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311</v>
      </c>
      <c r="C378" s="7"/>
      <c r="D378" s="2" t="e">
        <f t="shared" si="55"/>
        <v>#N/A</v>
      </c>
      <c r="E378" s="2" t="e">
        <f t="shared" si="67"/>
        <v>#N/A</v>
      </c>
      <c r="F378" s="2">
        <v>2201102.055529952</v>
      </c>
      <c r="G378" s="2">
        <f t="shared" si="79"/>
        <v>544425.14285714284</v>
      </c>
      <c r="H378" s="2">
        <f t="shared" si="76"/>
        <v>184751612.7309905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2204966.1122120023</v>
      </c>
      <c r="Q378" s="2">
        <f t="shared" si="80"/>
        <v>550000</v>
      </c>
      <c r="R378" s="2">
        <f t="shared" si="77"/>
        <v>187014173.29435495</v>
      </c>
      <c r="S378" s="2">
        <f t="shared" si="58"/>
        <v>544425.14285713434</v>
      </c>
      <c r="T378" s="2">
        <f t="shared" si="59"/>
        <v>5574.8571428572759</v>
      </c>
      <c r="U378" s="2">
        <f t="shared" si="60"/>
        <v>550000</v>
      </c>
      <c r="V378" s="2">
        <f t="shared" si="78"/>
        <v>139019900.73099121</v>
      </c>
      <c r="W378" s="2">
        <f t="shared" si="61"/>
        <v>544425.14285713434</v>
      </c>
      <c r="X378" s="2">
        <f t="shared" si="51"/>
        <v>5574.8571428656578</v>
      </c>
      <c r="Y378" s="2">
        <f t="shared" si="74"/>
        <v>47994272.563363723</v>
      </c>
      <c r="Z378" s="2" t="str">
        <f t="shared" si="52"/>
        <v>MEEP</v>
      </c>
      <c r="AA378" s="2">
        <f>IF(Z378="HERE",Y378,AA377+Graph!$G$1*1000)</f>
        <v>182252121.70622155</v>
      </c>
      <c r="AB378" s="2">
        <f t="shared" si="63"/>
        <v>800000</v>
      </c>
      <c r="AC378" s="2">
        <f t="shared" si="75"/>
        <v>46467626.445276253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312</v>
      </c>
      <c r="C379" s="7"/>
      <c r="D379" s="2" t="e">
        <f t="shared" si="55"/>
        <v>#N/A</v>
      </c>
      <c r="E379" s="2" t="e">
        <f t="shared" si="67"/>
        <v>#N/A</v>
      </c>
      <c r="F379" s="2">
        <v>2206679.6162442267</v>
      </c>
      <c r="G379" s="2">
        <f t="shared" si="79"/>
        <v>544425.14285714284</v>
      </c>
      <c r="H379" s="2">
        <f t="shared" si="76"/>
        <v>185296037.87384763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2210545.0487327278</v>
      </c>
      <c r="Q379" s="2">
        <f t="shared" si="80"/>
        <v>550000</v>
      </c>
      <c r="R379" s="2">
        <f t="shared" si="77"/>
        <v>187564173.29435495</v>
      </c>
      <c r="S379" s="2">
        <f t="shared" si="58"/>
        <v>544425.14285713434</v>
      </c>
      <c r="T379" s="2">
        <f t="shared" si="59"/>
        <v>5574.8571428572759</v>
      </c>
      <c r="U379" s="2">
        <f t="shared" si="60"/>
        <v>550000</v>
      </c>
      <c r="V379" s="2">
        <f t="shared" si="78"/>
        <v>139564325.87384835</v>
      </c>
      <c r="W379" s="2">
        <f t="shared" si="61"/>
        <v>544425.14285713434</v>
      </c>
      <c r="X379" s="2">
        <f t="shared" si="51"/>
        <v>5574.8571428656578</v>
      </c>
      <c r="Y379" s="2">
        <f t="shared" si="74"/>
        <v>47999847.420506589</v>
      </c>
      <c r="Z379" s="2" t="str">
        <f t="shared" si="52"/>
        <v>MEEP</v>
      </c>
      <c r="AA379" s="2">
        <f>IF(Z379="HERE",Y379,AA378+Graph!$G$1*1000)</f>
        <v>183052121.70622155</v>
      </c>
      <c r="AB379" s="2">
        <f t="shared" si="63"/>
        <v>800000</v>
      </c>
      <c r="AC379" s="2">
        <f t="shared" si="75"/>
        <v>46467626.445276253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313</v>
      </c>
      <c r="C380" s="7"/>
      <c r="D380" s="2" t="e">
        <f t="shared" si="55"/>
        <v>#N/A</v>
      </c>
      <c r="E380" s="2" t="e">
        <f t="shared" si="67"/>
        <v>#N/A</v>
      </c>
      <c r="F380" s="2">
        <v>2212257.1769585013</v>
      </c>
      <c r="G380" s="2">
        <f t="shared" si="79"/>
        <v>544425.14285714284</v>
      </c>
      <c r="H380" s="2">
        <f t="shared" si="76"/>
        <v>185840463.01670477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2216123.9852534533</v>
      </c>
      <c r="Q380" s="2">
        <f t="shared" si="80"/>
        <v>550000</v>
      </c>
      <c r="R380" s="2">
        <f t="shared" si="77"/>
        <v>188114173.29435495</v>
      </c>
      <c r="S380" s="2">
        <f t="shared" si="58"/>
        <v>544425.14285713434</v>
      </c>
      <c r="T380" s="2">
        <f t="shared" si="59"/>
        <v>5574.8571428572759</v>
      </c>
      <c r="U380" s="2">
        <f t="shared" si="60"/>
        <v>550000</v>
      </c>
      <c r="V380" s="2">
        <f t="shared" si="78"/>
        <v>140108751.01670548</v>
      </c>
      <c r="W380" s="2">
        <f t="shared" si="61"/>
        <v>544425.14285713434</v>
      </c>
      <c r="X380" s="2">
        <f t="shared" si="51"/>
        <v>5574.8571428656578</v>
      </c>
      <c r="Y380" s="2">
        <f t="shared" si="74"/>
        <v>48005422.277649455</v>
      </c>
      <c r="Z380" s="2" t="str">
        <f t="shared" si="52"/>
        <v>MEEP</v>
      </c>
      <c r="AA380" s="2">
        <f>IF(Z380="HERE",Y380,AA379+Graph!$G$1*1000)</f>
        <v>183852121.70622155</v>
      </c>
      <c r="AB380" s="2">
        <f t="shared" si="63"/>
        <v>800000</v>
      </c>
      <c r="AC380" s="2">
        <f t="shared" si="75"/>
        <v>46467626.445276253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314</v>
      </c>
      <c r="C381" s="7"/>
      <c r="D381" s="2" t="e">
        <f t="shared" si="55"/>
        <v>#N/A</v>
      </c>
      <c r="E381" s="2" t="e">
        <f t="shared" si="67"/>
        <v>#N/A</v>
      </c>
      <c r="F381" s="2">
        <v>2217834.7376728058</v>
      </c>
      <c r="G381" s="2">
        <f t="shared" si="79"/>
        <v>544425.14285714284</v>
      </c>
      <c r="H381" s="2">
        <f t="shared" si="76"/>
        <v>186384888.1595619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2221702.9217742085</v>
      </c>
      <c r="Q381" s="2">
        <f t="shared" si="80"/>
        <v>550000</v>
      </c>
      <c r="R381" s="2">
        <f t="shared" si="77"/>
        <v>188664173.29435495</v>
      </c>
      <c r="S381" s="2">
        <f t="shared" si="58"/>
        <v>544425.14285713434</v>
      </c>
      <c r="T381" s="2">
        <f t="shared" si="59"/>
        <v>5574.8571428572759</v>
      </c>
      <c r="U381" s="2">
        <f t="shared" si="60"/>
        <v>550000</v>
      </c>
      <c r="V381" s="2">
        <f t="shared" si="78"/>
        <v>140653176.15956262</v>
      </c>
      <c r="W381" s="2">
        <f t="shared" si="61"/>
        <v>544425.14285713434</v>
      </c>
      <c r="X381" s="2">
        <f t="shared" si="51"/>
        <v>5574.8571428656578</v>
      </c>
      <c r="Y381" s="2">
        <f t="shared" si="74"/>
        <v>48010997.13479232</v>
      </c>
      <c r="Z381" s="2" t="str">
        <f t="shared" si="52"/>
        <v>MEEP</v>
      </c>
      <c r="AA381" s="2">
        <f>IF(Z381="HERE",Y381,AA380+Graph!$G$1*1000)</f>
        <v>184652121.70622155</v>
      </c>
      <c r="AB381" s="2">
        <f t="shared" si="63"/>
        <v>800000</v>
      </c>
      <c r="AC381" s="2">
        <f t="shared" si="75"/>
        <v>46467626.445276253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315</v>
      </c>
      <c r="C382" s="7"/>
      <c r="D382" s="2" t="e">
        <f t="shared" si="55"/>
        <v>#N/A</v>
      </c>
      <c r="E382" s="2" t="e">
        <f t="shared" si="67"/>
        <v>#N/A</v>
      </c>
      <c r="F382" s="2">
        <v>2223412.2983870804</v>
      </c>
      <c r="G382" s="2">
        <f t="shared" si="79"/>
        <v>544425.14285714284</v>
      </c>
      <c r="H382" s="2">
        <f t="shared" si="76"/>
        <v>186929313.30241904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2227281.858294934</v>
      </c>
      <c r="Q382" s="2">
        <f t="shared" si="80"/>
        <v>550000</v>
      </c>
      <c r="R382" s="2">
        <f t="shared" si="77"/>
        <v>189214173.29435495</v>
      </c>
      <c r="S382" s="2">
        <f t="shared" si="58"/>
        <v>544425.14285713434</v>
      </c>
      <c r="T382" s="2">
        <f t="shared" si="59"/>
        <v>5574.8571428572759</v>
      </c>
      <c r="U382" s="2">
        <f t="shared" si="60"/>
        <v>550000</v>
      </c>
      <c r="V382" s="2">
        <f t="shared" si="78"/>
        <v>141197601.30241975</v>
      </c>
      <c r="W382" s="2">
        <f t="shared" si="61"/>
        <v>544425.14285713434</v>
      </c>
      <c r="X382" s="2">
        <f t="shared" si="51"/>
        <v>5574.8571428656578</v>
      </c>
      <c r="Y382" s="2">
        <f t="shared" si="74"/>
        <v>48016571.991935186</v>
      </c>
      <c r="Z382" s="2" t="str">
        <f t="shared" si="52"/>
        <v>MEEP</v>
      </c>
      <c r="AA382" s="2">
        <f>IF(Z382="HERE",Y382,AA381+Graph!$G$1*1000)</f>
        <v>185452121.70622155</v>
      </c>
      <c r="AB382" s="2">
        <f t="shared" si="63"/>
        <v>800000</v>
      </c>
      <c r="AC382" s="2">
        <f t="shared" si="75"/>
        <v>46467626.445276253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316</v>
      </c>
      <c r="C383" s="7"/>
      <c r="D383" s="2" t="e">
        <f t="shared" si="55"/>
        <v>#N/A</v>
      </c>
      <c r="E383" s="2" t="e">
        <f t="shared" si="67"/>
        <v>#N/A</v>
      </c>
      <c r="F383" s="2">
        <v>2228989.8591013551</v>
      </c>
      <c r="G383" s="2">
        <f t="shared" si="79"/>
        <v>544425.14285714284</v>
      </c>
      <c r="H383" s="2">
        <f t="shared" si="76"/>
        <v>187473738.44527617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2232860.7948156893</v>
      </c>
      <c r="Q383" s="2">
        <f t="shared" si="80"/>
        <v>550000</v>
      </c>
      <c r="R383" s="2">
        <f t="shared" si="77"/>
        <v>189764173.29435495</v>
      </c>
      <c r="S383" s="2">
        <f t="shared" si="58"/>
        <v>544425.14285713434</v>
      </c>
      <c r="T383" s="2">
        <f t="shared" si="59"/>
        <v>5574.8571428572759</v>
      </c>
      <c r="U383" s="2">
        <f t="shared" si="60"/>
        <v>550000</v>
      </c>
      <c r="V383" s="2">
        <f t="shared" si="78"/>
        <v>141742026.44527689</v>
      </c>
      <c r="W383" s="2">
        <f t="shared" si="61"/>
        <v>544425.14285713434</v>
      </c>
      <c r="X383" s="2">
        <f t="shared" si="51"/>
        <v>5574.8571428656578</v>
      </c>
      <c r="Y383" s="2">
        <f t="shared" si="74"/>
        <v>48022146.849078052</v>
      </c>
      <c r="Z383" s="2" t="str">
        <f t="shared" si="52"/>
        <v>MEEP</v>
      </c>
      <c r="AA383" s="2">
        <f>IF(Z383="HERE",Y383,AA382+Graph!$G$1*1000)</f>
        <v>186252121.70622155</v>
      </c>
      <c r="AB383" s="2">
        <f t="shared" si="63"/>
        <v>800000</v>
      </c>
      <c r="AC383" s="2">
        <f t="shared" si="75"/>
        <v>46467626.445276253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317</v>
      </c>
      <c r="C384" s="7"/>
      <c r="D384" s="2" t="e">
        <f t="shared" si="55"/>
        <v>#N/A</v>
      </c>
      <c r="E384" s="2" t="e">
        <f t="shared" si="67"/>
        <v>#N/A</v>
      </c>
      <c r="F384" s="2">
        <v>2234567.4198156595</v>
      </c>
      <c r="G384" s="2">
        <f t="shared" si="79"/>
        <v>544425.14285714284</v>
      </c>
      <c r="H384" s="2">
        <f t="shared" si="76"/>
        <v>188018163.58813331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2238439.7313364148</v>
      </c>
      <c r="Q384" s="2">
        <f t="shared" si="80"/>
        <v>550000</v>
      </c>
      <c r="R384" s="2">
        <f t="shared" si="77"/>
        <v>190314173.29435495</v>
      </c>
      <c r="S384" s="2">
        <f t="shared" si="58"/>
        <v>544425.14285713434</v>
      </c>
      <c r="T384" s="2">
        <f t="shared" si="59"/>
        <v>5574.8571428572759</v>
      </c>
      <c r="U384" s="2">
        <f t="shared" si="60"/>
        <v>550000</v>
      </c>
      <c r="V384" s="2">
        <f t="shared" si="78"/>
        <v>142286451.58813402</v>
      </c>
      <c r="W384" s="2">
        <f t="shared" si="61"/>
        <v>544425.14285713434</v>
      </c>
      <c r="X384" s="2">
        <f t="shared" si="51"/>
        <v>5574.8571428656578</v>
      </c>
      <c r="Y384" s="2">
        <f t="shared" si="74"/>
        <v>48027721.706220917</v>
      </c>
      <c r="Z384" s="2" t="str">
        <f t="shared" si="52"/>
        <v>MEEP</v>
      </c>
      <c r="AA384" s="2">
        <f>IF(Z384="HERE",Y384,AA383+Graph!$G$1*1000)</f>
        <v>187052121.70622155</v>
      </c>
      <c r="AB384" s="2">
        <f t="shared" si="63"/>
        <v>800000</v>
      </c>
      <c r="AC384" s="2">
        <f t="shared" si="75"/>
        <v>46467626.445276253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318</v>
      </c>
      <c r="C385" s="7"/>
      <c r="D385" s="2" t="e">
        <f t="shared" si="55"/>
        <v>#N/A</v>
      </c>
      <c r="E385" s="2" t="e">
        <f t="shared" si="67"/>
        <v>#N/A</v>
      </c>
      <c r="F385" s="2">
        <v>2240144.9805299342</v>
      </c>
      <c r="G385" s="2">
        <f t="shared" si="79"/>
        <v>544425.14285714284</v>
      </c>
      <c r="H385" s="2">
        <f t="shared" si="76"/>
        <v>188562588.73099044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2244018.6678571403</v>
      </c>
      <c r="Q385" s="2">
        <f t="shared" si="80"/>
        <v>550000</v>
      </c>
      <c r="R385" s="2">
        <f t="shared" si="77"/>
        <v>190864173.29435495</v>
      </c>
      <c r="S385" s="2">
        <f t="shared" si="58"/>
        <v>544425.14285713434</v>
      </c>
      <c r="T385" s="2">
        <f t="shared" si="59"/>
        <v>5574.8571428572759</v>
      </c>
      <c r="U385" s="2">
        <f t="shared" si="60"/>
        <v>550000</v>
      </c>
      <c r="V385" s="2">
        <f t="shared" si="78"/>
        <v>142830876.73099115</v>
      </c>
      <c r="W385" s="2">
        <f t="shared" si="61"/>
        <v>544425.14285713434</v>
      </c>
      <c r="X385" s="2">
        <f t="shared" si="51"/>
        <v>5574.8571428656578</v>
      </c>
      <c r="Y385" s="2">
        <f t="shared" si="74"/>
        <v>48033296.563363783</v>
      </c>
      <c r="Z385" s="2" t="str">
        <f t="shared" si="52"/>
        <v>MEEP</v>
      </c>
      <c r="AA385" s="2">
        <f>IF(Z385="HERE",Y385,AA384+Graph!$G$1*1000)</f>
        <v>187852121.70622155</v>
      </c>
      <c r="AB385" s="2">
        <f t="shared" si="63"/>
        <v>800000</v>
      </c>
      <c r="AC385" s="2">
        <f t="shared" si="75"/>
        <v>46467626.445276253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8:I385">
    <cfRule type="cellIs" dxfId="65" priority="10" operator="greaterThan">
      <formula>0</formula>
    </cfRule>
  </conditionalFormatting>
  <conditionalFormatting sqref="C31:C64 C117:C385 C68:C114">
    <cfRule type="cellIs" dxfId="64" priority="11" operator="greaterThan">
      <formula>0</formula>
    </cfRule>
  </conditionalFormatting>
  <conditionalFormatting sqref="C31:C64 C117:C385 C68:C11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3" priority="13" operator="greaterThan">
      <formula>0</formula>
    </cfRule>
  </conditionalFormatting>
  <conditionalFormatting sqref="C115">
    <cfRule type="cellIs" dxfId="62" priority="14" operator="greaterThan">
      <formula>0</formula>
    </cfRule>
  </conditionalFormatting>
  <conditionalFormatting sqref="C65">
    <cfRule type="cellIs" dxfId="61" priority="8" operator="greaterThan">
      <formula>0</formula>
    </cfRule>
  </conditionalFormatting>
  <conditionalFormatting sqref="C6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0" priority="7" operator="greaterThan">
      <formula>0</formula>
    </cfRule>
  </conditionalFormatting>
  <conditionalFormatting sqref="C66">
    <cfRule type="cellIs" dxfId="59" priority="5" operator="greaterThan">
      <formula>0</formula>
    </cfRule>
  </conditionalFormatting>
  <conditionalFormatting sqref="C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8" priority="4" operator="greaterThan">
      <formula>0</formula>
    </cfRule>
  </conditionalFormatting>
  <conditionalFormatting sqref="C67">
    <cfRule type="cellIs" dxfId="14" priority="2" operator="greaterThan">
      <formula>0</formula>
    </cfRule>
  </conditionalFormatting>
  <conditionalFormatting sqref="C6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workbookViewId="0">
      <selection activeCell="I67" sqref="I67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51</v>
      </c>
      <c r="AE1" s="2" t="s">
        <v>24</v>
      </c>
      <c r="AF1" s="21" t="s">
        <v>52</v>
      </c>
      <c r="AG1" s="21" t="s">
        <v>53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SUM((600000-LOOKUP(2,1/(ISNUMBER($K$1:$K$194)),$K$1:$K$194))/1000)</f>
        <v>594.42514285714287</v>
      </c>
    </row>
    <row r="32" spans="1:37" ht="15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299153.85195851326</v>
      </c>
      <c r="G37" s="2">
        <f>IF(F37&gt;600000,$AK$31*1000,F37)</f>
        <v>299153.85195851326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302548.75864055753</v>
      </c>
      <c r="Q37" s="2">
        <f>IF(P37&gt;600000,600000,P37)</f>
        <v>302548.75864055753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304731.4126727879</v>
      </c>
      <c r="G38" s="2">
        <f t="shared" ref="G38:G101" si="25">IF(F38&gt;600000,$AK$31*1000,F38)</f>
        <v>304731.4126727879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308127.69516131282</v>
      </c>
      <c r="Q38" s="2">
        <f t="shared" ref="Q38:Q101" si="26">IF(P38&gt;600000,600000,P38)</f>
        <v>308127.69516131282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310308.97338709235</v>
      </c>
      <c r="G39" s="2">
        <f t="shared" si="25"/>
        <v>310308.97338709235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313706.63168203831</v>
      </c>
      <c r="Q39" s="2">
        <f t="shared" si="26"/>
        <v>313706.63168203831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315886.534101367</v>
      </c>
      <c r="G40" s="2">
        <f t="shared" si="25"/>
        <v>315886.534101367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319285.5682027638</v>
      </c>
      <c r="Q40" s="2">
        <f t="shared" si="26"/>
        <v>319285.5682027638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321464.09481564164</v>
      </c>
      <c r="G41" s="2">
        <f t="shared" si="25"/>
        <v>321464.09481564164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324864.50472351909</v>
      </c>
      <c r="Q41" s="2">
        <f t="shared" si="26"/>
        <v>324864.50472351909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327041.65552994609</v>
      </c>
      <c r="G42" s="2">
        <f t="shared" si="25"/>
        <v>327041.65552994609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330443.44124424458</v>
      </c>
      <c r="Q42" s="2">
        <f t="shared" si="26"/>
        <v>330443.44124424458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332619.21624422073</v>
      </c>
      <c r="G43" s="2">
        <f t="shared" si="25"/>
        <v>332619.21624422073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336022.37776499987</v>
      </c>
      <c r="Q43" s="2">
        <f t="shared" si="26"/>
        <v>336022.37776499987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338196.77695852518</v>
      </c>
      <c r="G44" s="2">
        <f t="shared" si="25"/>
        <v>338196.77695852518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341601.31428572536</v>
      </c>
      <c r="Q44" s="2">
        <f t="shared" si="26"/>
        <v>341601.31428572536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343774.33767279983</v>
      </c>
      <c r="G45" s="2">
        <f t="shared" si="25"/>
        <v>343774.33767279983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347180.25080645084</v>
      </c>
      <c r="Q45" s="2">
        <f t="shared" si="26"/>
        <v>347180.25080645084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349351.89838707447</v>
      </c>
      <c r="G46" s="2">
        <f t="shared" si="25"/>
        <v>349351.89838707447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352759.18732720613</v>
      </c>
      <c r="Q46" s="2">
        <f t="shared" si="26"/>
        <v>352759.18732720613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360507.01981565356</v>
      </c>
      <c r="G48" s="2">
        <f t="shared" si="25"/>
        <v>360507.01981565356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363917.06036868691</v>
      </c>
      <c r="Q48" s="2">
        <f t="shared" si="26"/>
        <v>363917.06036868691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366084.58052992821</v>
      </c>
      <c r="G49" s="2">
        <f t="shared" si="25"/>
        <v>366084.58052992821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369495.9968894124</v>
      </c>
      <c r="Q49" s="2">
        <f t="shared" si="26"/>
        <v>369495.9968894124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371662.14124423265</v>
      </c>
      <c r="G50" s="2">
        <f t="shared" si="25"/>
        <v>371662.14124423265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375074.93341013789</v>
      </c>
      <c r="Q50" s="2">
        <f t="shared" si="26"/>
        <v>375074.93341013789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377239.7019585073</v>
      </c>
      <c r="G51" s="2">
        <f t="shared" si="25"/>
        <v>377239.7019585073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380653.86993089318</v>
      </c>
      <c r="Q51" s="2">
        <f t="shared" si="26"/>
        <v>380653.86993089318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382817.26267281175</v>
      </c>
      <c r="G52" s="2">
        <f t="shared" si="25"/>
        <v>382817.26267281175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386232.80645161867</v>
      </c>
      <c r="Q52" s="2">
        <f t="shared" si="26"/>
        <v>386232.80645161867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388394.82338708639</v>
      </c>
      <c r="G53" s="2">
        <f t="shared" si="25"/>
        <v>388394.82338708639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391811.74297237396</v>
      </c>
      <c r="Q53" s="2">
        <f t="shared" si="26"/>
        <v>391811.74297237396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393972.38410136104</v>
      </c>
      <c r="G54" s="2">
        <f t="shared" si="25"/>
        <v>393972.38410136104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397390.67949309945</v>
      </c>
      <c r="Q54" s="2">
        <f t="shared" si="26"/>
        <v>397390.67949309945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399549.94481566548</v>
      </c>
      <c r="G55" s="2">
        <f t="shared" si="25"/>
        <v>399549.94481566548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402969.61601382494</v>
      </c>
      <c r="Q55" s="2">
        <f t="shared" si="26"/>
        <v>402969.61601382494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405127.50552994013</v>
      </c>
      <c r="G56" s="2">
        <f t="shared" si="25"/>
        <v>405127.50552994013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408548.55253458023</v>
      </c>
      <c r="Q56" s="2">
        <f t="shared" si="26"/>
        <v>408548.55253458023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410705.06624421477</v>
      </c>
      <c r="G57" s="2">
        <f t="shared" si="25"/>
        <v>410705.06624421477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414127.48905530572</v>
      </c>
      <c r="Q57" s="2">
        <f t="shared" si="26"/>
        <v>414127.48905530572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416282.62695851922</v>
      </c>
      <c r="G58" s="2">
        <f t="shared" si="25"/>
        <v>416282.62695851922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419706.42557603121</v>
      </c>
      <c r="Q58" s="2">
        <f t="shared" si="26"/>
        <v>419706.42557603121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421860.18767279387</v>
      </c>
      <c r="G59" s="2">
        <f t="shared" si="25"/>
        <v>421860.18767279387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425285.3620967865</v>
      </c>
      <c r="Q59" s="2">
        <f t="shared" si="26"/>
        <v>425285.3620967865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427437.74838709831</v>
      </c>
      <c r="G60" s="2">
        <f t="shared" si="25"/>
        <v>427437.74838709831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430864.29861751199</v>
      </c>
      <c r="Q60" s="2">
        <f t="shared" si="26"/>
        <v>430864.29861751199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433015.30910137296</v>
      </c>
      <c r="G61" s="2">
        <f t="shared" si="25"/>
        <v>433015.30910137296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436443.23513826728</v>
      </c>
      <c r="Q61" s="2">
        <f t="shared" si="26"/>
        <v>436443.23513826728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438592.8698156476</v>
      </c>
      <c r="G62" s="2">
        <f t="shared" si="25"/>
        <v>438592.8698156476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442022.17165899277</v>
      </c>
      <c r="Q62" s="2">
        <f t="shared" si="26"/>
        <v>442022.17165899277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444170.43052995205</v>
      </c>
      <c r="G63" s="2">
        <f t="shared" si="25"/>
        <v>444170.43052995205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447601.10817971826</v>
      </c>
      <c r="Q63" s="2">
        <f t="shared" si="26"/>
        <v>447601.10817971826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449747.99124422669</v>
      </c>
      <c r="G64" s="2">
        <f t="shared" si="25"/>
        <v>449747.99124422669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453180.04470047355</v>
      </c>
      <c r="Q64" s="2">
        <f t="shared" si="26"/>
        <v>453180.04470047355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455325.55195850134</v>
      </c>
      <c r="G65" s="2">
        <f t="shared" si="25"/>
        <v>455325.55195850134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458758.98122119904</v>
      </c>
      <c r="Q65" s="2">
        <f t="shared" si="26"/>
        <v>458758.98122119904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460903.11267280579</v>
      </c>
      <c r="G66" s="2">
        <f t="shared" si="25"/>
        <v>460903.11267280579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464337.91774195433</v>
      </c>
      <c r="Q66" s="2">
        <f t="shared" si="26"/>
        <v>464337.91774195433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466480.67338708043</v>
      </c>
      <c r="G67" s="2">
        <f t="shared" si="25"/>
        <v>466480.67338708043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469916.85426267982</v>
      </c>
      <c r="Q67" s="2">
        <f t="shared" si="26"/>
        <v>469916.85426267982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1</v>
      </c>
      <c r="C68" s="7"/>
      <c r="D68" s="2" t="e">
        <f t="shared" si="12"/>
        <v>#N/A</v>
      </c>
      <c r="E68" s="2" t="e">
        <f t="shared" si="22"/>
        <v>#N/A</v>
      </c>
      <c r="F68" s="2">
        <v>472058.23410135508</v>
      </c>
      <c r="G68" s="2">
        <f t="shared" si="25"/>
        <v>472058.23410135508</v>
      </c>
      <c r="H68" s="2">
        <f t="shared" si="13"/>
        <v>16413030.234101355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475495.7907834053</v>
      </c>
      <c r="Q68" s="2">
        <f t="shared" si="26"/>
        <v>475495.7907834053</v>
      </c>
      <c r="R68" s="2">
        <f t="shared" si="16"/>
        <v>16975044.790783405</v>
      </c>
      <c r="S68" s="2">
        <f t="shared" si="17"/>
        <v>472058.23410135508</v>
      </c>
      <c r="T68" s="2">
        <f t="shared" si="18"/>
        <v>5574.8571428571595</v>
      </c>
      <c r="U68" s="2">
        <f t="shared" si="19"/>
        <v>475495.7907834053</v>
      </c>
      <c r="V68" s="2">
        <f t="shared" si="5"/>
        <v>572042.24242424243</v>
      </c>
      <c r="W68" s="2">
        <f t="shared" si="20"/>
        <v>13465.242424242431</v>
      </c>
      <c r="X68" s="2">
        <f t="shared" si="6"/>
        <v>462030.54835916287</v>
      </c>
      <c r="Y68" s="2">
        <f t="shared" si="7"/>
        <v>16403002.548359163</v>
      </c>
      <c r="Z68" s="2" t="str">
        <f t="shared" si="8"/>
        <v>HERE</v>
      </c>
      <c r="AA68" s="2">
        <f>IF(Z68="HERE",Y68,AA67+Graph!$G$1*1000)</f>
        <v>16403002.548359163</v>
      </c>
      <c r="AB68" s="2">
        <f t="shared" si="21"/>
        <v>462030.54835916311</v>
      </c>
      <c r="AC68" s="2">
        <f t="shared" si="9"/>
        <v>572042.24242424243</v>
      </c>
      <c r="AD68" s="3">
        <f t="shared" si="10"/>
        <v>16403002.548359163</v>
      </c>
      <c r="AE68" s="2">
        <f>IF(AE66&gt;=52800000,52800000,IF(AB47=Graph!G$1*1000,AE67+Graph!G$1*1000,AC68))</f>
        <v>572042.24242424243</v>
      </c>
      <c r="AF68" s="3">
        <f t="shared" si="11"/>
        <v>572042.24242424243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2</v>
      </c>
      <c r="C69" s="7"/>
      <c r="D69" s="2" t="e">
        <f t="shared" si="12"/>
        <v>#N/A</v>
      </c>
      <c r="E69" s="2" t="e">
        <f t="shared" si="22"/>
        <v>#N/A</v>
      </c>
      <c r="F69" s="2">
        <v>477635.79481565952</v>
      </c>
      <c r="G69" s="2">
        <f t="shared" si="25"/>
        <v>477635.79481565952</v>
      </c>
      <c r="H69" s="2">
        <f t="shared" si="13"/>
        <v>16890666.028917015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481074.72730416059</v>
      </c>
      <c r="Q69" s="2">
        <f t="shared" si="26"/>
        <v>481074.72730416059</v>
      </c>
      <c r="R69" s="2">
        <f t="shared" si="16"/>
        <v>17456119.518087566</v>
      </c>
      <c r="S69" s="2">
        <f t="shared" si="17"/>
        <v>477635.79481565952</v>
      </c>
      <c r="T69" s="2">
        <f t="shared" si="18"/>
        <v>5574.8571428571595</v>
      </c>
      <c r="U69" s="2">
        <f t="shared" si="19"/>
        <v>481074.72730416059</v>
      </c>
      <c r="V69" s="2">
        <f t="shared" si="5"/>
        <v>585507.48484848486</v>
      </c>
      <c r="W69" s="2">
        <f t="shared" si="20"/>
        <v>13465.242424242431</v>
      </c>
      <c r="X69" s="2">
        <f t="shared" si="6"/>
        <v>467609.48487991816</v>
      </c>
      <c r="Y69" s="2">
        <f t="shared" si="7"/>
        <v>16870612.033239082</v>
      </c>
      <c r="Z69" s="2" t="str">
        <f t="shared" si="8"/>
        <v>HERE</v>
      </c>
      <c r="AA69" s="2">
        <f>IF(Z69="HERE",Y69,AA68+Graph!$G$1*1000)</f>
        <v>16870612.033239082</v>
      </c>
      <c r="AB69" s="2">
        <f t="shared" si="21"/>
        <v>467609.4848799184</v>
      </c>
      <c r="AC69" s="2">
        <f t="shared" si="9"/>
        <v>585507.48484848486</v>
      </c>
      <c r="AD69" s="3">
        <f t="shared" si="10"/>
        <v>16870612.033239082</v>
      </c>
      <c r="AE69" s="2">
        <f>IF(AE67&gt;=52800000,52800000,IF(AB48=Graph!G$1*1000,AE68+Graph!G$1*1000,AC69))</f>
        <v>585507.48484848486</v>
      </c>
      <c r="AF69" s="3">
        <f t="shared" si="11"/>
        <v>585507.48484848486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3</v>
      </c>
      <c r="C70" s="7"/>
      <c r="D70" s="2" t="e">
        <f t="shared" si="12"/>
        <v>#N/A</v>
      </c>
      <c r="E70" s="2" t="e">
        <f t="shared" si="22"/>
        <v>#N/A</v>
      </c>
      <c r="F70" s="2">
        <v>483213.35552993417</v>
      </c>
      <c r="G70" s="2">
        <f t="shared" si="25"/>
        <v>483213.35552993417</v>
      </c>
      <c r="H70" s="2">
        <f t="shared" si="13"/>
        <v>17373879.384446949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486653.66382488608</v>
      </c>
      <c r="Q70" s="2">
        <f t="shared" si="26"/>
        <v>486653.66382488608</v>
      </c>
      <c r="R70" s="2">
        <f t="shared" si="16"/>
        <v>17942773.181912452</v>
      </c>
      <c r="S70" s="2">
        <f t="shared" si="17"/>
        <v>483213.35552993417</v>
      </c>
      <c r="T70" s="2">
        <f t="shared" si="18"/>
        <v>5574.8571428571595</v>
      </c>
      <c r="U70" s="2">
        <f t="shared" si="19"/>
        <v>486653.66382488608</v>
      </c>
      <c r="V70" s="2">
        <f t="shared" si="5"/>
        <v>598972.72727272729</v>
      </c>
      <c r="W70" s="2">
        <f t="shared" si="20"/>
        <v>13465.242424242431</v>
      </c>
      <c r="X70" s="2">
        <f t="shared" si="6"/>
        <v>473188.42140064365</v>
      </c>
      <c r="Y70" s="2">
        <f t="shared" si="7"/>
        <v>17343800.454639725</v>
      </c>
      <c r="Z70" s="2" t="str">
        <f t="shared" si="8"/>
        <v>HERE</v>
      </c>
      <c r="AA70" s="2">
        <f>IF(Z70="HERE",Y70,AA69+Graph!$G$1*1000)</f>
        <v>17343800.454639725</v>
      </c>
      <c r="AB70" s="2">
        <f t="shared" si="21"/>
        <v>473188.42140064389</v>
      </c>
      <c r="AC70" s="2">
        <f t="shared" si="9"/>
        <v>598972.72727272729</v>
      </c>
      <c r="AD70" s="3">
        <f t="shared" si="10"/>
        <v>17343800.454639725</v>
      </c>
      <c r="AE70" s="2">
        <f>IF(AE68&gt;=52800000,52800000,IF(AB49=Graph!G$1*1000,AE69+Graph!G$1*1000,AC70))</f>
        <v>598972.72727272729</v>
      </c>
      <c r="AF70" s="3">
        <f t="shared" si="11"/>
        <v>598972.72727272729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4</v>
      </c>
      <c r="C71" s="7"/>
      <c r="D71" s="2" t="e">
        <f t="shared" si="12"/>
        <v>#N/A</v>
      </c>
      <c r="E71" s="2" t="e">
        <f t="shared" si="22"/>
        <v>#N/A</v>
      </c>
      <c r="F71" s="2">
        <v>488790.91624423862</v>
      </c>
      <c r="G71" s="2">
        <f t="shared" si="25"/>
        <v>488790.91624423862</v>
      </c>
      <c r="H71" s="2">
        <f t="shared" si="13"/>
        <v>17862670.300691187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492232.60034564137</v>
      </c>
      <c r="Q71" s="2">
        <f t="shared" si="26"/>
        <v>492232.60034564137</v>
      </c>
      <c r="R71" s="2">
        <f t="shared" si="16"/>
        <v>18435005.782258093</v>
      </c>
      <c r="S71" s="2">
        <f t="shared" si="17"/>
        <v>488790.91624423862</v>
      </c>
      <c r="T71" s="2">
        <f t="shared" si="18"/>
        <v>5574.8571428571595</v>
      </c>
      <c r="U71" s="2">
        <f t="shared" si="19"/>
        <v>492232.60034564137</v>
      </c>
      <c r="V71" s="2">
        <f t="shared" si="5"/>
        <v>612437.96969696973</v>
      </c>
      <c r="W71" s="2">
        <f t="shared" si="20"/>
        <v>13465.242424242431</v>
      </c>
      <c r="X71" s="2">
        <f t="shared" si="6"/>
        <v>478767.35792139894</v>
      </c>
      <c r="Y71" s="2">
        <f t="shared" si="7"/>
        <v>17822567.812561125</v>
      </c>
      <c r="Z71" s="2" t="str">
        <f t="shared" si="8"/>
        <v>HERE</v>
      </c>
      <c r="AA71" s="2">
        <f>IF(Z71="HERE",Y71,AA70+Graph!$G$1*1000)</f>
        <v>17822567.812561125</v>
      </c>
      <c r="AB71" s="2">
        <f t="shared" si="21"/>
        <v>478767.35792139918</v>
      </c>
      <c r="AC71" s="2">
        <f t="shared" si="9"/>
        <v>612437.96969696973</v>
      </c>
      <c r="AD71" s="3">
        <f t="shared" si="10"/>
        <v>17822567.812561125</v>
      </c>
      <c r="AE71" s="2">
        <f>IF(AE69&gt;=52800000,52800000,IF(AB50=Graph!G$1*1000,AE70+Graph!G$1*1000,AC71))</f>
        <v>612437.96969696973</v>
      </c>
      <c r="AF71" s="3">
        <f t="shared" si="11"/>
        <v>612437.96969696973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5</v>
      </c>
      <c r="C72" s="7"/>
      <c r="D72" s="2" t="e">
        <f t="shared" si="12"/>
        <v>#N/A</v>
      </c>
      <c r="E72" s="2" t="e">
        <f t="shared" si="22"/>
        <v>#N/A</v>
      </c>
      <c r="F72" s="2">
        <v>494368.47695851326</v>
      </c>
      <c r="G72" s="2">
        <f t="shared" si="25"/>
        <v>494368.47695851326</v>
      </c>
      <c r="H72" s="2">
        <f t="shared" si="13"/>
        <v>18357038.777649701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497811.53686636686</v>
      </c>
      <c r="Q72" s="2">
        <f t="shared" si="26"/>
        <v>497811.53686636686</v>
      </c>
      <c r="R72" s="2">
        <f t="shared" si="16"/>
        <v>18932817.31912446</v>
      </c>
      <c r="S72" s="2">
        <f t="shared" si="17"/>
        <v>494368.47695851326</v>
      </c>
      <c r="T72" s="2">
        <f t="shared" si="18"/>
        <v>5574.8571428571595</v>
      </c>
      <c r="U72" s="2">
        <f t="shared" si="19"/>
        <v>497811.53686636686</v>
      </c>
      <c r="V72" s="2">
        <f t="shared" si="5"/>
        <v>625903.21212121216</v>
      </c>
      <c r="W72" s="2">
        <f t="shared" si="20"/>
        <v>13465.242424242431</v>
      </c>
      <c r="X72" s="2">
        <f t="shared" si="6"/>
        <v>484346.29444212443</v>
      </c>
      <c r="Y72" s="2">
        <f t="shared" si="7"/>
        <v>18306914.107003249</v>
      </c>
      <c r="Z72" s="2" t="str">
        <f t="shared" si="8"/>
        <v>HERE</v>
      </c>
      <c r="AA72" s="2">
        <f>IF(Z72="HERE",Y72,AA71+Graph!$G$1*1000)</f>
        <v>18306914.107003249</v>
      </c>
      <c r="AB72" s="2">
        <f t="shared" si="21"/>
        <v>484346.29444212466</v>
      </c>
      <c r="AC72" s="2">
        <f t="shared" si="9"/>
        <v>625903.21212121216</v>
      </c>
      <c r="AD72" s="3">
        <f t="shared" si="10"/>
        <v>18306914.107003249</v>
      </c>
      <c r="AE72" s="2">
        <f>IF(AE70&gt;=52800000,52800000,IF(AB51=Graph!G$1*1000,AE71+Graph!G$1*1000,AC72))</f>
        <v>625903.21212121216</v>
      </c>
      <c r="AF72" s="3">
        <f t="shared" si="11"/>
        <v>625903.21212121216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6</v>
      </c>
      <c r="C73" s="7"/>
      <c r="D73" s="2" t="e">
        <f t="shared" si="12"/>
        <v>#N/A</v>
      </c>
      <c r="E73" s="2" t="e">
        <f t="shared" si="22"/>
        <v>#N/A</v>
      </c>
      <c r="F73" s="2">
        <v>499946.0376727879</v>
      </c>
      <c r="G73" s="2">
        <f t="shared" si="25"/>
        <v>499946.0376727879</v>
      </c>
      <c r="H73" s="2">
        <f t="shared" si="13"/>
        <v>18856984.815322489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503390.47338709235</v>
      </c>
      <c r="Q73" s="2">
        <f t="shared" si="26"/>
        <v>503390.47338709235</v>
      </c>
      <c r="R73" s="2">
        <f t="shared" si="16"/>
        <v>19436207.792511553</v>
      </c>
      <c r="S73" s="2">
        <f t="shared" si="17"/>
        <v>499946.0376727879</v>
      </c>
      <c r="T73" s="2">
        <f t="shared" si="18"/>
        <v>5574.8571428571595</v>
      </c>
      <c r="U73" s="2">
        <f t="shared" si="19"/>
        <v>503390.47338709235</v>
      </c>
      <c r="V73" s="2">
        <f t="shared" si="5"/>
        <v>639368.45454545459</v>
      </c>
      <c r="W73" s="2">
        <f t="shared" si="20"/>
        <v>13465.242424242431</v>
      </c>
      <c r="X73" s="2">
        <f t="shared" si="6"/>
        <v>489925.23096284992</v>
      </c>
      <c r="Y73" s="2">
        <f t="shared" si="7"/>
        <v>18796839.337966099</v>
      </c>
      <c r="Z73" s="2" t="str">
        <f t="shared" si="8"/>
        <v>HERE</v>
      </c>
      <c r="AA73" s="2">
        <f>IF(Z73="HERE",Y73,AA72+Graph!$G$1*1000)</f>
        <v>18796839.337966099</v>
      </c>
      <c r="AB73" s="2">
        <f t="shared" si="21"/>
        <v>489925.23096285015</v>
      </c>
      <c r="AC73" s="2">
        <f t="shared" si="9"/>
        <v>639368.45454545459</v>
      </c>
      <c r="AD73" s="3">
        <f t="shared" si="10"/>
        <v>18796839.337966099</v>
      </c>
      <c r="AE73" s="2">
        <f>IF(AE71&gt;=52800000,52800000,IF(AB52=Graph!G$1*1000,AE72+Graph!G$1*1000,AC73))</f>
        <v>639368.45454545459</v>
      </c>
      <c r="AF73" s="3">
        <f t="shared" si="11"/>
        <v>639368.45454545459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7</v>
      </c>
      <c r="C74" s="7"/>
      <c r="D74" s="2" t="e">
        <f t="shared" si="12"/>
        <v>#N/A</v>
      </c>
      <c r="E74" s="2" t="e">
        <f t="shared" si="22"/>
        <v>#N/A</v>
      </c>
      <c r="F74" s="2">
        <v>505523.59838709235</v>
      </c>
      <c r="G74" s="2">
        <f t="shared" si="25"/>
        <v>505523.59838709235</v>
      </c>
      <c r="H74" s="2">
        <f t="shared" si="13"/>
        <v>19362508.413709581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508969.40990784764</v>
      </c>
      <c r="Q74" s="2">
        <f t="shared" si="26"/>
        <v>508969.40990784764</v>
      </c>
      <c r="R74" s="2">
        <f t="shared" si="16"/>
        <v>19945177.2024194</v>
      </c>
      <c r="S74" s="2">
        <f t="shared" si="17"/>
        <v>505523.59838709235</v>
      </c>
      <c r="T74" s="2">
        <f t="shared" si="18"/>
        <v>5574.8571428571595</v>
      </c>
      <c r="U74" s="2">
        <f t="shared" si="19"/>
        <v>508969.40990784764</v>
      </c>
      <c r="V74" s="2">
        <f t="shared" si="5"/>
        <v>652833.69696969702</v>
      </c>
      <c r="W74" s="2">
        <f t="shared" si="20"/>
        <v>13465.242424242431</v>
      </c>
      <c r="X74" s="2">
        <f t="shared" si="6"/>
        <v>495504.16748360521</v>
      </c>
      <c r="Y74" s="2">
        <f t="shared" si="7"/>
        <v>19292343.505449705</v>
      </c>
      <c r="Z74" s="2" t="str">
        <f t="shared" si="8"/>
        <v>HERE</v>
      </c>
      <c r="AA74" s="2">
        <f>IF(Z74="HERE",Y74,AA73+Graph!$G$1*1000)</f>
        <v>19292343.505449705</v>
      </c>
      <c r="AB74" s="2">
        <f t="shared" si="21"/>
        <v>495504.16748360544</v>
      </c>
      <c r="AC74" s="2">
        <f t="shared" si="9"/>
        <v>652833.69696969702</v>
      </c>
      <c r="AD74" s="3">
        <f t="shared" si="10"/>
        <v>19292343.505449705</v>
      </c>
      <c r="AE74" s="2">
        <f>IF(AE72&gt;=52800000,52800000,IF(AB53=Graph!G$1*1000,AE73+Graph!G$1*1000,AC74))</f>
        <v>652833.69696969702</v>
      </c>
      <c r="AF74" s="3">
        <f t="shared" si="11"/>
        <v>652833.69696969702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8</v>
      </c>
      <c r="C75" s="7"/>
      <c r="D75" s="2" t="e">
        <f t="shared" si="12"/>
        <v>#N/A</v>
      </c>
      <c r="E75" s="2" t="e">
        <f t="shared" si="22"/>
        <v>#N/A</v>
      </c>
      <c r="F75" s="2">
        <v>511101.159101367</v>
      </c>
      <c r="G75" s="2">
        <f t="shared" si="25"/>
        <v>511101.159101367</v>
      </c>
      <c r="H75" s="2">
        <f t="shared" si="13"/>
        <v>19873609.572810948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514548.34642857313</v>
      </c>
      <c r="Q75" s="2">
        <f t="shared" si="26"/>
        <v>514548.34642857313</v>
      </c>
      <c r="R75" s="2">
        <f t="shared" si="16"/>
        <v>20459725.548847973</v>
      </c>
      <c r="S75" s="2">
        <f t="shared" si="17"/>
        <v>511101.159101367</v>
      </c>
      <c r="T75" s="2">
        <f t="shared" si="18"/>
        <v>5574.8571428571595</v>
      </c>
      <c r="U75" s="2">
        <f t="shared" si="19"/>
        <v>514548.34642857313</v>
      </c>
      <c r="V75" s="2">
        <f t="shared" si="5"/>
        <v>666298.93939393945</v>
      </c>
      <c r="W75" s="2">
        <f t="shared" si="20"/>
        <v>13465.242424242431</v>
      </c>
      <c r="X75" s="2">
        <f t="shared" si="6"/>
        <v>501083.1040043307</v>
      </c>
      <c r="Y75" s="2">
        <f t="shared" si="7"/>
        <v>19793426.609454036</v>
      </c>
      <c r="Z75" s="2" t="str">
        <f t="shared" si="8"/>
        <v>HERE</v>
      </c>
      <c r="AA75" s="2">
        <f>IF(Z75="HERE",Y75,AA74+Graph!$G$1*1000)</f>
        <v>19793426.609454036</v>
      </c>
      <c r="AB75" s="2">
        <f t="shared" si="21"/>
        <v>501083.10400433093</v>
      </c>
      <c r="AC75" s="2">
        <f t="shared" si="9"/>
        <v>666298.93939393945</v>
      </c>
      <c r="AD75" s="3">
        <f t="shared" si="10"/>
        <v>19793426.609454036</v>
      </c>
      <c r="AE75" s="2">
        <f>IF(AE73&gt;=52800000,52800000,IF(AB54=Graph!G$1*1000,AE74+Graph!G$1*1000,AC75))</f>
        <v>666298.93939393945</v>
      </c>
      <c r="AF75" s="3">
        <f t="shared" si="11"/>
        <v>666298.93939393945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9</v>
      </c>
      <c r="C76" s="7"/>
      <c r="D76" s="2" t="e">
        <f t="shared" si="12"/>
        <v>#N/A</v>
      </c>
      <c r="E76" s="2" t="e">
        <f t="shared" si="22"/>
        <v>#N/A</v>
      </c>
      <c r="F76" s="2">
        <v>516678.71981564164</v>
      </c>
      <c r="G76" s="2">
        <f t="shared" si="25"/>
        <v>516678.71981564164</v>
      </c>
      <c r="H76" s="2">
        <f t="shared" si="13"/>
        <v>20390288.29262659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520127.28294932842</v>
      </c>
      <c r="Q76" s="2">
        <f t="shared" si="26"/>
        <v>520127.28294932842</v>
      </c>
      <c r="R76" s="2">
        <f t="shared" si="16"/>
        <v>20979852.831797302</v>
      </c>
      <c r="S76" s="2">
        <f t="shared" si="17"/>
        <v>516678.71981564164</v>
      </c>
      <c r="T76" s="2">
        <f t="shared" si="18"/>
        <v>5574.8571428571595</v>
      </c>
      <c r="U76" s="2">
        <f t="shared" si="19"/>
        <v>520127.28294932842</v>
      </c>
      <c r="V76" s="2">
        <f t="shared" si="5"/>
        <v>679764.18181818188</v>
      </c>
      <c r="W76" s="2">
        <f t="shared" si="20"/>
        <v>13465.242424242431</v>
      </c>
      <c r="X76" s="2">
        <f t="shared" si="6"/>
        <v>506662.04052508599</v>
      </c>
      <c r="Y76" s="2">
        <f t="shared" si="7"/>
        <v>20300088.649979122</v>
      </c>
      <c r="Z76" s="2" t="str">
        <f t="shared" si="8"/>
        <v>HERE</v>
      </c>
      <c r="AA76" s="2">
        <f>IF(Z76="HERE",Y76,AA75+Graph!$G$1*1000)</f>
        <v>20300088.649979122</v>
      </c>
      <c r="AB76" s="2">
        <f t="shared" si="21"/>
        <v>506662.04052508622</v>
      </c>
      <c r="AC76" s="2">
        <f t="shared" si="9"/>
        <v>679764.18181818188</v>
      </c>
      <c r="AD76" s="3">
        <f t="shared" si="10"/>
        <v>20300088.649979122</v>
      </c>
      <c r="AE76" s="2">
        <f>IF(AE74&gt;=52800000,52800000,IF(AB55=Graph!G$1*1000,AE75+Graph!G$1*1000,AC76))</f>
        <v>679764.18181818188</v>
      </c>
      <c r="AF76" s="3">
        <f t="shared" si="11"/>
        <v>679764.18181818188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10</v>
      </c>
      <c r="C77" s="7"/>
      <c r="D77" s="2" t="e">
        <f t="shared" si="12"/>
        <v>#N/A</v>
      </c>
      <c r="E77" s="2" t="e">
        <f t="shared" si="22"/>
        <v>#N/A</v>
      </c>
      <c r="F77" s="2">
        <v>522256.28052994609</v>
      </c>
      <c r="G77" s="2">
        <f t="shared" si="25"/>
        <v>522256.28052994609</v>
      </c>
      <c r="H77" s="2">
        <f t="shared" si="13"/>
        <v>20912544.573156536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525706.21947005391</v>
      </c>
      <c r="Q77" s="2">
        <f t="shared" si="26"/>
        <v>525706.21947005391</v>
      </c>
      <c r="R77" s="2">
        <f t="shared" si="16"/>
        <v>21505559.051267356</v>
      </c>
      <c r="S77" s="2">
        <f t="shared" si="17"/>
        <v>522256.28052994609</v>
      </c>
      <c r="T77" s="2">
        <f t="shared" si="18"/>
        <v>5574.8571428571595</v>
      </c>
      <c r="U77" s="2">
        <f t="shared" si="19"/>
        <v>525706.21947005391</v>
      </c>
      <c r="V77" s="2">
        <f t="shared" si="5"/>
        <v>693229.42424242431</v>
      </c>
      <c r="W77" s="2">
        <f t="shared" si="20"/>
        <v>13465.242424242431</v>
      </c>
      <c r="X77" s="2">
        <f t="shared" si="6"/>
        <v>512240.97704581148</v>
      </c>
      <c r="Y77" s="2">
        <f t="shared" si="7"/>
        <v>20812329.627024934</v>
      </c>
      <c r="Z77" s="2" t="str">
        <f t="shared" si="8"/>
        <v>HERE</v>
      </c>
      <c r="AA77" s="2">
        <f>IF(Z77="HERE",Y77,AA76+Graph!$G$1*1000)</f>
        <v>20812329.627024934</v>
      </c>
      <c r="AB77" s="2">
        <f t="shared" si="21"/>
        <v>512240.97704581171</v>
      </c>
      <c r="AC77" s="2">
        <f t="shared" si="9"/>
        <v>693229.42424242431</v>
      </c>
      <c r="AD77" s="3">
        <f t="shared" si="10"/>
        <v>20812329.627024934</v>
      </c>
      <c r="AE77" s="2">
        <f>IF(AE75&gt;=52800000,52800000,IF(AB56=Graph!G$1*1000,AE76+Graph!G$1*1000,AC77))</f>
        <v>693229.42424242431</v>
      </c>
      <c r="AF77" s="3">
        <f t="shared" si="11"/>
        <v>693229.42424242431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11</v>
      </c>
      <c r="C78" s="7"/>
      <c r="D78" s="2" t="e">
        <f t="shared" si="12"/>
        <v>#N/A</v>
      </c>
      <c r="E78" s="2" t="e">
        <f t="shared" si="22"/>
        <v>#N/A</v>
      </c>
      <c r="F78" s="2">
        <v>527833.84124422073</v>
      </c>
      <c r="G78" s="2">
        <f t="shared" si="25"/>
        <v>527833.84124422073</v>
      </c>
      <c r="H78" s="2">
        <f t="shared" si="13"/>
        <v>21440378.414400756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531285.1559907794</v>
      </c>
      <c r="Q78" s="2">
        <f t="shared" si="26"/>
        <v>531285.1559907794</v>
      </c>
      <c r="R78" s="2">
        <f t="shared" si="16"/>
        <v>22036844.207258135</v>
      </c>
      <c r="S78" s="2">
        <f t="shared" si="17"/>
        <v>527833.84124422073</v>
      </c>
      <c r="T78" s="2">
        <f t="shared" si="18"/>
        <v>5574.8571428571595</v>
      </c>
      <c r="U78" s="2">
        <f t="shared" si="19"/>
        <v>531285.1559907794</v>
      </c>
      <c r="V78" s="2">
        <f t="shared" si="5"/>
        <v>706694.66666666663</v>
      </c>
      <c r="W78" s="2">
        <f t="shared" si="20"/>
        <v>13465.242424242315</v>
      </c>
      <c r="X78" s="2">
        <f t="shared" si="6"/>
        <v>517819.91356653708</v>
      </c>
      <c r="Y78" s="2">
        <f t="shared" si="7"/>
        <v>21330149.540591471</v>
      </c>
      <c r="Z78" s="2" t="str">
        <f t="shared" si="8"/>
        <v>HERE</v>
      </c>
      <c r="AA78" s="2">
        <f>IF(Z78="HERE",Y78,AA77+Graph!$G$1*1000)</f>
        <v>21330149.540591471</v>
      </c>
      <c r="AB78" s="2">
        <f t="shared" si="21"/>
        <v>517819.9135665372</v>
      </c>
      <c r="AC78" s="2">
        <f t="shared" si="9"/>
        <v>706694.66666666663</v>
      </c>
      <c r="AD78" s="3">
        <f t="shared" si="10"/>
        <v>21330149.540591471</v>
      </c>
      <c r="AE78" s="2">
        <f>IF(AE76&gt;=52800000,52800000,IF(AB57=Graph!G$1*1000,AE77+Graph!G$1*1000,AC78))</f>
        <v>706694.66666666663</v>
      </c>
      <c r="AF78" s="3">
        <f t="shared" si="11"/>
        <v>706694.66666666663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12</v>
      </c>
      <c r="C79" s="7"/>
      <c r="D79" s="2" t="e">
        <f t="shared" si="12"/>
        <v>#N/A</v>
      </c>
      <c r="E79" s="2" t="e">
        <f t="shared" si="22"/>
        <v>#N/A</v>
      </c>
      <c r="F79" s="2">
        <v>533411.40195852518</v>
      </c>
      <c r="G79" s="2">
        <f t="shared" si="25"/>
        <v>533411.40195852518</v>
      </c>
      <c r="H79" s="2">
        <f t="shared" si="13"/>
        <v>21973789.816359282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536864.09251153469</v>
      </c>
      <c r="Q79" s="2">
        <f t="shared" si="26"/>
        <v>536864.09251153469</v>
      </c>
      <c r="R79" s="2">
        <f t="shared" si="16"/>
        <v>22573708.29976967</v>
      </c>
      <c r="S79" s="2">
        <f t="shared" si="17"/>
        <v>533411.40195852518</v>
      </c>
      <c r="T79" s="2">
        <f t="shared" si="18"/>
        <v>5574.8571428571595</v>
      </c>
      <c r="U79" s="2">
        <f t="shared" si="19"/>
        <v>536864.09251153469</v>
      </c>
      <c r="V79" s="2">
        <f t="shared" si="5"/>
        <v>720159.90909090906</v>
      </c>
      <c r="W79" s="2">
        <f t="shared" si="20"/>
        <v>13465.242424242431</v>
      </c>
      <c r="X79" s="2">
        <f t="shared" si="6"/>
        <v>523398.85008729226</v>
      </c>
      <c r="Y79" s="2">
        <f t="shared" si="7"/>
        <v>21853548.390678763</v>
      </c>
      <c r="Z79" s="2" t="str">
        <f t="shared" si="8"/>
        <v>HERE</v>
      </c>
      <c r="AA79" s="2">
        <f>IF(Z79="HERE",Y79,AA78+Graph!$G$1*1000)</f>
        <v>21853548.390678763</v>
      </c>
      <c r="AB79" s="2">
        <f t="shared" si="21"/>
        <v>523398.85008729249</v>
      </c>
      <c r="AC79" s="2">
        <f t="shared" si="9"/>
        <v>720159.90909090906</v>
      </c>
      <c r="AD79" s="3">
        <f t="shared" si="10"/>
        <v>21853548.390678763</v>
      </c>
      <c r="AE79" s="2">
        <f>IF(AE77&gt;=52800000,52800000,IF(AB58=Graph!G$1*1000,AE78+Graph!G$1*1000,AC79))</f>
        <v>720159.90909090906</v>
      </c>
      <c r="AF79" s="3">
        <f t="shared" si="11"/>
        <v>720159.90909090906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13</v>
      </c>
      <c r="C80" s="7"/>
      <c r="D80" s="2" t="e">
        <f t="shared" si="12"/>
        <v>#N/A</v>
      </c>
      <c r="E80" s="2" t="e">
        <f t="shared" si="22"/>
        <v>#N/A</v>
      </c>
      <c r="F80" s="2">
        <v>538988.96267279983</v>
      </c>
      <c r="G80" s="2">
        <f t="shared" si="25"/>
        <v>538988.96267279983</v>
      </c>
      <c r="H80" s="2">
        <f t="shared" si="13"/>
        <v>22512778.779032081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542443.02903226018</v>
      </c>
      <c r="Q80" s="2">
        <f t="shared" si="26"/>
        <v>542443.02903226018</v>
      </c>
      <c r="R80" s="2">
        <f t="shared" si="16"/>
        <v>23116151.32880193</v>
      </c>
      <c r="S80" s="2">
        <f t="shared" si="17"/>
        <v>538988.96267279983</v>
      </c>
      <c r="T80" s="2">
        <f t="shared" si="18"/>
        <v>5574.8571428571595</v>
      </c>
      <c r="U80" s="2">
        <f t="shared" si="19"/>
        <v>542443.02903226018</v>
      </c>
      <c r="V80" s="2">
        <f t="shared" si="5"/>
        <v>733625.15151515149</v>
      </c>
      <c r="W80" s="2">
        <f t="shared" si="20"/>
        <v>13465.242424242431</v>
      </c>
      <c r="X80" s="2">
        <f t="shared" si="6"/>
        <v>528977.78660801775</v>
      </c>
      <c r="Y80" s="2">
        <f t="shared" si="7"/>
        <v>22382526.177286781</v>
      </c>
      <c r="Z80" s="2" t="str">
        <f t="shared" si="8"/>
        <v>HERE</v>
      </c>
      <c r="AA80" s="2">
        <f>IF(Z80="HERE",Y80,AA79+Graph!$G$1*1000)</f>
        <v>22382526.177286781</v>
      </c>
      <c r="AB80" s="2">
        <f t="shared" si="21"/>
        <v>528977.78660801798</v>
      </c>
      <c r="AC80" s="2">
        <f t="shared" si="9"/>
        <v>733625.15151515149</v>
      </c>
      <c r="AD80" s="3">
        <f t="shared" si="10"/>
        <v>22382526.177286781</v>
      </c>
      <c r="AE80" s="2">
        <f>IF(AE78&gt;=52800000,52800000,IF(AB59=Graph!G$1*1000,AE79+Graph!G$1*1000,AC80))</f>
        <v>733625.15151515149</v>
      </c>
      <c r="AF80" s="3">
        <f t="shared" si="11"/>
        <v>733625.15151515149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14</v>
      </c>
      <c r="C81" s="7"/>
      <c r="D81" s="2" t="e">
        <f t="shared" si="12"/>
        <v>#N/A</v>
      </c>
      <c r="E81" s="2" t="e">
        <f t="shared" si="22"/>
        <v>#N/A</v>
      </c>
      <c r="F81" s="2">
        <v>544566.52338707447</v>
      </c>
      <c r="G81" s="2">
        <f t="shared" si="25"/>
        <v>544566.52338707447</v>
      </c>
      <c r="H81" s="2">
        <f t="shared" si="13"/>
        <v>23057345.302419156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548021.96555301547</v>
      </c>
      <c r="Q81" s="2">
        <f t="shared" si="26"/>
        <v>548021.96555301547</v>
      </c>
      <c r="R81" s="2">
        <f t="shared" si="16"/>
        <v>23664173.294354945</v>
      </c>
      <c r="S81" s="2">
        <f t="shared" si="17"/>
        <v>544566.52338707447</v>
      </c>
      <c r="T81" s="2">
        <f t="shared" si="18"/>
        <v>5574.8571428571595</v>
      </c>
      <c r="U81" s="2">
        <f t="shared" si="19"/>
        <v>548021.96555301547</v>
      </c>
      <c r="V81" s="2">
        <f t="shared" si="5"/>
        <v>747090.39393939392</v>
      </c>
      <c r="W81" s="2">
        <f t="shared" si="20"/>
        <v>13465.242424242431</v>
      </c>
      <c r="X81" s="2">
        <f t="shared" si="6"/>
        <v>534556.72312877304</v>
      </c>
      <c r="Y81" s="2">
        <f t="shared" si="7"/>
        <v>22917082.900415555</v>
      </c>
      <c r="Z81" s="2" t="str">
        <f t="shared" si="8"/>
        <v>HERE</v>
      </c>
      <c r="AA81" s="2">
        <f>IF(Z81="HERE",Y81,AA80+Graph!$G$1*1000)</f>
        <v>22917082.900415555</v>
      </c>
      <c r="AB81" s="2">
        <f t="shared" si="21"/>
        <v>534556.72312877327</v>
      </c>
      <c r="AC81" s="2">
        <f t="shared" si="9"/>
        <v>747090.39393939392</v>
      </c>
      <c r="AD81" s="3">
        <f t="shared" si="10"/>
        <v>22917082.900415555</v>
      </c>
      <c r="AE81" s="2">
        <f>IF(AE79&gt;=52800000,52800000,IF(AB60=Graph!G$1*1000,AE80+Graph!G$1*1000,AC81))</f>
        <v>747090.39393939392</v>
      </c>
      <c r="AF81" s="3">
        <f t="shared" si="11"/>
        <v>747090.39393939392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15</v>
      </c>
      <c r="C82" s="7"/>
      <c r="D82" s="2" t="e">
        <f t="shared" si="12"/>
        <v>#N/A</v>
      </c>
      <c r="E82" s="2" t="e">
        <f t="shared" si="22"/>
        <v>#N/A</v>
      </c>
      <c r="F82" s="2">
        <v>550144.08410137892</v>
      </c>
      <c r="G82" s="2">
        <f t="shared" si="25"/>
        <v>550144.08410137892</v>
      </c>
      <c r="H82" s="2">
        <f t="shared" si="13"/>
        <v>23607489.386520535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553600.90207374096</v>
      </c>
      <c r="Q82" s="2">
        <f t="shared" si="26"/>
        <v>553600.90207374096</v>
      </c>
      <c r="R82" s="2">
        <f t="shared" si="16"/>
        <v>24217774.196428686</v>
      </c>
      <c r="S82" s="2">
        <f t="shared" si="17"/>
        <v>550144.08410137892</v>
      </c>
      <c r="T82" s="2">
        <f t="shared" si="18"/>
        <v>5574.8571428571595</v>
      </c>
      <c r="U82" s="2">
        <f t="shared" si="19"/>
        <v>553600.90207374096</v>
      </c>
      <c r="V82" s="2">
        <f t="shared" si="5"/>
        <v>760555.63636363635</v>
      </c>
      <c r="W82" s="2">
        <f t="shared" si="20"/>
        <v>13465.242424242431</v>
      </c>
      <c r="X82" s="2">
        <f t="shared" si="6"/>
        <v>540135.65964949853</v>
      </c>
      <c r="Y82" s="2">
        <f t="shared" si="7"/>
        <v>23457218.560065053</v>
      </c>
      <c r="Z82" s="2" t="str">
        <f t="shared" si="8"/>
        <v>HERE</v>
      </c>
      <c r="AA82" s="2">
        <f>IF(Z82="HERE",Y82,AA81+Graph!$G$1*1000)</f>
        <v>23457218.560065053</v>
      </c>
      <c r="AB82" s="2">
        <f t="shared" si="21"/>
        <v>540135.65964949876</v>
      </c>
      <c r="AC82" s="2">
        <f t="shared" si="9"/>
        <v>760555.63636363635</v>
      </c>
      <c r="AD82" s="3">
        <f t="shared" si="10"/>
        <v>23457218.560065053</v>
      </c>
      <c r="AE82" s="2">
        <f>IF(AE80&gt;=52800000,52800000,IF(AB61=Graph!G$1*1000,AE81+Graph!G$1*1000,AC82))</f>
        <v>760555.63636363635</v>
      </c>
      <c r="AF82" s="3">
        <f t="shared" si="11"/>
        <v>760555.63636363635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16</v>
      </c>
      <c r="C83" s="7"/>
      <c r="D83" s="2" t="e">
        <f t="shared" si="12"/>
        <v>#N/A</v>
      </c>
      <c r="E83" s="2" t="e">
        <f t="shared" si="22"/>
        <v>#N/A</v>
      </c>
      <c r="F83" s="2">
        <v>555721.64481565356</v>
      </c>
      <c r="G83" s="2">
        <f t="shared" si="25"/>
        <v>555721.64481565356</v>
      </c>
      <c r="H83" s="2">
        <f t="shared" si="13"/>
        <v>24163211.031336188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559179.83859446645</v>
      </c>
      <c r="Q83" s="2">
        <f t="shared" si="26"/>
        <v>559179.83859446645</v>
      </c>
      <c r="R83" s="2">
        <f t="shared" si="16"/>
        <v>24776954.035023153</v>
      </c>
      <c r="S83" s="2">
        <f t="shared" si="17"/>
        <v>555721.64481565356</v>
      </c>
      <c r="T83" s="2">
        <f t="shared" si="18"/>
        <v>5574.8571428571595</v>
      </c>
      <c r="U83" s="2">
        <f t="shared" si="19"/>
        <v>559179.83859446645</v>
      </c>
      <c r="V83" s="2">
        <f t="shared" si="5"/>
        <v>774020.87878787878</v>
      </c>
      <c r="W83" s="2">
        <f t="shared" si="20"/>
        <v>13465.242424242431</v>
      </c>
      <c r="X83" s="2">
        <f t="shared" si="6"/>
        <v>545714.59617022402</v>
      </c>
      <c r="Y83" s="2">
        <f t="shared" si="7"/>
        <v>24002933.156235278</v>
      </c>
      <c r="Z83" s="2" t="str">
        <f t="shared" si="8"/>
        <v>HERE</v>
      </c>
      <c r="AA83" s="2">
        <f>IF(Z83="HERE",Y83,AA82+Graph!$G$1*1000)</f>
        <v>24002933.156235278</v>
      </c>
      <c r="AB83" s="2">
        <f t="shared" si="21"/>
        <v>545714.59617022425</v>
      </c>
      <c r="AC83" s="2">
        <f t="shared" si="9"/>
        <v>774020.87878787878</v>
      </c>
      <c r="AD83" s="3">
        <f t="shared" si="10"/>
        <v>24002933.156235278</v>
      </c>
      <c r="AE83" s="2">
        <f>IF(AE81&gt;=52800000,52800000,IF(AB62=Graph!G$1*1000,AE82+Graph!G$1*1000,AC83))</f>
        <v>774020.87878787878</v>
      </c>
      <c r="AF83" s="3">
        <f t="shared" si="11"/>
        <v>774020.87878787878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17</v>
      </c>
      <c r="C84" s="7"/>
      <c r="D84" s="2" t="e">
        <f t="shared" si="12"/>
        <v>#N/A</v>
      </c>
      <c r="E84" s="2" t="e">
        <f t="shared" si="22"/>
        <v>#N/A</v>
      </c>
      <c r="F84" s="2">
        <v>561299.20552992821</v>
      </c>
      <c r="G84" s="2">
        <f t="shared" si="25"/>
        <v>561299.20552992821</v>
      </c>
      <c r="H84" s="2">
        <f t="shared" si="13"/>
        <v>24724510.236866117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564758.77511522174</v>
      </c>
      <c r="Q84" s="2">
        <f t="shared" si="26"/>
        <v>564758.77511522174</v>
      </c>
      <c r="R84" s="2">
        <f t="shared" si="16"/>
        <v>25341712.810138375</v>
      </c>
      <c r="S84" s="2">
        <f t="shared" si="17"/>
        <v>561299.20552992821</v>
      </c>
      <c r="T84" s="2">
        <f t="shared" si="18"/>
        <v>5574.8571428571595</v>
      </c>
      <c r="U84" s="2">
        <f t="shared" si="19"/>
        <v>564758.77511522174</v>
      </c>
      <c r="V84" s="2">
        <f t="shared" si="5"/>
        <v>787486.12121212122</v>
      </c>
      <c r="W84" s="2">
        <f t="shared" si="20"/>
        <v>13465.242424242431</v>
      </c>
      <c r="X84" s="2">
        <f t="shared" si="6"/>
        <v>551293.53269097931</v>
      </c>
      <c r="Y84" s="2">
        <f t="shared" si="7"/>
        <v>24554226.688926257</v>
      </c>
      <c r="Z84" s="2" t="str">
        <f t="shared" si="8"/>
        <v>HERE</v>
      </c>
      <c r="AA84" s="2">
        <f>IF(Z84="HERE",Y84,AA83+Graph!$G$1*1000)</f>
        <v>24554226.688926257</v>
      </c>
      <c r="AB84" s="2">
        <f t="shared" si="21"/>
        <v>551293.53269097954</v>
      </c>
      <c r="AC84" s="2">
        <f t="shared" si="9"/>
        <v>787486.12121212122</v>
      </c>
      <c r="AD84" s="3">
        <f t="shared" si="10"/>
        <v>24554226.688926257</v>
      </c>
      <c r="AE84" s="2">
        <f>IF(AE82&gt;=52800000,52800000,IF(AB63=Graph!G$1*1000,AE83+Graph!G$1*1000,AC84))</f>
        <v>787486.12121212122</v>
      </c>
      <c r="AF84" s="3">
        <f t="shared" si="11"/>
        <v>787486.12121212122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18</v>
      </c>
      <c r="C85" s="7"/>
      <c r="D85" s="2" t="e">
        <f t="shared" si="12"/>
        <v>#N/A</v>
      </c>
      <c r="E85" s="2" t="e">
        <f t="shared" si="22"/>
        <v>#N/A</v>
      </c>
      <c r="F85" s="2">
        <v>566876.76624423265</v>
      </c>
      <c r="G85" s="2">
        <f t="shared" si="25"/>
        <v>566876.76624423265</v>
      </c>
      <c r="H85" s="2">
        <f t="shared" si="13"/>
        <v>25291387.003110349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570337.71163594723</v>
      </c>
      <c r="Q85" s="2">
        <f t="shared" si="26"/>
        <v>570337.71163594723</v>
      </c>
      <c r="R85" s="2">
        <f t="shared" si="16"/>
        <v>25912050.521774322</v>
      </c>
      <c r="S85" s="2">
        <f t="shared" si="17"/>
        <v>566876.76624423265</v>
      </c>
      <c r="T85" s="2">
        <f t="shared" si="18"/>
        <v>5574.8571428571595</v>
      </c>
      <c r="U85" s="2">
        <f t="shared" si="19"/>
        <v>570337.71163594723</v>
      </c>
      <c r="V85" s="2">
        <f t="shared" si="5"/>
        <v>800951.36363636365</v>
      </c>
      <c r="W85" s="2">
        <f t="shared" si="20"/>
        <v>13465.242424242431</v>
      </c>
      <c r="X85" s="2">
        <f t="shared" si="6"/>
        <v>556872.4692117048</v>
      </c>
      <c r="Y85" s="2">
        <f t="shared" si="7"/>
        <v>25111099.158137962</v>
      </c>
      <c r="Z85" s="2" t="str">
        <f t="shared" si="8"/>
        <v>HERE</v>
      </c>
      <c r="AA85" s="2">
        <f>IF(Z85="HERE",Y85,AA84+Graph!$G$1*1000)</f>
        <v>25111099.158137962</v>
      </c>
      <c r="AB85" s="2">
        <f t="shared" si="21"/>
        <v>556872.46921170503</v>
      </c>
      <c r="AC85" s="2">
        <f t="shared" si="9"/>
        <v>800951.36363636365</v>
      </c>
      <c r="AD85" s="3">
        <f t="shared" si="10"/>
        <v>25111099.158137962</v>
      </c>
      <c r="AE85" s="2">
        <f>IF(AE83&gt;=52800000,52800000,IF(AB64=Graph!G$1*1000,AE84+Graph!G$1*1000,AC85))</f>
        <v>800951.36363636365</v>
      </c>
      <c r="AF85" s="3">
        <f t="shared" si="11"/>
        <v>800951.36363636365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19</v>
      </c>
      <c r="C86" s="7"/>
      <c r="D86" s="2" t="e">
        <f t="shared" si="12"/>
        <v>#N/A</v>
      </c>
      <c r="E86" s="2" t="e">
        <f t="shared" si="22"/>
        <v>#N/A</v>
      </c>
      <c r="F86" s="2">
        <v>572454.3269585073</v>
      </c>
      <c r="G86" s="2">
        <f t="shared" si="25"/>
        <v>572454.3269585073</v>
      </c>
      <c r="H86" s="2">
        <f t="shared" si="13"/>
        <v>25863841.330068856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575916.64815670252</v>
      </c>
      <c r="Q86" s="2">
        <f t="shared" si="26"/>
        <v>575916.64815670252</v>
      </c>
      <c r="R86" s="2">
        <f t="shared" si="16"/>
        <v>26487967.169931024</v>
      </c>
      <c r="S86" s="2">
        <f t="shared" si="17"/>
        <v>572454.3269585073</v>
      </c>
      <c r="T86" s="2">
        <f t="shared" si="18"/>
        <v>5574.8571428571595</v>
      </c>
      <c r="U86" s="2">
        <f t="shared" si="19"/>
        <v>575916.64815670252</v>
      </c>
      <c r="V86" s="2">
        <f t="shared" si="5"/>
        <v>814416.60606060608</v>
      </c>
      <c r="W86" s="2">
        <f t="shared" si="20"/>
        <v>13465.242424242431</v>
      </c>
      <c r="X86" s="2">
        <f t="shared" si="6"/>
        <v>562451.40573246009</v>
      </c>
      <c r="Y86" s="2">
        <f t="shared" si="7"/>
        <v>25673550.563870423</v>
      </c>
      <c r="Z86" s="2" t="str">
        <f t="shared" si="8"/>
        <v>HERE</v>
      </c>
      <c r="AA86" s="2">
        <f>IF(Z86="HERE",Y86,AA85+Graph!$G$1*1000)</f>
        <v>25673550.563870423</v>
      </c>
      <c r="AB86" s="2">
        <f t="shared" si="21"/>
        <v>562451.40573246032</v>
      </c>
      <c r="AC86" s="2">
        <f t="shared" si="9"/>
        <v>814416.60606060608</v>
      </c>
      <c r="AD86" s="3">
        <f t="shared" si="10"/>
        <v>25673550.563870423</v>
      </c>
      <c r="AE86" s="2">
        <f>IF(AE84&gt;=52800000,52800000,IF(AB65=Graph!G$1*1000,AE85+Graph!G$1*1000,AC86))</f>
        <v>814416.60606060608</v>
      </c>
      <c r="AF86" s="3">
        <f t="shared" si="11"/>
        <v>814416.60606060608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20</v>
      </c>
      <c r="C87" s="7"/>
      <c r="D87" s="2" t="e">
        <f t="shared" si="12"/>
        <v>#N/A</v>
      </c>
      <c r="E87" s="2" t="e">
        <f t="shared" si="22"/>
        <v>#N/A</v>
      </c>
      <c r="F87" s="2">
        <v>578031.88767281175</v>
      </c>
      <c r="G87" s="2">
        <f t="shared" si="25"/>
        <v>578031.88767281175</v>
      </c>
      <c r="H87" s="2">
        <f t="shared" si="13"/>
        <v>26441873.217741668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581495.58467742801</v>
      </c>
      <c r="Q87" s="2">
        <f t="shared" si="26"/>
        <v>581495.58467742801</v>
      </c>
      <c r="R87" s="2">
        <f t="shared" si="16"/>
        <v>27069462.754608452</v>
      </c>
      <c r="S87" s="2">
        <f t="shared" si="17"/>
        <v>578031.88767281175</v>
      </c>
      <c r="T87" s="2">
        <f t="shared" si="18"/>
        <v>5574.8571428571595</v>
      </c>
      <c r="U87" s="2">
        <f t="shared" si="19"/>
        <v>581495.58467742801</v>
      </c>
      <c r="V87" s="2">
        <f t="shared" si="5"/>
        <v>827881.84848484851</v>
      </c>
      <c r="W87" s="2">
        <f t="shared" si="20"/>
        <v>13465.242424242431</v>
      </c>
      <c r="X87" s="2">
        <f t="shared" si="6"/>
        <v>568030.34225318558</v>
      </c>
      <c r="Y87" s="2">
        <f t="shared" si="7"/>
        <v>26241580.906123608</v>
      </c>
      <c r="Z87" s="2" t="str">
        <f t="shared" si="8"/>
        <v>HERE</v>
      </c>
      <c r="AA87" s="2">
        <f>IF(Z87="HERE",Y87,AA86+Graph!$G$1*1000)</f>
        <v>26241580.906123608</v>
      </c>
      <c r="AB87" s="2">
        <f t="shared" si="21"/>
        <v>568030.34225318581</v>
      </c>
      <c r="AC87" s="2">
        <f t="shared" si="9"/>
        <v>827881.84848484851</v>
      </c>
      <c r="AD87" s="3">
        <f t="shared" si="10"/>
        <v>26241580.906123608</v>
      </c>
      <c r="AE87" s="2">
        <f>IF(AE85&gt;=52800000,52800000,IF(AB66=Graph!G$1*1000,AE86+Graph!G$1*1000,AC87))</f>
        <v>827881.84848484851</v>
      </c>
      <c r="AF87" s="3">
        <f t="shared" si="11"/>
        <v>827881.84848484851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21</v>
      </c>
      <c r="C88" s="7"/>
      <c r="D88" s="2" t="e">
        <f t="shared" si="12"/>
        <v>#N/A</v>
      </c>
      <c r="E88" s="2" t="e">
        <f t="shared" si="22"/>
        <v>#N/A</v>
      </c>
      <c r="F88" s="2">
        <v>583609.44838708639</v>
      </c>
      <c r="G88" s="2">
        <f t="shared" si="25"/>
        <v>583609.44838708639</v>
      </c>
      <c r="H88" s="2">
        <f t="shared" si="13"/>
        <v>27025482.666128755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587074.5211981535</v>
      </c>
      <c r="Q88" s="2">
        <f t="shared" si="26"/>
        <v>587074.5211981535</v>
      </c>
      <c r="R88" s="2">
        <f t="shared" si="16"/>
        <v>27656537.275806606</v>
      </c>
      <c r="S88" s="2">
        <f t="shared" si="17"/>
        <v>583609.44838708639</v>
      </c>
      <c r="T88" s="2">
        <f t="shared" si="18"/>
        <v>5574.8571428571595</v>
      </c>
      <c r="U88" s="2">
        <f t="shared" si="19"/>
        <v>587074.5211981535</v>
      </c>
      <c r="V88" s="2">
        <f t="shared" si="5"/>
        <v>841347.09090909082</v>
      </c>
      <c r="W88" s="2">
        <f t="shared" si="20"/>
        <v>13465.242424242315</v>
      </c>
      <c r="X88" s="2">
        <f t="shared" si="6"/>
        <v>573609.27877391118</v>
      </c>
      <c r="Y88" s="2">
        <f t="shared" si="7"/>
        <v>26815190.18489752</v>
      </c>
      <c r="Z88" s="2" t="str">
        <f t="shared" si="8"/>
        <v>HERE</v>
      </c>
      <c r="AA88" s="2">
        <f>IF(Z88="HERE",Y88,AA87+Graph!$G$1*1000)</f>
        <v>26815190.18489752</v>
      </c>
      <c r="AB88" s="2">
        <f t="shared" si="21"/>
        <v>573609.2787739113</v>
      </c>
      <c r="AC88" s="2">
        <f t="shared" si="9"/>
        <v>841347.09090909082</v>
      </c>
      <c r="AD88" s="3">
        <f t="shared" si="10"/>
        <v>26815190.18489752</v>
      </c>
      <c r="AE88" s="2">
        <f>IF(AE86&gt;=52800000,52800000,IF(AB67=Graph!G$1*1000,AE87+Graph!G$1*1000,AC88))</f>
        <v>841347.09090909082</v>
      </c>
      <c r="AF88" s="3">
        <f t="shared" si="11"/>
        <v>841347.09090909082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22</v>
      </c>
      <c r="C89" s="7"/>
      <c r="D89" s="2" t="e">
        <f t="shared" si="12"/>
        <v>#N/A</v>
      </c>
      <c r="E89" s="2" t="e">
        <f t="shared" si="22"/>
        <v>#N/A</v>
      </c>
      <c r="F89" s="2">
        <v>589187.00910136104</v>
      </c>
      <c r="G89" s="2">
        <f t="shared" si="25"/>
        <v>589187.00910136104</v>
      </c>
      <c r="H89" s="2">
        <f t="shared" si="13"/>
        <v>27614669.675230116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592653.45771890879</v>
      </c>
      <c r="Q89" s="2">
        <f t="shared" si="26"/>
        <v>592653.45771890879</v>
      </c>
      <c r="R89" s="2">
        <f t="shared" si="16"/>
        <v>28249190.733525515</v>
      </c>
      <c r="S89" s="2">
        <f t="shared" si="17"/>
        <v>589187.00910136104</v>
      </c>
      <c r="T89" s="2">
        <f t="shared" si="18"/>
        <v>5574.8571428571595</v>
      </c>
      <c r="U89" s="2">
        <f t="shared" si="19"/>
        <v>592653.45771890879</v>
      </c>
      <c r="V89" s="2">
        <f t="shared" si="5"/>
        <v>854812.33333333326</v>
      </c>
      <c r="W89" s="2">
        <f t="shared" si="20"/>
        <v>13465.242424242431</v>
      </c>
      <c r="X89" s="2">
        <f t="shared" si="6"/>
        <v>579188.21529466636</v>
      </c>
      <c r="Y89" s="2">
        <f t="shared" si="7"/>
        <v>27394378.400192186</v>
      </c>
      <c r="Z89" s="2" t="str">
        <f t="shared" si="8"/>
        <v>HERE</v>
      </c>
      <c r="AA89" s="2">
        <f>IF(Z89="HERE",Y89,AA88+Graph!$G$1*1000)</f>
        <v>27394378.400192186</v>
      </c>
      <c r="AB89" s="2">
        <f t="shared" si="21"/>
        <v>579188.21529466659</v>
      </c>
      <c r="AC89" s="2">
        <f t="shared" si="9"/>
        <v>854812.33333333326</v>
      </c>
      <c r="AD89" s="3">
        <f t="shared" si="10"/>
        <v>27394378.400192186</v>
      </c>
      <c r="AE89" s="2">
        <f>IF(AE87&gt;=52800000,52800000,IF(AB68=Graph!G$1*1000,AE88+Graph!G$1*1000,AC89))</f>
        <v>854812.33333333326</v>
      </c>
      <c r="AF89" s="3">
        <f t="shared" si="11"/>
        <v>854812.33333333326</v>
      </c>
      <c r="AG89" s="3">
        <f t="shared" si="29"/>
        <v>14791304.405644458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23</v>
      </c>
      <c r="C90" s="7"/>
      <c r="D90" s="2" t="e">
        <f t="shared" si="12"/>
        <v>#N/A</v>
      </c>
      <c r="E90" s="2" t="e">
        <f t="shared" si="22"/>
        <v>#N/A</v>
      </c>
      <c r="F90" s="2">
        <v>594764.56981566548</v>
      </c>
      <c r="G90" s="2">
        <f t="shared" si="25"/>
        <v>594764.56981566548</v>
      </c>
      <c r="H90" s="2">
        <f t="shared" si="13"/>
        <v>28209434.245045781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598232.39423963428</v>
      </c>
      <c r="Q90" s="2">
        <f t="shared" si="26"/>
        <v>598232.39423963428</v>
      </c>
      <c r="R90" s="2">
        <f t="shared" si="16"/>
        <v>28847423.127765149</v>
      </c>
      <c r="S90" s="2">
        <f t="shared" si="17"/>
        <v>594764.56981566548</v>
      </c>
      <c r="T90" s="2">
        <f t="shared" si="18"/>
        <v>5574.8571428571595</v>
      </c>
      <c r="U90" s="2">
        <f t="shared" si="19"/>
        <v>598232.39423963428</v>
      </c>
      <c r="V90" s="2">
        <f t="shared" si="5"/>
        <v>868277.57575757569</v>
      </c>
      <c r="W90" s="2">
        <f t="shared" si="20"/>
        <v>13465.242424242431</v>
      </c>
      <c r="X90" s="2">
        <f t="shared" si="6"/>
        <v>584767.15181539184</v>
      </c>
      <c r="Y90" s="2">
        <f t="shared" si="7"/>
        <v>27979145.552007578</v>
      </c>
      <c r="Z90" s="2" t="str">
        <f t="shared" si="8"/>
        <v>HERE</v>
      </c>
      <c r="AA90" s="2">
        <f>IF(Z90="HERE",Y90,AA89+Graph!$G$1*1000)</f>
        <v>27979145.552007578</v>
      </c>
      <c r="AB90" s="2">
        <f t="shared" si="21"/>
        <v>584767.15181539208</v>
      </c>
      <c r="AC90" s="2">
        <f t="shared" si="9"/>
        <v>868277.57575757569</v>
      </c>
      <c r="AD90" s="3">
        <f t="shared" si="10"/>
        <v>27979145.552007578</v>
      </c>
      <c r="AE90" s="2">
        <f>IF(AE88&gt;=52800000,52800000,IF(AB69=Graph!G$1*1000,AE89+Graph!G$1*1000,AC90))</f>
        <v>868277.57575757569</v>
      </c>
      <c r="AF90" s="3">
        <f t="shared" si="11"/>
        <v>868277.57575757569</v>
      </c>
      <c r="AG90" s="3">
        <f t="shared" si="29"/>
        <v>15212826.204157598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24</v>
      </c>
      <c r="C91" s="7"/>
      <c r="D91" s="2" t="e">
        <f t="shared" si="12"/>
        <v>#N/A</v>
      </c>
      <c r="E91" s="2" t="e">
        <f t="shared" si="22"/>
        <v>#N/A</v>
      </c>
      <c r="F91" s="2">
        <v>600342.13052994013</v>
      </c>
      <c r="G91" s="2">
        <f t="shared" si="25"/>
        <v>594425.14285714284</v>
      </c>
      <c r="H91" s="2">
        <f t="shared" si="13"/>
        <v>28803859.387902923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603811.33076038957</v>
      </c>
      <c r="Q91" s="2">
        <f t="shared" si="26"/>
        <v>600000</v>
      </c>
      <c r="R91" s="2">
        <f t="shared" si="16"/>
        <v>29447423.127765149</v>
      </c>
      <c r="S91" s="2">
        <f t="shared" si="17"/>
        <v>594425.14285714179</v>
      </c>
      <c r="T91" s="2">
        <f t="shared" si="18"/>
        <v>5574.8571428571595</v>
      </c>
      <c r="U91" s="2">
        <f t="shared" si="19"/>
        <v>600000</v>
      </c>
      <c r="V91" s="2">
        <f t="shared" si="5"/>
        <v>881742.81818181812</v>
      </c>
      <c r="W91" s="2">
        <f t="shared" si="20"/>
        <v>13465.242424242431</v>
      </c>
      <c r="X91" s="2">
        <f t="shared" si="6"/>
        <v>586534.75757575757</v>
      </c>
      <c r="Y91" s="2">
        <f t="shared" si="7"/>
        <v>28565680.309583336</v>
      </c>
      <c r="Z91" s="2" t="str">
        <f t="shared" si="8"/>
        <v>HERE</v>
      </c>
      <c r="AA91" s="2">
        <f>IF(Z91="HERE",Y91,AA90+Graph!$G$1*1000)</f>
        <v>28565680.309583336</v>
      </c>
      <c r="AB91" s="2">
        <f t="shared" si="21"/>
        <v>586534.7575757578</v>
      </c>
      <c r="AC91" s="2">
        <f t="shared" si="9"/>
        <v>881742.81818181812</v>
      </c>
      <c r="AD91" s="3">
        <f t="shared" si="10"/>
        <v>28565680.309583336</v>
      </c>
      <c r="AE91" s="2">
        <f>IF(AE89&gt;=52800000,52800000,IF(AB70=Graph!G$1*1000,AE90+Graph!G$1*1000,AC91))</f>
        <v>881742.81818181812</v>
      </c>
      <c r="AF91" s="3">
        <f t="shared" si="11"/>
        <v>881742.81818181812</v>
      </c>
      <c r="AG91" s="3">
        <f t="shared" si="29"/>
        <v>15639369.04553939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25</v>
      </c>
      <c r="C92" s="7"/>
      <c r="D92" s="2" t="e">
        <f t="shared" si="12"/>
        <v>#N/A</v>
      </c>
      <c r="E92" s="2" t="e">
        <f t="shared" si="22"/>
        <v>#N/A</v>
      </c>
      <c r="F92" s="2">
        <v>605919.69124421477</v>
      </c>
      <c r="G92" s="2">
        <f t="shared" si="25"/>
        <v>594425.14285714284</v>
      </c>
      <c r="H92" s="2">
        <f t="shared" si="13"/>
        <v>29398284.530760065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609390.26728111506</v>
      </c>
      <c r="Q92" s="2">
        <f t="shared" si="26"/>
        <v>600000</v>
      </c>
      <c r="R92" s="2">
        <f t="shared" si="16"/>
        <v>30047423.127765149</v>
      </c>
      <c r="S92" s="2">
        <f t="shared" si="17"/>
        <v>594425.14285714179</v>
      </c>
      <c r="T92" s="2">
        <f t="shared" si="18"/>
        <v>5574.8571428571595</v>
      </c>
      <c r="U92" s="2">
        <f t="shared" si="19"/>
        <v>600000</v>
      </c>
      <c r="V92" s="2">
        <f t="shared" si="5"/>
        <v>895208.06060606055</v>
      </c>
      <c r="W92" s="2">
        <f t="shared" si="20"/>
        <v>13465.242424242431</v>
      </c>
      <c r="X92" s="2">
        <f t="shared" si="6"/>
        <v>586534.75757575757</v>
      </c>
      <c r="Y92" s="2">
        <f t="shared" si="7"/>
        <v>29152215.067159094</v>
      </c>
      <c r="Z92" s="2" t="str">
        <f t="shared" si="8"/>
        <v>HERE</v>
      </c>
      <c r="AA92" s="2">
        <f>IF(Z92="HERE",Y92,AA91+Graph!$G$1*1000)</f>
        <v>29152215.067159094</v>
      </c>
      <c r="AB92" s="2">
        <f t="shared" si="21"/>
        <v>586534.7575757578</v>
      </c>
      <c r="AC92" s="2">
        <f t="shared" si="9"/>
        <v>895208.06060606055</v>
      </c>
      <c r="AD92" s="3">
        <f t="shared" si="10"/>
        <v>29152215.067159094</v>
      </c>
      <c r="AE92" s="2">
        <f>IF(AE90&gt;=52800000,52800000,IF(AB71=Graph!G$1*1000,AE91+Graph!G$1*1000,AC92))</f>
        <v>895208.06060606055</v>
      </c>
      <c r="AF92" s="3">
        <f t="shared" si="11"/>
        <v>895208.06060606055</v>
      </c>
      <c r="AG92" s="3">
        <f t="shared" si="29"/>
        <v>16070932.929789862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26</v>
      </c>
      <c r="C93" s="7"/>
      <c r="D93" s="2" t="e">
        <f t="shared" si="12"/>
        <v>#N/A</v>
      </c>
      <c r="E93" s="2" t="e">
        <f t="shared" si="22"/>
        <v>#N/A</v>
      </c>
      <c r="F93" s="2">
        <v>611497.25195851922</v>
      </c>
      <c r="G93" s="2">
        <f t="shared" si="25"/>
        <v>594425.14285714284</v>
      </c>
      <c r="H93" s="2">
        <f t="shared" si="13"/>
        <v>29992709.673617207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614969.20380184054</v>
      </c>
      <c r="Q93" s="2">
        <f t="shared" si="26"/>
        <v>600000</v>
      </c>
      <c r="R93" s="2">
        <f t="shared" si="16"/>
        <v>30647423.127765149</v>
      </c>
      <c r="S93" s="2">
        <f t="shared" si="17"/>
        <v>594425.14285714179</v>
      </c>
      <c r="T93" s="2">
        <f t="shared" si="18"/>
        <v>5574.8571428571595</v>
      </c>
      <c r="U93" s="2">
        <f t="shared" si="19"/>
        <v>600000</v>
      </c>
      <c r="V93" s="2">
        <f t="shared" si="5"/>
        <v>908673.30303030298</v>
      </c>
      <c r="W93" s="2">
        <f t="shared" si="20"/>
        <v>13465.242424242431</v>
      </c>
      <c r="X93" s="2">
        <f t="shared" si="6"/>
        <v>586534.75757575757</v>
      </c>
      <c r="Y93" s="2">
        <f t="shared" si="7"/>
        <v>29738749.824734852</v>
      </c>
      <c r="Z93" s="2" t="str">
        <f t="shared" si="8"/>
        <v>HERE</v>
      </c>
      <c r="AA93" s="2">
        <f>IF(Z93="HERE",Y93,AA92+Graph!$G$1*1000)</f>
        <v>29738749.824734852</v>
      </c>
      <c r="AB93" s="2">
        <f t="shared" si="21"/>
        <v>586534.7575757578</v>
      </c>
      <c r="AC93" s="2">
        <f t="shared" si="9"/>
        <v>908673.30303030298</v>
      </c>
      <c r="AD93" s="3">
        <f t="shared" si="10"/>
        <v>29738749.824734852</v>
      </c>
      <c r="AE93" s="2">
        <f>IF(AE91&gt;=52800000,52800000,IF(AB72=Graph!G$1*1000,AE92+Graph!G$1*1000,AC93))</f>
        <v>908673.30303030298</v>
      </c>
      <c r="AF93" s="3">
        <f t="shared" si="11"/>
        <v>908673.30303030298</v>
      </c>
      <c r="AG93" s="3">
        <f t="shared" si="29"/>
        <v>16507517.856908984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27</v>
      </c>
      <c r="C94" s="7"/>
      <c r="D94" s="2" t="e">
        <f t="shared" si="12"/>
        <v>#N/A</v>
      </c>
      <c r="E94" s="2" t="e">
        <f t="shared" si="22"/>
        <v>#N/A</v>
      </c>
      <c r="F94" s="2">
        <v>617074.81267279387</v>
      </c>
      <c r="G94" s="2">
        <f t="shared" si="25"/>
        <v>594425.14285714284</v>
      </c>
      <c r="H94" s="2">
        <f t="shared" si="13"/>
        <v>30587134.816474348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620548.14032259583</v>
      </c>
      <c r="Q94" s="2">
        <f t="shared" si="26"/>
        <v>600000</v>
      </c>
      <c r="R94" s="2">
        <f t="shared" si="16"/>
        <v>31247423.127765149</v>
      </c>
      <c r="S94" s="2">
        <f t="shared" si="17"/>
        <v>594425.14285714179</v>
      </c>
      <c r="T94" s="2">
        <f t="shared" si="18"/>
        <v>5574.8571428571595</v>
      </c>
      <c r="U94" s="2">
        <f t="shared" si="19"/>
        <v>600000</v>
      </c>
      <c r="V94" s="2">
        <f t="shared" si="5"/>
        <v>922138.54545454541</v>
      </c>
      <c r="W94" s="2">
        <f t="shared" si="20"/>
        <v>13465.242424242431</v>
      </c>
      <c r="X94" s="2">
        <f t="shared" si="6"/>
        <v>586534.75757575757</v>
      </c>
      <c r="Y94" s="2">
        <f t="shared" si="7"/>
        <v>30325284.58231061</v>
      </c>
      <c r="Z94" s="2" t="str">
        <f t="shared" si="8"/>
        <v>HERE</v>
      </c>
      <c r="AA94" s="2">
        <f>IF(Z94="HERE",Y94,AA93+Graph!$G$1*1000)</f>
        <v>30325284.58231061</v>
      </c>
      <c r="AB94" s="2">
        <f t="shared" si="21"/>
        <v>586534.7575757578</v>
      </c>
      <c r="AC94" s="2">
        <f t="shared" si="9"/>
        <v>922138.54545454541</v>
      </c>
      <c r="AD94" s="3">
        <f t="shared" si="10"/>
        <v>30325284.58231061</v>
      </c>
      <c r="AE94" s="2">
        <f>IF(AE92&gt;=52800000,52800000,IF(AB73=Graph!G$1*1000,AE93+Graph!G$1*1000,AC94))</f>
        <v>922138.54545454541</v>
      </c>
      <c r="AF94" s="3">
        <f t="shared" si="11"/>
        <v>922138.54545454541</v>
      </c>
      <c r="AG94" s="3">
        <f t="shared" si="29"/>
        <v>16949123.826896761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28</v>
      </c>
      <c r="C95" s="7"/>
      <c r="D95" s="2" t="e">
        <f t="shared" si="12"/>
        <v>#N/A</v>
      </c>
      <c r="E95" s="2" t="e">
        <f t="shared" si="22"/>
        <v>#N/A</v>
      </c>
      <c r="F95" s="2">
        <v>622652.37338706851</v>
      </c>
      <c r="G95" s="2">
        <f t="shared" si="25"/>
        <v>594425.14285714284</v>
      </c>
      <c r="H95" s="2">
        <f t="shared" si="13"/>
        <v>31181559.95933149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626127.07684332132</v>
      </c>
      <c r="Q95" s="2">
        <f t="shared" si="26"/>
        <v>600000</v>
      </c>
      <c r="R95" s="2">
        <f t="shared" si="16"/>
        <v>31847423.127765149</v>
      </c>
      <c r="S95" s="2">
        <f t="shared" si="17"/>
        <v>594425.14285714179</v>
      </c>
      <c r="T95" s="2">
        <f t="shared" si="18"/>
        <v>5574.8571428571595</v>
      </c>
      <c r="U95" s="2">
        <f t="shared" si="19"/>
        <v>600000</v>
      </c>
      <c r="V95" s="2">
        <f t="shared" si="5"/>
        <v>935603.78787878784</v>
      </c>
      <c r="W95" s="2">
        <f t="shared" si="20"/>
        <v>13465.242424242431</v>
      </c>
      <c r="X95" s="2">
        <f t="shared" si="6"/>
        <v>586534.75757575757</v>
      </c>
      <c r="Y95" s="2">
        <f t="shared" ref="Y95:Y158" si="30">IF(COUNT($C96)=0,IF(COUNT($C95)=1,C95,SUM(Y94+X95)),C95)</f>
        <v>30911819.339886367</v>
      </c>
      <c r="Z95" s="2" t="str">
        <f t="shared" si="8"/>
        <v>HERE</v>
      </c>
      <c r="AA95" s="2">
        <f>IF(Z95="HERE",Y95,AA94+Graph!$G$1*1000)</f>
        <v>30911819.339886367</v>
      </c>
      <c r="AB95" s="2">
        <f t="shared" si="21"/>
        <v>586534.7575757578</v>
      </c>
      <c r="AC95" s="2">
        <f t="shared" ref="AC95:AC158" si="31">IF(Z96="HERE",V95,AC94)</f>
        <v>935603.78787878784</v>
      </c>
      <c r="AD95" s="3">
        <f t="shared" si="10"/>
        <v>30911819.339886367</v>
      </c>
      <c r="AE95" s="2">
        <f>IF(AE93&gt;=52800000,52800000,IF(AB74=Graph!G$1*1000,AE94+Graph!G$1*1000,AC95))</f>
        <v>935603.78787878784</v>
      </c>
      <c r="AF95" s="3">
        <f t="shared" si="11"/>
        <v>935603.78787878784</v>
      </c>
      <c r="AG95" s="3">
        <f t="shared" si="29"/>
        <v>17395750.839753218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29</v>
      </c>
      <c r="C96" s="7"/>
      <c r="D96" s="2" t="e">
        <f t="shared" si="12"/>
        <v>#N/A</v>
      </c>
      <c r="E96" s="2" t="e">
        <f t="shared" si="22"/>
        <v>#N/A</v>
      </c>
      <c r="F96" s="2">
        <v>628229.93410137296</v>
      </c>
      <c r="G96" s="2">
        <f t="shared" si="25"/>
        <v>594425.14285714284</v>
      </c>
      <c r="H96" s="2">
        <f t="shared" ref="H96:H159" si="32">IF(COUNT($C97)=0,IF(COUNT($C96)=1,C96,SUM(H95+G96)),C96)</f>
        <v>31775985.102188632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631706.01336407661</v>
      </c>
      <c r="Q96" s="2">
        <f t="shared" si="26"/>
        <v>600000</v>
      </c>
      <c r="R96" s="2">
        <f t="shared" ref="R96:R159" si="33">IF(COUNT($C97)=0,IF(COUNT($C96)=1,M96,SUM(R95+Q96)),M96)</f>
        <v>32447423.127765149</v>
      </c>
      <c r="S96" s="2">
        <f t="shared" si="17"/>
        <v>594425.14285714179</v>
      </c>
      <c r="T96" s="2">
        <f t="shared" si="18"/>
        <v>5574.8571428571595</v>
      </c>
      <c r="U96" s="2">
        <f t="shared" si="19"/>
        <v>600000</v>
      </c>
      <c r="V96" s="2">
        <f t="shared" si="5"/>
        <v>949069.03030303027</v>
      </c>
      <c r="W96" s="2">
        <f t="shared" si="20"/>
        <v>13465.242424242431</v>
      </c>
      <c r="X96" s="2">
        <f t="shared" si="6"/>
        <v>586534.75757575757</v>
      </c>
      <c r="Y96" s="2">
        <f t="shared" si="30"/>
        <v>31498354.097462125</v>
      </c>
      <c r="Z96" s="2" t="str">
        <f t="shared" si="8"/>
        <v>HERE</v>
      </c>
      <c r="AA96" s="2">
        <f>IF(Z96="HERE",Y96,AA95+Graph!$G$1*1000)</f>
        <v>31498354.097462125</v>
      </c>
      <c r="AB96" s="2">
        <f t="shared" si="21"/>
        <v>586534.7575757578</v>
      </c>
      <c r="AC96" s="2">
        <f t="shared" si="31"/>
        <v>949069.03030303027</v>
      </c>
      <c r="AD96" s="3">
        <f t="shared" si="10"/>
        <v>31498354.097462125</v>
      </c>
      <c r="AE96" s="2">
        <f>IF(AE94&gt;=52800000,52800000,IF(AB75=Graph!G$1*1000,AE95+Graph!G$1*1000,AC96))</f>
        <v>949069.03030303027</v>
      </c>
      <c r="AF96" s="3">
        <f t="shared" si="11"/>
        <v>949069.03030303027</v>
      </c>
      <c r="AG96" s="3">
        <f t="shared" si="29"/>
        <v>17847398.895478327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30</v>
      </c>
      <c r="C97" s="7"/>
      <c r="D97" s="2" t="e">
        <f t="shared" si="12"/>
        <v>#N/A</v>
      </c>
      <c r="E97" s="2" t="e">
        <f t="shared" si="22"/>
        <v>#N/A</v>
      </c>
      <c r="F97" s="2">
        <v>633807.4948156476</v>
      </c>
      <c r="G97" s="2">
        <f t="shared" si="25"/>
        <v>594425.14285714284</v>
      </c>
      <c r="H97" s="2">
        <f t="shared" si="32"/>
        <v>32370410.245045774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637284.9498848021</v>
      </c>
      <c r="Q97" s="2">
        <f t="shared" si="26"/>
        <v>600000</v>
      </c>
      <c r="R97" s="2">
        <f t="shared" si="33"/>
        <v>33047423.127765149</v>
      </c>
      <c r="S97" s="2">
        <f t="shared" si="17"/>
        <v>594425.14285714179</v>
      </c>
      <c r="T97" s="2">
        <f t="shared" si="18"/>
        <v>5574.8571428571595</v>
      </c>
      <c r="U97" s="2">
        <f t="shared" si="19"/>
        <v>600000</v>
      </c>
      <c r="V97" s="2">
        <f t="shared" si="5"/>
        <v>962534.27272727271</v>
      </c>
      <c r="W97" s="2">
        <f t="shared" si="20"/>
        <v>13465.242424242431</v>
      </c>
      <c r="X97" s="2">
        <f t="shared" si="6"/>
        <v>586534.75757575757</v>
      </c>
      <c r="Y97" s="2">
        <f t="shared" si="30"/>
        <v>32084888.855037883</v>
      </c>
      <c r="Z97" s="2" t="str">
        <f t="shared" si="8"/>
        <v>HERE</v>
      </c>
      <c r="AA97" s="2">
        <f>IF(Z97="HERE",Y97,AA96+Graph!$G$1*1000)</f>
        <v>32084888.855037883</v>
      </c>
      <c r="AB97" s="2">
        <f t="shared" si="21"/>
        <v>586534.7575757578</v>
      </c>
      <c r="AC97" s="2">
        <f t="shared" si="31"/>
        <v>962534.27272727271</v>
      </c>
      <c r="AD97" s="3">
        <f t="shared" si="10"/>
        <v>32084888.855037883</v>
      </c>
      <c r="AE97" s="2">
        <f>IF(AE95&gt;=52800000,52800000,IF(AB76=Graph!G$1*1000,AE96+Graph!G$1*1000,AC97))</f>
        <v>962534.27272727271</v>
      </c>
      <c r="AF97" s="3">
        <f t="shared" si="11"/>
        <v>962534.27272727271</v>
      </c>
      <c r="AG97" s="3">
        <f t="shared" si="29"/>
        <v>18304067.994072121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31</v>
      </c>
      <c r="C98" s="7"/>
      <c r="D98" s="2" t="e">
        <f t="shared" si="12"/>
        <v>#N/A</v>
      </c>
      <c r="E98" s="2" t="e">
        <f t="shared" si="22"/>
        <v>#N/A</v>
      </c>
      <c r="F98" s="2">
        <v>639385.05552995205</v>
      </c>
      <c r="G98" s="2">
        <f t="shared" si="25"/>
        <v>594425.14285714284</v>
      </c>
      <c r="H98" s="2">
        <f t="shared" si="32"/>
        <v>32964835.387902915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642863.88640552759</v>
      </c>
      <c r="Q98" s="2">
        <f t="shared" si="26"/>
        <v>600000</v>
      </c>
      <c r="R98" s="2">
        <f t="shared" si="33"/>
        <v>33647423.127765149</v>
      </c>
      <c r="S98" s="2">
        <f t="shared" si="17"/>
        <v>594425.14285714179</v>
      </c>
      <c r="T98" s="2">
        <f t="shared" si="18"/>
        <v>5574.8571428571595</v>
      </c>
      <c r="U98" s="2">
        <f t="shared" si="19"/>
        <v>600000</v>
      </c>
      <c r="V98" s="2">
        <f t="shared" si="5"/>
        <v>975999.51515151514</v>
      </c>
      <c r="W98" s="2">
        <f t="shared" si="20"/>
        <v>13465.242424242431</v>
      </c>
      <c r="X98" s="2">
        <f t="shared" si="6"/>
        <v>586534.75757575757</v>
      </c>
      <c r="Y98" s="2">
        <f t="shared" si="30"/>
        <v>32671423.612613641</v>
      </c>
      <c r="Z98" s="2" t="str">
        <f t="shared" si="8"/>
        <v>HERE</v>
      </c>
      <c r="AA98" s="2">
        <f>IF(Z98="HERE",Y98,AA97+Graph!$G$1*1000)</f>
        <v>32671423.612613641</v>
      </c>
      <c r="AB98" s="2">
        <f t="shared" si="21"/>
        <v>586534.7575757578</v>
      </c>
      <c r="AC98" s="2">
        <f t="shared" si="31"/>
        <v>975999.51515151514</v>
      </c>
      <c r="AD98" s="3">
        <f t="shared" si="10"/>
        <v>32671423.612613641</v>
      </c>
      <c r="AE98" s="2">
        <f>IF(AE96&gt;=52800000,52800000,IF(AB77=Graph!G$1*1000,AE97+Graph!G$1*1000,AC98))</f>
        <v>975999.51515151514</v>
      </c>
      <c r="AF98" s="3">
        <f t="shared" si="11"/>
        <v>975999.51515151514</v>
      </c>
      <c r="AG98" s="3">
        <f t="shared" si="29"/>
        <v>18765758.135534562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32</v>
      </c>
      <c r="C99" s="7"/>
      <c r="D99" s="2" t="e">
        <f t="shared" si="12"/>
        <v>#N/A</v>
      </c>
      <c r="E99" s="2" t="e">
        <f t="shared" si="22"/>
        <v>#N/A</v>
      </c>
      <c r="F99" s="2">
        <v>644962.61624422669</v>
      </c>
      <c r="G99" s="2">
        <f t="shared" si="25"/>
        <v>594425.14285714284</v>
      </c>
      <c r="H99" s="2">
        <f t="shared" si="32"/>
        <v>33559260.530760057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648442.82292628288</v>
      </c>
      <c r="Q99" s="2">
        <f t="shared" si="26"/>
        <v>600000</v>
      </c>
      <c r="R99" s="2">
        <f t="shared" si="33"/>
        <v>34247423.127765149</v>
      </c>
      <c r="S99" s="2">
        <f t="shared" si="17"/>
        <v>594425.14285714179</v>
      </c>
      <c r="T99" s="2">
        <f t="shared" si="18"/>
        <v>5574.8571428571595</v>
      </c>
      <c r="U99" s="2">
        <f t="shared" si="19"/>
        <v>600000</v>
      </c>
      <c r="V99" s="2">
        <f t="shared" si="5"/>
        <v>989464.75757575757</v>
      </c>
      <c r="W99" s="2">
        <f t="shared" si="20"/>
        <v>13465.242424242431</v>
      </c>
      <c r="X99" s="2">
        <f t="shared" si="6"/>
        <v>586534.75757575757</v>
      </c>
      <c r="Y99" s="2">
        <f t="shared" si="30"/>
        <v>33257958.370189399</v>
      </c>
      <c r="Z99" s="2" t="str">
        <f t="shared" si="8"/>
        <v>HERE</v>
      </c>
      <c r="AA99" s="2">
        <f>IF(Z99="HERE",Y99,AA98+Graph!$G$1*1000)</f>
        <v>33257958.370189399</v>
      </c>
      <c r="AB99" s="2">
        <f t="shared" si="21"/>
        <v>586534.7575757578</v>
      </c>
      <c r="AC99" s="2">
        <f t="shared" si="31"/>
        <v>989464.75757575757</v>
      </c>
      <c r="AD99" s="3">
        <f t="shared" si="10"/>
        <v>33257958.370189399</v>
      </c>
      <c r="AE99" s="2">
        <f>IF(AE97&gt;=52800000,52800000,IF(AB78=Graph!G$1*1000,AE98+Graph!G$1*1000,AC99))</f>
        <v>989464.75757575757</v>
      </c>
      <c r="AF99" s="3">
        <f t="shared" si="11"/>
        <v>989464.75757575757</v>
      </c>
      <c r="AG99" s="3">
        <f t="shared" si="29"/>
        <v>19232469.319865659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33</v>
      </c>
      <c r="C100" s="14"/>
      <c r="D100" s="13" t="e">
        <f t="shared" si="12"/>
        <v>#N/A</v>
      </c>
      <c r="E100" s="13" t="e">
        <f t="shared" si="22"/>
        <v>#N/A</v>
      </c>
      <c r="F100" s="13">
        <v>650540.17695850134</v>
      </c>
      <c r="G100" s="2">
        <f t="shared" si="25"/>
        <v>594425.14285714284</v>
      </c>
      <c r="H100" s="13">
        <f t="shared" si="32"/>
        <v>34153685.673617199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654021.75944700837</v>
      </c>
      <c r="Q100" s="2">
        <f t="shared" si="26"/>
        <v>600000</v>
      </c>
      <c r="R100" s="13">
        <f t="shared" si="33"/>
        <v>34847423.127765149</v>
      </c>
      <c r="S100" s="13">
        <f t="shared" si="17"/>
        <v>594425.14285714179</v>
      </c>
      <c r="T100" s="13">
        <f t="shared" si="18"/>
        <v>5574.8571428571595</v>
      </c>
      <c r="U100" s="13">
        <f t="shared" si="19"/>
        <v>600000</v>
      </c>
      <c r="V100" s="13">
        <f t="shared" si="5"/>
        <v>1002930</v>
      </c>
      <c r="W100" s="13">
        <f t="shared" si="20"/>
        <v>13465.242424242431</v>
      </c>
      <c r="X100" s="13">
        <f t="shared" si="6"/>
        <v>586534.75757575757</v>
      </c>
      <c r="Y100" s="2">
        <f t="shared" si="30"/>
        <v>33844493.127765156</v>
      </c>
      <c r="Z100" s="2" t="str">
        <f t="shared" si="8"/>
        <v>HERE</v>
      </c>
      <c r="AA100" s="2">
        <f>IF(Z100="HERE",Y100,AA99+Graph!$G$1*1000)</f>
        <v>33844493.127765156</v>
      </c>
      <c r="AB100" s="2">
        <f t="shared" si="21"/>
        <v>586534.7575757578</v>
      </c>
      <c r="AC100" s="2">
        <f t="shared" si="31"/>
        <v>1002930</v>
      </c>
      <c r="AD100" s="3">
        <f t="shared" si="10"/>
        <v>33844493.127765156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19704201.547065433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34</v>
      </c>
      <c r="C101" s="7"/>
      <c r="D101" s="2" t="e">
        <f t="shared" si="12"/>
        <v>#N/A</v>
      </c>
      <c r="E101" s="2" t="e">
        <f t="shared" si="22"/>
        <v>#N/A</v>
      </c>
      <c r="F101" s="2">
        <v>656117.73767280579</v>
      </c>
      <c r="G101" s="2">
        <f t="shared" si="25"/>
        <v>594425.14285714284</v>
      </c>
      <c r="H101" s="2">
        <f t="shared" si="32"/>
        <v>34748110.816474341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659600.69596776366</v>
      </c>
      <c r="Q101" s="2">
        <f t="shared" si="26"/>
        <v>600000</v>
      </c>
      <c r="R101" s="2">
        <f t="shared" si="33"/>
        <v>35447423.127765149</v>
      </c>
      <c r="S101" s="2">
        <f t="shared" si="17"/>
        <v>594425.14285714179</v>
      </c>
      <c r="T101" s="2">
        <f t="shared" si="18"/>
        <v>5574.8571428571595</v>
      </c>
      <c r="U101" s="2">
        <f t="shared" si="19"/>
        <v>600000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546562.28571428568</v>
      </c>
      <c r="Y101" s="2">
        <f t="shared" si="30"/>
        <v>34391055.41347944</v>
      </c>
      <c r="Z101" s="2" t="str">
        <f t="shared" si="8"/>
        <v>HERE</v>
      </c>
      <c r="AA101" s="2">
        <f>IF(Z101="HERE",Y101,AA100+Graph!$G$1*1000)</f>
        <v>34391055.41347944</v>
      </c>
      <c r="AB101" s="2">
        <f t="shared" si="21"/>
        <v>546562.28571428359</v>
      </c>
      <c r="AC101" s="2">
        <f t="shared" si="31"/>
        <v>1056367.7142857143</v>
      </c>
      <c r="AD101" s="3">
        <f t="shared" si="10"/>
        <v>34391055.41347944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20180954.817133863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35</v>
      </c>
      <c r="C102" s="7"/>
      <c r="D102" s="2" t="e">
        <f t="shared" si="12"/>
        <v>#N/A</v>
      </c>
      <c r="E102" s="2" t="e">
        <f t="shared" si="22"/>
        <v>#N/A</v>
      </c>
      <c r="F102" s="2">
        <v>661695.29838708043</v>
      </c>
      <c r="G102" s="2">
        <f t="shared" ref="G102:G165" si="35">IF(F102&gt;600000,$AK$31*1000,F102)</f>
        <v>594425.14285714284</v>
      </c>
      <c r="H102" s="2">
        <f t="shared" si="32"/>
        <v>35342535.959331483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665179.63248848915</v>
      </c>
      <c r="Q102" s="2">
        <f t="shared" ref="Q102:Q165" si="36">IF(P102&gt;600000,600000,P102)</f>
        <v>600000</v>
      </c>
      <c r="R102" s="2">
        <f t="shared" si="33"/>
        <v>36047423.127765149</v>
      </c>
      <c r="S102" s="2">
        <f t="shared" si="17"/>
        <v>594425.14285714179</v>
      </c>
      <c r="T102" s="2">
        <f t="shared" si="18"/>
        <v>5574.8571428571595</v>
      </c>
      <c r="U102" s="2">
        <f t="shared" si="19"/>
        <v>600000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546562.28571428568</v>
      </c>
      <c r="Y102" s="2">
        <f t="shared" si="30"/>
        <v>34937617.699193723</v>
      </c>
      <c r="Z102" s="2" t="str">
        <f t="shared" si="8"/>
        <v>HERE</v>
      </c>
      <c r="AA102" s="2">
        <f>IF(Z102="HERE",Y102,AA101+Graph!$G$1*1000)</f>
        <v>34937617.699193723</v>
      </c>
      <c r="AB102" s="2">
        <f t="shared" si="21"/>
        <v>546562.28571428359</v>
      </c>
      <c r="AC102" s="2">
        <f t="shared" si="31"/>
        <v>1109805.4285714286</v>
      </c>
      <c r="AD102" s="3">
        <f t="shared" si="10"/>
        <v>34937617.699193723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20662729.130070969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36</v>
      </c>
      <c r="C103" s="7"/>
      <c r="D103" s="2" t="e">
        <f t="shared" si="12"/>
        <v>#N/A</v>
      </c>
      <c r="E103" s="2" t="e">
        <f t="shared" si="22"/>
        <v>#N/A</v>
      </c>
      <c r="F103" s="2">
        <v>667272.85910135508</v>
      </c>
      <c r="G103" s="2">
        <f t="shared" si="35"/>
        <v>594425.14285714284</v>
      </c>
      <c r="H103" s="2">
        <f t="shared" si="32"/>
        <v>35936961.102188624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670758.56900921464</v>
      </c>
      <c r="Q103" s="2">
        <f t="shared" si="36"/>
        <v>600000</v>
      </c>
      <c r="R103" s="2">
        <f t="shared" si="33"/>
        <v>36647423.127765149</v>
      </c>
      <c r="S103" s="2">
        <f t="shared" si="17"/>
        <v>594425.14285714179</v>
      </c>
      <c r="T103" s="2">
        <f t="shared" si="18"/>
        <v>5574.8571428571595</v>
      </c>
      <c r="U103" s="2">
        <f t="shared" si="19"/>
        <v>600000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546562.28571428591</v>
      </c>
      <c r="Y103" s="2">
        <f t="shared" si="30"/>
        <v>35484179.984908007</v>
      </c>
      <c r="Z103" s="2" t="str">
        <f t="shared" si="8"/>
        <v>HERE</v>
      </c>
      <c r="AA103" s="2">
        <f>IF(Z103="HERE",Y103,AA102+Graph!$G$1*1000)</f>
        <v>35484179.984908007</v>
      </c>
      <c r="AB103" s="2">
        <f t="shared" si="21"/>
        <v>546562.28571428359</v>
      </c>
      <c r="AC103" s="2">
        <f t="shared" si="31"/>
        <v>1163243.1428571427</v>
      </c>
      <c r="AD103" s="3">
        <f t="shared" si="10"/>
        <v>35484179.984908007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21149524.485876732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37</v>
      </c>
      <c r="C104" s="7"/>
      <c r="D104" s="2" t="e">
        <f t="shared" si="12"/>
        <v>#N/A</v>
      </c>
      <c r="E104" s="2" t="e">
        <f t="shared" si="22"/>
        <v>#N/A</v>
      </c>
      <c r="F104" s="2">
        <v>672850.41981565952</v>
      </c>
      <c r="G104" s="2">
        <f t="shared" si="35"/>
        <v>594425.14285714284</v>
      </c>
      <c r="H104" s="2">
        <f t="shared" si="32"/>
        <v>36531386.245045766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676337.50552996993</v>
      </c>
      <c r="Q104" s="2">
        <f t="shared" si="36"/>
        <v>600000</v>
      </c>
      <c r="R104" s="2">
        <f t="shared" si="33"/>
        <v>37247423.127765149</v>
      </c>
      <c r="S104" s="2">
        <f t="shared" si="17"/>
        <v>594425.14285714179</v>
      </c>
      <c r="T104" s="2">
        <f t="shared" si="18"/>
        <v>5574.8571428571595</v>
      </c>
      <c r="U104" s="2">
        <f t="shared" si="19"/>
        <v>600000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546562.28571428568</v>
      </c>
      <c r="Y104" s="2">
        <f t="shared" si="30"/>
        <v>36030742.270622291</v>
      </c>
      <c r="Z104" s="2" t="str">
        <f t="shared" si="8"/>
        <v>HERE</v>
      </c>
      <c r="AA104" s="2">
        <f>IF(Z104="HERE",Y104,AA103+Graph!$G$1*1000)</f>
        <v>36030742.270622291</v>
      </c>
      <c r="AB104" s="2">
        <f t="shared" si="21"/>
        <v>546562.28571428359</v>
      </c>
      <c r="AC104" s="2">
        <f t="shared" si="31"/>
        <v>1216680.857142857</v>
      </c>
      <c r="AD104" s="3">
        <f t="shared" si="10"/>
        <v>36030742.270622291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21641340.884551145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38</v>
      </c>
      <c r="C105" s="7"/>
      <c r="D105" s="2" t="e">
        <f t="shared" si="12"/>
        <v>#N/A</v>
      </c>
      <c r="E105" s="2" t="e">
        <f t="shared" si="22"/>
        <v>#N/A</v>
      </c>
      <c r="F105" s="2">
        <v>678427.98052993417</v>
      </c>
      <c r="G105" s="2">
        <f t="shared" si="35"/>
        <v>594425.14285714284</v>
      </c>
      <c r="H105" s="2">
        <f t="shared" si="32"/>
        <v>37125811.387902908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681916.44205069542</v>
      </c>
      <c r="Q105" s="2">
        <f t="shared" si="36"/>
        <v>600000</v>
      </c>
      <c r="R105" s="2">
        <f t="shared" si="33"/>
        <v>37847423.127765149</v>
      </c>
      <c r="S105" s="2">
        <f t="shared" si="17"/>
        <v>594425.14285714179</v>
      </c>
      <c r="T105" s="2">
        <f t="shared" si="18"/>
        <v>5574.8571428571595</v>
      </c>
      <c r="U105" s="2">
        <f t="shared" si="19"/>
        <v>600000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546562.28571428568</v>
      </c>
      <c r="Y105" s="2">
        <f t="shared" si="30"/>
        <v>36577304.556336574</v>
      </c>
      <c r="Z105" s="2" t="str">
        <f t="shared" si="8"/>
        <v>HERE</v>
      </c>
      <c r="AA105" s="2">
        <f>IF(Z105="HERE",Y105,AA104+Graph!$G$1*1000)</f>
        <v>36577304.556336574</v>
      </c>
      <c r="AB105" s="2">
        <f t="shared" si="21"/>
        <v>546562.28571428359</v>
      </c>
      <c r="AC105" s="2">
        <f t="shared" si="31"/>
        <v>1270118.5714285714</v>
      </c>
      <c r="AD105" s="3">
        <f t="shared" si="10"/>
        <v>36577304.556336574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22138178.326094236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39</v>
      </c>
      <c r="C106" s="7"/>
      <c r="D106" s="2" t="e">
        <f t="shared" si="12"/>
        <v>#N/A</v>
      </c>
      <c r="E106" s="2" t="e">
        <f t="shared" si="22"/>
        <v>#N/A</v>
      </c>
      <c r="F106" s="2">
        <v>684005.54124423862</v>
      </c>
      <c r="G106" s="2">
        <f t="shared" si="35"/>
        <v>594425.14285714284</v>
      </c>
      <c r="H106" s="2">
        <f t="shared" si="32"/>
        <v>37720236.53076005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687495.37857145071</v>
      </c>
      <c r="Q106" s="2">
        <f t="shared" si="36"/>
        <v>600000</v>
      </c>
      <c r="R106" s="2">
        <f t="shared" si="33"/>
        <v>38447423.127765149</v>
      </c>
      <c r="S106" s="2">
        <f t="shared" si="17"/>
        <v>594425.14285714179</v>
      </c>
      <c r="T106" s="2">
        <f t="shared" si="18"/>
        <v>5574.8571428571595</v>
      </c>
      <c r="U106" s="2">
        <f t="shared" si="19"/>
        <v>600000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546562.28571428568</v>
      </c>
      <c r="Y106" s="2">
        <f t="shared" si="30"/>
        <v>37123866.842050858</v>
      </c>
      <c r="Z106" s="2" t="str">
        <f t="shared" si="8"/>
        <v>HERE</v>
      </c>
      <c r="AA106" s="2">
        <f>IF(Z106="HERE",Y106,AA105+Graph!$G$1*1000)</f>
        <v>37123866.842050858</v>
      </c>
      <c r="AB106" s="2">
        <f t="shared" si="21"/>
        <v>546562.28571428359</v>
      </c>
      <c r="AC106" s="2">
        <f t="shared" si="31"/>
        <v>1323556.2857142857</v>
      </c>
      <c r="AD106" s="3">
        <f t="shared" si="10"/>
        <v>37123866.842050858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22640036.810505982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40</v>
      </c>
      <c r="C107" s="7"/>
      <c r="D107" s="2" t="e">
        <f t="shared" si="12"/>
        <v>#N/A</v>
      </c>
      <c r="E107" s="2" t="e">
        <f t="shared" si="22"/>
        <v>#N/A</v>
      </c>
      <c r="F107" s="2">
        <v>689583.10195851326</v>
      </c>
      <c r="G107" s="2">
        <f t="shared" si="35"/>
        <v>594425.14285714284</v>
      </c>
      <c r="H107" s="2">
        <f t="shared" si="32"/>
        <v>38314661.673617192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693074.3150921762</v>
      </c>
      <c r="Q107" s="2">
        <f t="shared" si="36"/>
        <v>600000</v>
      </c>
      <c r="R107" s="2">
        <f t="shared" si="33"/>
        <v>39047423.127765149</v>
      </c>
      <c r="S107" s="2">
        <f t="shared" si="17"/>
        <v>594425.14285714179</v>
      </c>
      <c r="T107" s="2">
        <f t="shared" si="18"/>
        <v>5574.8571428571595</v>
      </c>
      <c r="U107" s="2">
        <f t="shared" si="19"/>
        <v>600000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546562.28571428568</v>
      </c>
      <c r="Y107" s="2">
        <f t="shared" si="30"/>
        <v>37670429.127765141</v>
      </c>
      <c r="Z107" s="2" t="str">
        <f t="shared" si="8"/>
        <v>HERE</v>
      </c>
      <c r="AA107" s="2">
        <f>IF(Z107="HERE",Y107,AA106+Graph!$G$1*1000)</f>
        <v>37670429.127765141</v>
      </c>
      <c r="AB107" s="2">
        <f t="shared" si="21"/>
        <v>546562.28571428359</v>
      </c>
      <c r="AC107" s="2">
        <f t="shared" si="31"/>
        <v>1376994</v>
      </c>
      <c r="AD107" s="3">
        <f t="shared" si="10"/>
        <v>37670429.127765141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23146916.337786414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41</v>
      </c>
      <c r="C108" s="7"/>
      <c r="D108" s="2" t="e">
        <f t="shared" si="12"/>
        <v>#N/A</v>
      </c>
      <c r="E108" s="2" t="e">
        <f t="shared" si="22"/>
        <v>#N/A</v>
      </c>
      <c r="F108" s="2">
        <v>695160.6626727879</v>
      </c>
      <c r="G108" s="2">
        <f t="shared" si="35"/>
        <v>594425.14285714284</v>
      </c>
      <c r="H108" s="2">
        <f t="shared" si="32"/>
        <v>38909086.816474333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698653.25161290169</v>
      </c>
      <c r="Q108" s="2">
        <f t="shared" si="36"/>
        <v>600000</v>
      </c>
      <c r="R108" s="2">
        <f t="shared" si="33"/>
        <v>39647423.127765149</v>
      </c>
      <c r="S108" s="2">
        <f t="shared" si="17"/>
        <v>594425.14285714179</v>
      </c>
      <c r="T108" s="2">
        <f t="shared" si="18"/>
        <v>5574.8571428571595</v>
      </c>
      <c r="U108" s="2">
        <f t="shared" si="19"/>
        <v>600000</v>
      </c>
      <c r="V108" s="2">
        <f t="shared" si="34"/>
        <v>1508825.75</v>
      </c>
      <c r="W108" s="2">
        <f t="shared" si="20"/>
        <v>131831.75</v>
      </c>
      <c r="X108" s="2">
        <f t="shared" si="6"/>
        <v>468168.25</v>
      </c>
      <c r="Y108" s="2">
        <f t="shared" si="30"/>
        <v>38138597.377765141</v>
      </c>
      <c r="Z108" s="2" t="str">
        <f t="shared" si="8"/>
        <v>HERE</v>
      </c>
      <c r="AA108" s="2">
        <f>IF(Z108="HERE",Y108,AA107+Graph!$G$1*1000)</f>
        <v>38138597.377765141</v>
      </c>
      <c r="AB108" s="2">
        <f t="shared" si="21"/>
        <v>468168.25</v>
      </c>
      <c r="AC108" s="2">
        <f t="shared" si="31"/>
        <v>1508825.75</v>
      </c>
      <c r="AD108" s="3">
        <f t="shared" si="10"/>
        <v>38138597.377765141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23658816.907935493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42</v>
      </c>
      <c r="C109" s="7"/>
      <c r="D109" s="2" t="e">
        <f t="shared" si="12"/>
        <v>#N/A</v>
      </c>
      <c r="E109" s="2" t="e">
        <f t="shared" si="22"/>
        <v>#N/A</v>
      </c>
      <c r="F109" s="2">
        <v>700738.22338709235</v>
      </c>
      <c r="G109" s="2">
        <f t="shared" si="35"/>
        <v>594425.14285714284</v>
      </c>
      <c r="H109" s="2">
        <f t="shared" si="32"/>
        <v>39503511.959331475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704232.18813365698</v>
      </c>
      <c r="Q109" s="2">
        <f t="shared" si="36"/>
        <v>600000</v>
      </c>
      <c r="R109" s="2">
        <f t="shared" si="33"/>
        <v>40247423.127765149</v>
      </c>
      <c r="S109" s="2">
        <f t="shared" si="17"/>
        <v>594425.14285714179</v>
      </c>
      <c r="T109" s="2">
        <f t="shared" si="18"/>
        <v>5574.8571428571595</v>
      </c>
      <c r="U109" s="2">
        <f t="shared" si="19"/>
        <v>600000</v>
      </c>
      <c r="V109" s="2">
        <f t="shared" si="34"/>
        <v>1640657.5</v>
      </c>
      <c r="W109" s="2">
        <f t="shared" si="20"/>
        <v>131831.75</v>
      </c>
      <c r="X109" s="2">
        <f t="shared" si="6"/>
        <v>468168.25</v>
      </c>
      <c r="Y109" s="2">
        <f t="shared" si="30"/>
        <v>38606765.627765141</v>
      </c>
      <c r="Z109" s="2" t="str">
        <f t="shared" si="8"/>
        <v>HERE</v>
      </c>
      <c r="AA109" s="2">
        <f>IF(Z109="HERE",Y109,AA108+Graph!$G$1*1000)</f>
        <v>38606765.627765141</v>
      </c>
      <c r="AB109" s="2">
        <f t="shared" si="21"/>
        <v>468168.25</v>
      </c>
      <c r="AC109" s="2">
        <f t="shared" si="31"/>
        <v>1640657.5</v>
      </c>
      <c r="AD109" s="3">
        <f t="shared" si="10"/>
        <v>38606765.627765141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24175738.520953223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43</v>
      </c>
      <c r="C110" s="7"/>
      <c r="D110" s="2" t="e">
        <f t="shared" si="12"/>
        <v>#N/A</v>
      </c>
      <c r="E110" s="2" t="e">
        <f t="shared" si="22"/>
        <v>#N/A</v>
      </c>
      <c r="F110" s="2">
        <v>706315.784101367</v>
      </c>
      <c r="G110" s="2">
        <f t="shared" si="35"/>
        <v>594425.14285714284</v>
      </c>
      <c r="H110" s="2">
        <f t="shared" si="32"/>
        <v>40097937.102188617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709811.12465438247</v>
      </c>
      <c r="Q110" s="2">
        <f t="shared" si="36"/>
        <v>600000</v>
      </c>
      <c r="R110" s="2">
        <f t="shared" si="33"/>
        <v>40847423.127765149</v>
      </c>
      <c r="S110" s="2">
        <f t="shared" si="17"/>
        <v>594425.14285714179</v>
      </c>
      <c r="T110" s="2">
        <f t="shared" si="18"/>
        <v>5574.8571428571595</v>
      </c>
      <c r="U110" s="2">
        <f t="shared" si="19"/>
        <v>600000</v>
      </c>
      <c r="V110" s="2">
        <f t="shared" si="34"/>
        <v>1772489.25</v>
      </c>
      <c r="W110" s="2">
        <f t="shared" si="20"/>
        <v>131831.75</v>
      </c>
      <c r="X110" s="2">
        <f t="shared" si="6"/>
        <v>468168.25</v>
      </c>
      <c r="Y110" s="2">
        <f t="shared" si="30"/>
        <v>39074933.877765141</v>
      </c>
      <c r="Z110" s="2" t="str">
        <f t="shared" si="8"/>
        <v>HERE</v>
      </c>
      <c r="AA110" s="2">
        <f>IF(Z110="HERE",Y110,AA109+Graph!$G$1*1000)</f>
        <v>39074933.877765141</v>
      </c>
      <c r="AB110" s="2">
        <f t="shared" si="21"/>
        <v>468168.25</v>
      </c>
      <c r="AC110" s="2">
        <f t="shared" si="31"/>
        <v>1772489.25</v>
      </c>
      <c r="AD110" s="3">
        <f t="shared" si="10"/>
        <v>39074933.877765141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24697681.176839635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44</v>
      </c>
      <c r="C111" s="7"/>
      <c r="D111" s="2" t="e">
        <f t="shared" si="12"/>
        <v>#N/A</v>
      </c>
      <c r="E111" s="2" t="e">
        <f t="shared" si="22"/>
        <v>#N/A</v>
      </c>
      <c r="F111" s="2">
        <v>711893.34481564164</v>
      </c>
      <c r="G111" s="2">
        <f t="shared" si="35"/>
        <v>594425.14285714284</v>
      </c>
      <c r="H111" s="2">
        <f t="shared" si="32"/>
        <v>40692362.245045759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715390.06117513776</v>
      </c>
      <c r="Q111" s="2">
        <f t="shared" si="36"/>
        <v>600000</v>
      </c>
      <c r="R111" s="2">
        <f t="shared" si="33"/>
        <v>41447423.127765149</v>
      </c>
      <c r="S111" s="2">
        <f t="shared" si="17"/>
        <v>594425.14285714179</v>
      </c>
      <c r="T111" s="2">
        <f t="shared" si="18"/>
        <v>5574.8571428571595</v>
      </c>
      <c r="U111" s="2">
        <f t="shared" si="19"/>
        <v>600000</v>
      </c>
      <c r="V111" s="2">
        <f t="shared" si="34"/>
        <v>1904321</v>
      </c>
      <c r="W111" s="2">
        <f t="shared" si="20"/>
        <v>131831.75</v>
      </c>
      <c r="X111" s="2">
        <f t="shared" si="6"/>
        <v>468168.25</v>
      </c>
      <c r="Y111" s="2">
        <f t="shared" si="30"/>
        <v>39543102.127765141</v>
      </c>
      <c r="Z111" s="2" t="str">
        <f t="shared" si="8"/>
        <v>HERE</v>
      </c>
      <c r="AA111" s="2">
        <f>IF(Z111="HERE",Y111,AA110+Graph!$G$1*1000)</f>
        <v>39543102.127765141</v>
      </c>
      <c r="AB111" s="2">
        <f t="shared" si="21"/>
        <v>468168.25</v>
      </c>
      <c r="AC111" s="2">
        <f t="shared" si="31"/>
        <v>1904321</v>
      </c>
      <c r="AD111" s="3">
        <f t="shared" si="10"/>
        <v>39543102.127765141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25224644.875594702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45</v>
      </c>
      <c r="C112" s="7"/>
      <c r="D112" s="2" t="e">
        <f t="shared" si="12"/>
        <v>#N/A</v>
      </c>
      <c r="E112" s="2" t="e">
        <f t="shared" si="22"/>
        <v>#N/A</v>
      </c>
      <c r="F112" s="2">
        <v>717470.90552994609</v>
      </c>
      <c r="G112" s="2">
        <f t="shared" si="35"/>
        <v>594425.14285714284</v>
      </c>
      <c r="H112" s="2">
        <f t="shared" si="32"/>
        <v>41286787.387902901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720968.99769586325</v>
      </c>
      <c r="Q112" s="2">
        <f t="shared" si="36"/>
        <v>600000</v>
      </c>
      <c r="R112" s="2">
        <f t="shared" si="33"/>
        <v>42047423.127765149</v>
      </c>
      <c r="S112" s="2">
        <f t="shared" si="17"/>
        <v>594425.14285714179</v>
      </c>
      <c r="T112" s="2">
        <f t="shared" si="18"/>
        <v>5574.8571428571595</v>
      </c>
      <c r="U112" s="2">
        <f t="shared" si="19"/>
        <v>600000</v>
      </c>
      <c r="V112" s="2">
        <f t="shared" si="34"/>
        <v>2036152.75</v>
      </c>
      <c r="W112" s="2">
        <f t="shared" si="20"/>
        <v>131831.75</v>
      </c>
      <c r="X112" s="2">
        <f t="shared" si="6"/>
        <v>468168.25</v>
      </c>
      <c r="Y112" s="2">
        <f t="shared" si="30"/>
        <v>40011270.377765141</v>
      </c>
      <c r="Z112" s="2" t="str">
        <f t="shared" si="8"/>
        <v>HERE</v>
      </c>
      <c r="AA112" s="2">
        <f>IF(Z112="HERE",Y112,AA111+Graph!$G$1*1000)</f>
        <v>40011270.377765141</v>
      </c>
      <c r="AB112" s="2">
        <f t="shared" si="21"/>
        <v>468168.25</v>
      </c>
      <c r="AC112" s="2">
        <f t="shared" si="31"/>
        <v>2036152.75</v>
      </c>
      <c r="AD112" s="3">
        <f t="shared" si="10"/>
        <v>40011270.377765141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25753199.419534095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46</v>
      </c>
      <c r="C113" s="7"/>
      <c r="D113" s="2" t="e">
        <f t="shared" si="12"/>
        <v>#N/A</v>
      </c>
      <c r="E113" s="2" t="e">
        <f t="shared" si="22"/>
        <v>#N/A</v>
      </c>
      <c r="F113" s="2">
        <v>723048.46624422073</v>
      </c>
      <c r="G113" s="2">
        <f t="shared" si="35"/>
        <v>594425.14285714284</v>
      </c>
      <c r="H113" s="2">
        <f t="shared" si="32"/>
        <v>41881212.530760042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726547.93421658874</v>
      </c>
      <c r="Q113" s="2">
        <f t="shared" si="36"/>
        <v>600000</v>
      </c>
      <c r="R113" s="2">
        <f t="shared" si="33"/>
        <v>42647423.127765149</v>
      </c>
      <c r="S113" s="2">
        <f t="shared" si="17"/>
        <v>594425.14285714179</v>
      </c>
      <c r="T113" s="2">
        <f t="shared" si="18"/>
        <v>5574.8571428571595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40479438.627765141</v>
      </c>
      <c r="Z113" s="2" t="str">
        <f t="shared" si="8"/>
        <v>HERE</v>
      </c>
      <c r="AA113" s="2">
        <f>IF(Z113="HERE",Y113,AA112+Graph!$G$1*1000)</f>
        <v>40479438.627765141</v>
      </c>
      <c r="AB113" s="2">
        <f t="shared" si="21"/>
        <v>468168.25</v>
      </c>
      <c r="AC113" s="2">
        <f t="shared" si="31"/>
        <v>2167984.5</v>
      </c>
      <c r="AD113" s="3">
        <f t="shared" si="10"/>
        <v>40479438.627765141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26281753.963473488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47</v>
      </c>
      <c r="C114" s="7"/>
      <c r="D114" s="2" t="e">
        <f t="shared" si="12"/>
        <v>#N/A</v>
      </c>
      <c r="E114" s="2" t="e">
        <f t="shared" si="22"/>
        <v>#N/A</v>
      </c>
      <c r="F114" s="2">
        <v>728626.02695852518</v>
      </c>
      <c r="G114" s="2">
        <f t="shared" si="35"/>
        <v>594425.14285714284</v>
      </c>
      <c r="H114" s="2">
        <f t="shared" si="32"/>
        <v>42475637.673617184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732126.87073734403</v>
      </c>
      <c r="Q114" s="2">
        <f t="shared" si="36"/>
        <v>600000</v>
      </c>
      <c r="R114" s="2">
        <f t="shared" si="33"/>
        <v>43247423.127765149</v>
      </c>
      <c r="S114" s="2">
        <f t="shared" si="17"/>
        <v>594425.14285714179</v>
      </c>
      <c r="T114" s="2">
        <f t="shared" si="18"/>
        <v>5574.8571428571595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40947606.877765141</v>
      </c>
      <c r="Z114" s="2" t="str">
        <f t="shared" si="8"/>
        <v>HERE</v>
      </c>
      <c r="AA114" s="2">
        <f>IF(Z114="HERE",Y114,AA113+Graph!$G$1*1000)</f>
        <v>40947606.877765141</v>
      </c>
      <c r="AB114" s="2">
        <f t="shared" si="21"/>
        <v>468168.25</v>
      </c>
      <c r="AC114" s="2">
        <f t="shared" si="31"/>
        <v>2299816.25</v>
      </c>
      <c r="AD114" s="3">
        <f t="shared" si="10"/>
        <v>40947606.877765141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26810308.507412881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48</v>
      </c>
      <c r="C115" s="7"/>
      <c r="D115" s="2" t="e">
        <f t="shared" si="12"/>
        <v>#N/A</v>
      </c>
      <c r="E115" s="2" t="e">
        <f t="shared" si="22"/>
        <v>#N/A</v>
      </c>
      <c r="F115" s="2">
        <v>734203.58767279983</v>
      </c>
      <c r="G115" s="2">
        <f t="shared" si="35"/>
        <v>594425.14285714284</v>
      </c>
      <c r="H115" s="2">
        <f t="shared" si="32"/>
        <v>43070062.816474326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737705.80725806952</v>
      </c>
      <c r="Q115" s="2">
        <f t="shared" si="36"/>
        <v>600000</v>
      </c>
      <c r="R115" s="2">
        <f t="shared" si="33"/>
        <v>43847423.127765149</v>
      </c>
      <c r="S115" s="2">
        <f t="shared" si="17"/>
        <v>594425.14285714179</v>
      </c>
      <c r="T115" s="2">
        <f t="shared" si="18"/>
        <v>5574.8571428571595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41415775.127765141</v>
      </c>
      <c r="Z115" s="2" t="str">
        <f t="shared" si="8"/>
        <v>HERE</v>
      </c>
      <c r="AA115" s="2">
        <f>IF(Z115="HERE",Y115,AA114+Graph!$G$1*1000)</f>
        <v>41415775.127765141</v>
      </c>
      <c r="AB115" s="2">
        <f t="shared" si="21"/>
        <v>468168.25</v>
      </c>
      <c r="AC115" s="2">
        <f t="shared" si="31"/>
        <v>2431648</v>
      </c>
      <c r="AD115" s="3">
        <f t="shared" si="10"/>
        <v>41415775.127765141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27338863.051352274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49</v>
      </c>
      <c r="C116" s="7"/>
      <c r="D116" s="2" t="e">
        <f t="shared" si="12"/>
        <v>#N/A</v>
      </c>
      <c r="E116" s="2" t="e">
        <f t="shared" si="22"/>
        <v>#N/A</v>
      </c>
      <c r="F116" s="2">
        <v>739781.14838707447</v>
      </c>
      <c r="G116" s="2">
        <f t="shared" si="35"/>
        <v>594425.14285714284</v>
      </c>
      <c r="H116" s="2">
        <f t="shared" si="32"/>
        <v>43664487.959331468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743284.74377882481</v>
      </c>
      <c r="Q116" s="2">
        <f t="shared" si="36"/>
        <v>600000</v>
      </c>
      <c r="R116" s="2">
        <f t="shared" si="33"/>
        <v>44447423.127765149</v>
      </c>
      <c r="S116" s="2">
        <f t="shared" si="17"/>
        <v>594425.14285714179</v>
      </c>
      <c r="T116" s="2">
        <f t="shared" si="18"/>
        <v>5574.8571428571595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41808114.127765141</v>
      </c>
      <c r="Z116" s="2" t="str">
        <f t="shared" si="8"/>
        <v>HERE</v>
      </c>
      <c r="AA116" s="2">
        <f>IF(Z116="HERE",Y116,AA115+Graph!$G$1*1000)</f>
        <v>41808114.127765141</v>
      </c>
      <c r="AB116" s="2">
        <f t="shared" si="21"/>
        <v>392339</v>
      </c>
      <c r="AC116" s="2">
        <f t="shared" si="31"/>
        <v>2639309</v>
      </c>
      <c r="AD116" s="3">
        <f t="shared" si="10"/>
        <v>41808114.127765141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27867417.59529167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50</v>
      </c>
      <c r="C117" s="7"/>
      <c r="D117" s="2" t="e">
        <f t="shared" si="12"/>
        <v>#N/A</v>
      </c>
      <c r="E117" s="2" t="e">
        <f t="shared" si="22"/>
        <v>#N/A</v>
      </c>
      <c r="F117" s="2">
        <v>745358.70910137892</v>
      </c>
      <c r="G117" s="2">
        <f t="shared" si="35"/>
        <v>594425.14285714284</v>
      </c>
      <c r="H117" s="2">
        <f t="shared" si="32"/>
        <v>44258913.10218861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748863.68029955029</v>
      </c>
      <c r="Q117" s="2">
        <f t="shared" si="36"/>
        <v>600000</v>
      </c>
      <c r="R117" s="2">
        <f t="shared" si="33"/>
        <v>45047423.127765149</v>
      </c>
      <c r="S117" s="2">
        <f t="shared" si="17"/>
        <v>594425.14285714179</v>
      </c>
      <c r="T117" s="2">
        <f t="shared" si="18"/>
        <v>5574.8571428571595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42129171.127765141</v>
      </c>
      <c r="Z117" s="2" t="str">
        <f t="shared" si="8"/>
        <v>HERE</v>
      </c>
      <c r="AA117" s="2">
        <f>IF(Z117="HERE",Y117,AA116+Graph!$G$1*1000)</f>
        <v>42129171.127765141</v>
      </c>
      <c r="AB117" s="2">
        <f t="shared" si="21"/>
        <v>321057</v>
      </c>
      <c r="AC117" s="2">
        <f t="shared" si="31"/>
        <v>2918252</v>
      </c>
      <c r="AD117" s="3">
        <f t="shared" si="10"/>
        <v>42129171.127765141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28395972.139231067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51</v>
      </c>
      <c r="C118" s="7"/>
      <c r="D118" s="2" t="e">
        <f t="shared" si="12"/>
        <v>#N/A</v>
      </c>
      <c r="E118" s="2" t="e">
        <f t="shared" si="22"/>
        <v>#N/A</v>
      </c>
      <c r="F118" s="2">
        <v>750936.26981565356</v>
      </c>
      <c r="G118" s="2">
        <f t="shared" si="35"/>
        <v>594425.14285714284</v>
      </c>
      <c r="H118" s="2">
        <f t="shared" si="32"/>
        <v>44853338.245045751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754442.61682027578</v>
      </c>
      <c r="Q118" s="2">
        <f t="shared" si="36"/>
        <v>600000</v>
      </c>
      <c r="R118" s="2">
        <f t="shared" si="33"/>
        <v>45647423.127765149</v>
      </c>
      <c r="S118" s="2">
        <f t="shared" si="17"/>
        <v>594425.14285714179</v>
      </c>
      <c r="T118" s="2">
        <f t="shared" si="18"/>
        <v>5574.8571428571595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42412477.127765141</v>
      </c>
      <c r="Z118" s="2" t="str">
        <f t="shared" si="8"/>
        <v>HERE</v>
      </c>
      <c r="AA118" s="2">
        <f>IF(Z118="HERE",Y118,AA117+Graph!$G$1*1000)</f>
        <v>42412477.127765141</v>
      </c>
      <c r="AB118" s="2">
        <f t="shared" si="21"/>
        <v>283306</v>
      </c>
      <c r="AC118" s="2">
        <f t="shared" si="31"/>
        <v>3234946</v>
      </c>
      <c r="AD118" s="3">
        <f t="shared" si="10"/>
        <v>42412477.127765141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28924526.68317046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52</v>
      </c>
      <c r="C119" s="7"/>
      <c r="D119" s="2" t="e">
        <f t="shared" si="12"/>
        <v>#N/A</v>
      </c>
      <c r="E119" s="2" t="e">
        <f t="shared" si="22"/>
        <v>#N/A</v>
      </c>
      <c r="F119" s="2">
        <v>756513.83052992821</v>
      </c>
      <c r="G119" s="2">
        <f t="shared" si="35"/>
        <v>594425.14285714284</v>
      </c>
      <c r="H119" s="2">
        <f t="shared" si="32"/>
        <v>45447763.387902893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760021.55334103107</v>
      </c>
      <c r="Q119" s="2">
        <f t="shared" si="36"/>
        <v>600000</v>
      </c>
      <c r="R119" s="2">
        <f t="shared" si="33"/>
        <v>46247423.127765149</v>
      </c>
      <c r="S119" s="2">
        <f t="shared" si="17"/>
        <v>594425.14285714179</v>
      </c>
      <c r="T119" s="2">
        <f t="shared" si="18"/>
        <v>5574.8571428571595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42688244.127765141</v>
      </c>
      <c r="Z119" s="2" t="str">
        <f t="shared" si="8"/>
        <v>HERE</v>
      </c>
      <c r="AA119" s="2">
        <f>IF(Z119="HERE",Y119,AA118+Graph!$G$1*1000)</f>
        <v>42688244.127765141</v>
      </c>
      <c r="AB119" s="2">
        <f t="shared" si="21"/>
        <v>275767</v>
      </c>
      <c r="AC119" s="2">
        <f t="shared" si="31"/>
        <v>3559179</v>
      </c>
      <c r="AD119" s="3">
        <f t="shared" si="10"/>
        <v>42688244.127765141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29453081.227109853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53</v>
      </c>
      <c r="C120" s="7"/>
      <c r="D120" s="2" t="e">
        <f t="shared" si="12"/>
        <v>#N/A</v>
      </c>
      <c r="E120" s="2" t="e">
        <f t="shared" si="22"/>
        <v>#N/A</v>
      </c>
      <c r="F120" s="2">
        <v>762091.39124423265</v>
      </c>
      <c r="G120" s="2">
        <f t="shared" si="35"/>
        <v>594425.14285714284</v>
      </c>
      <c r="H120" s="2">
        <f t="shared" si="32"/>
        <v>46042188.530760035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765600.48986175656</v>
      </c>
      <c r="Q120" s="2">
        <f t="shared" si="36"/>
        <v>600000</v>
      </c>
      <c r="R120" s="2">
        <f t="shared" si="33"/>
        <v>46847423.127765149</v>
      </c>
      <c r="S120" s="2">
        <f t="shared" si="17"/>
        <v>594425.14285714179</v>
      </c>
      <c r="T120" s="2">
        <f t="shared" si="18"/>
        <v>5574.8571428571595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43010329.127765141</v>
      </c>
      <c r="Z120" s="2" t="str">
        <f t="shared" si="8"/>
        <v>HERE</v>
      </c>
      <c r="AA120" s="2">
        <f>IF(Z120="HERE",Y120,AA119+Graph!$G$1*1000)</f>
        <v>43010329.127765141</v>
      </c>
      <c r="AB120" s="2">
        <f t="shared" si="21"/>
        <v>322085</v>
      </c>
      <c r="AC120" s="2">
        <f t="shared" si="31"/>
        <v>3837094</v>
      </c>
      <c r="AD120" s="3">
        <f t="shared" si="10"/>
        <v>43010329.127765141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29981635.771049246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54</v>
      </c>
      <c r="C121" s="7"/>
      <c r="D121" s="2" t="e">
        <f t="shared" si="12"/>
        <v>#N/A</v>
      </c>
      <c r="E121" s="2" t="e">
        <f t="shared" si="22"/>
        <v>#N/A</v>
      </c>
      <c r="F121" s="2">
        <v>767668.9519585073</v>
      </c>
      <c r="G121" s="2">
        <f t="shared" si="35"/>
        <v>594425.14285714284</v>
      </c>
      <c r="H121" s="2">
        <f t="shared" si="32"/>
        <v>46636613.673617177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771179.42638251185</v>
      </c>
      <c r="Q121" s="2">
        <f t="shared" si="36"/>
        <v>600000</v>
      </c>
      <c r="R121" s="2">
        <f t="shared" si="33"/>
        <v>47447423.127765149</v>
      </c>
      <c r="S121" s="2">
        <f t="shared" si="17"/>
        <v>594425.14285714179</v>
      </c>
      <c r="T121" s="2">
        <f t="shared" si="18"/>
        <v>5574.8571428571595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43384922.127765141</v>
      </c>
      <c r="Z121" s="2" t="str">
        <f t="shared" si="8"/>
        <v>HERE</v>
      </c>
      <c r="AA121" s="2">
        <f>IF(Z121="HERE",Y121,AA120+Graph!$G$1*1000)</f>
        <v>43384922.127765141</v>
      </c>
      <c r="AB121" s="2">
        <f t="shared" si="21"/>
        <v>374593</v>
      </c>
      <c r="AC121" s="2">
        <f t="shared" si="31"/>
        <v>4062501</v>
      </c>
      <c r="AD121" s="3">
        <f t="shared" si="10"/>
        <v>43384922.127765141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30510190.314988643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55</v>
      </c>
      <c r="C122" s="7"/>
      <c r="D122" s="2" t="e">
        <f t="shared" si="12"/>
        <v>#N/A</v>
      </c>
      <c r="E122" s="2" t="e">
        <f t="shared" si="22"/>
        <v>#N/A</v>
      </c>
      <c r="F122" s="2">
        <v>773246.51267281175</v>
      </c>
      <c r="G122" s="2">
        <f t="shared" si="35"/>
        <v>594425.14285714284</v>
      </c>
      <c r="H122" s="2">
        <f t="shared" si="32"/>
        <v>47231038.816474319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776758.36290323734</v>
      </c>
      <c r="Q122" s="2">
        <f t="shared" si="36"/>
        <v>600000</v>
      </c>
      <c r="R122" s="2">
        <f t="shared" si="33"/>
        <v>48047423.127765149</v>
      </c>
      <c r="S122" s="2">
        <f t="shared" si="17"/>
        <v>594425.14285714179</v>
      </c>
      <c r="T122" s="2">
        <f t="shared" si="18"/>
        <v>5574.8571428571595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43780846.127765141</v>
      </c>
      <c r="Z122" s="2" t="str">
        <f t="shared" si="8"/>
        <v>HERE</v>
      </c>
      <c r="AA122" s="2">
        <f>IF(Z122="HERE",Y122,AA121+Graph!$G$1*1000)</f>
        <v>43780846.127765141</v>
      </c>
      <c r="AB122" s="2">
        <f t="shared" si="21"/>
        <v>395924</v>
      </c>
      <c r="AC122" s="2">
        <f t="shared" si="31"/>
        <v>4266577</v>
      </c>
      <c r="AD122" s="3">
        <f t="shared" si="10"/>
        <v>43780846.127765141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31004768.257845782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56</v>
      </c>
      <c r="C123" s="7"/>
      <c r="D123" s="2" t="e">
        <f t="shared" si="12"/>
        <v>#N/A</v>
      </c>
      <c r="E123" s="2" t="e">
        <f t="shared" si="22"/>
        <v>#N/A</v>
      </c>
      <c r="F123" s="2">
        <v>778824.07338708639</v>
      </c>
      <c r="G123" s="2">
        <f t="shared" si="35"/>
        <v>594425.14285714284</v>
      </c>
      <c r="H123" s="2">
        <f t="shared" si="32"/>
        <v>47825463.95933146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782337.29942396283</v>
      </c>
      <c r="Q123" s="2">
        <f t="shared" si="36"/>
        <v>600000</v>
      </c>
      <c r="R123" s="2">
        <f t="shared" si="33"/>
        <v>48647423.127765149</v>
      </c>
      <c r="S123" s="2">
        <f t="shared" si="17"/>
        <v>594425.14285714179</v>
      </c>
      <c r="T123" s="2">
        <f t="shared" si="18"/>
        <v>5574.8571428571595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44037683.127765141</v>
      </c>
      <c r="Z123" s="2" t="str">
        <f t="shared" si="8"/>
        <v>HERE</v>
      </c>
      <c r="AA123" s="2">
        <f>IF(Z123="HERE",Y123,AA122+Graph!$G$1*1000)</f>
        <v>44037683.127765141</v>
      </c>
      <c r="AB123" s="2">
        <f t="shared" si="21"/>
        <v>256837</v>
      </c>
      <c r="AC123" s="2">
        <f t="shared" si="31"/>
        <v>4609740</v>
      </c>
      <c r="AD123" s="3">
        <f t="shared" si="10"/>
        <v>44037683.127765141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31499346.200702921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57</v>
      </c>
      <c r="C124" s="7"/>
      <c r="D124" s="2" t="e">
        <f t="shared" si="12"/>
        <v>#N/A</v>
      </c>
      <c r="E124" s="2" t="e">
        <f t="shared" si="22"/>
        <v>#N/A</v>
      </c>
      <c r="F124" s="2">
        <v>784401.63410136104</v>
      </c>
      <c r="G124" s="2">
        <f t="shared" si="35"/>
        <v>594425.14285714284</v>
      </c>
      <c r="H124" s="2">
        <f t="shared" si="32"/>
        <v>48419889.102188602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787916.23594471812</v>
      </c>
      <c r="Q124" s="2">
        <f t="shared" si="36"/>
        <v>600000</v>
      </c>
      <c r="R124" s="2">
        <f t="shared" si="33"/>
        <v>49247423.127765149</v>
      </c>
      <c r="S124" s="2">
        <f t="shared" si="17"/>
        <v>594425.14285714179</v>
      </c>
      <c r="T124" s="2">
        <f t="shared" si="18"/>
        <v>5574.8571428571595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44274175.127765141</v>
      </c>
      <c r="Z124" s="2" t="str">
        <f t="shared" si="8"/>
        <v>HERE</v>
      </c>
      <c r="AA124" s="2">
        <f>IF(Z124="HERE",Y124,AA123+Graph!$G$1*1000)</f>
        <v>44274175.127765141</v>
      </c>
      <c r="AB124" s="2">
        <f t="shared" si="21"/>
        <v>236492</v>
      </c>
      <c r="AC124" s="2">
        <f t="shared" si="31"/>
        <v>4973248</v>
      </c>
      <c r="AD124" s="3">
        <f t="shared" si="10"/>
        <v>44274175.127765141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31993924.143560067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58</v>
      </c>
      <c r="C125" s="7"/>
      <c r="D125" s="2" t="e">
        <f t="shared" si="12"/>
        <v>#N/A</v>
      </c>
      <c r="E125" s="2" t="e">
        <f t="shared" si="22"/>
        <v>#N/A</v>
      </c>
      <c r="F125" s="2">
        <v>789979.19481566548</v>
      </c>
      <c r="G125" s="2">
        <f t="shared" si="35"/>
        <v>594425.14285714284</v>
      </c>
      <c r="H125" s="2">
        <f t="shared" si="32"/>
        <v>49014314.245045744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793495.17246544361</v>
      </c>
      <c r="Q125" s="2">
        <f t="shared" si="36"/>
        <v>600000</v>
      </c>
      <c r="R125" s="2">
        <f t="shared" si="33"/>
        <v>49847423.127765149</v>
      </c>
      <c r="S125" s="2">
        <f t="shared" si="17"/>
        <v>594425.14285714179</v>
      </c>
      <c r="T125" s="2">
        <f t="shared" si="18"/>
        <v>5574.8571428571595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44464320.127765141</v>
      </c>
      <c r="Z125" s="2" t="str">
        <f t="shared" si="8"/>
        <v>HERE</v>
      </c>
      <c r="AA125" s="2">
        <f>IF(Z125="HERE",Y125,AA124+Graph!$G$1*1000)</f>
        <v>44464320.127765141</v>
      </c>
      <c r="AB125" s="2">
        <f t="shared" si="21"/>
        <v>190145</v>
      </c>
      <c r="AC125" s="2">
        <f t="shared" si="31"/>
        <v>5383103</v>
      </c>
      <c r="AD125" s="3">
        <f t="shared" si="10"/>
        <v>44464320.127765141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32488502.086417206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59</v>
      </c>
      <c r="C126" s="7"/>
      <c r="D126" s="2" t="e">
        <f t="shared" si="12"/>
        <v>#N/A</v>
      </c>
      <c r="E126" s="2" t="e">
        <f t="shared" si="22"/>
        <v>#N/A</v>
      </c>
      <c r="F126" s="2">
        <v>795556.75552994013</v>
      </c>
      <c r="G126" s="2">
        <f t="shared" si="35"/>
        <v>594425.14285714284</v>
      </c>
      <c r="H126" s="2">
        <f t="shared" si="32"/>
        <v>49608739.387902886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799074.1089861691</v>
      </c>
      <c r="Q126" s="2">
        <f t="shared" si="36"/>
        <v>600000</v>
      </c>
      <c r="R126" s="2">
        <f t="shared" si="33"/>
        <v>50447423.127765149</v>
      </c>
      <c r="S126" s="2">
        <f t="shared" si="17"/>
        <v>594425.14285714179</v>
      </c>
      <c r="T126" s="2">
        <f t="shared" si="18"/>
        <v>5574.8571428571595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44586072.127765141</v>
      </c>
      <c r="Z126" s="2" t="str">
        <f t="shared" si="8"/>
        <v>HERE</v>
      </c>
      <c r="AA126" s="2">
        <f>IF(Z126="HERE",Y126,AA125+Graph!$G$1*1000)</f>
        <v>44586072.127765141</v>
      </c>
      <c r="AB126" s="2">
        <f t="shared" si="21"/>
        <v>121752</v>
      </c>
      <c r="AC126" s="2">
        <f t="shared" si="31"/>
        <v>5861351</v>
      </c>
      <c r="AD126" s="3">
        <f t="shared" si="10"/>
        <v>44586072.127765141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32983080.029274348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60</v>
      </c>
      <c r="C127" s="7"/>
      <c r="D127" s="2" t="e">
        <f t="shared" si="12"/>
        <v>#N/A</v>
      </c>
      <c r="E127" s="2" t="e">
        <f t="shared" si="22"/>
        <v>#N/A</v>
      </c>
      <c r="F127" s="2">
        <v>801134.31624421477</v>
      </c>
      <c r="G127" s="2">
        <f t="shared" si="35"/>
        <v>594425.14285714284</v>
      </c>
      <c r="H127" s="2">
        <f t="shared" si="32"/>
        <v>50203164.530760027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804653.04550692439</v>
      </c>
      <c r="Q127" s="2">
        <f t="shared" si="36"/>
        <v>600000</v>
      </c>
      <c r="R127" s="2">
        <f t="shared" si="33"/>
        <v>51047423.127765149</v>
      </c>
      <c r="S127" s="2">
        <f t="shared" si="17"/>
        <v>594425.14285714179</v>
      </c>
      <c r="T127" s="2">
        <f t="shared" si="18"/>
        <v>5574.8571428571595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44694102.127765141</v>
      </c>
      <c r="Z127" s="2" t="str">
        <f t="shared" si="8"/>
        <v>HERE</v>
      </c>
      <c r="AA127" s="2">
        <f>IF(Z127="HERE",Y127,AA126+Graph!$G$1*1000)</f>
        <v>44694102.127765141</v>
      </c>
      <c r="AB127" s="2">
        <f t="shared" si="21"/>
        <v>108030</v>
      </c>
      <c r="AC127" s="2">
        <f t="shared" si="31"/>
        <v>6353321</v>
      </c>
      <c r="AD127" s="3">
        <f t="shared" si="10"/>
        <v>44694102.127765141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33477657.972131487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61</v>
      </c>
      <c r="C128" s="7"/>
      <c r="D128" s="2" t="e">
        <f t="shared" si="12"/>
        <v>#N/A</v>
      </c>
      <c r="E128" s="2" t="e">
        <f t="shared" si="22"/>
        <v>#N/A</v>
      </c>
      <c r="F128" s="2">
        <v>806711.87695851922</v>
      </c>
      <c r="G128" s="2">
        <f t="shared" si="35"/>
        <v>594425.14285714284</v>
      </c>
      <c r="H128" s="2">
        <f t="shared" si="32"/>
        <v>50797589.673617169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810231.98202764988</v>
      </c>
      <c r="Q128" s="2">
        <f t="shared" si="36"/>
        <v>600000</v>
      </c>
      <c r="R128" s="2">
        <f t="shared" si="33"/>
        <v>51647423.127765149</v>
      </c>
      <c r="S128" s="2">
        <f t="shared" si="17"/>
        <v>594425.14285714179</v>
      </c>
      <c r="T128" s="2">
        <f t="shared" si="18"/>
        <v>5574.8571428571595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45073853.127765141</v>
      </c>
      <c r="Z128" s="2" t="str">
        <f t="shared" si="8"/>
        <v>HERE</v>
      </c>
      <c r="AA128" s="2">
        <f>IF(Z128="HERE",Y128,AA127+Graph!$G$1*1000)</f>
        <v>45073853.127765141</v>
      </c>
      <c r="AB128" s="2">
        <f t="shared" si="21"/>
        <v>379751</v>
      </c>
      <c r="AC128" s="2">
        <f t="shared" si="31"/>
        <v>6573570</v>
      </c>
      <c r="AD128" s="3">
        <f t="shared" si="10"/>
        <v>45073853.127765141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33972235.91498863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62</v>
      </c>
      <c r="C129" s="7"/>
      <c r="D129" s="2" t="e">
        <f t="shared" si="12"/>
        <v>#N/A</v>
      </c>
      <c r="E129" s="2" t="e">
        <f t="shared" si="22"/>
        <v>#N/A</v>
      </c>
      <c r="F129" s="2">
        <v>812289.43767279387</v>
      </c>
      <c r="G129" s="2">
        <f t="shared" si="35"/>
        <v>594425.14285714284</v>
      </c>
      <c r="H129" s="2">
        <f t="shared" si="32"/>
        <v>51392014.816474311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815810.91854840517</v>
      </c>
      <c r="Q129" s="2">
        <f t="shared" si="36"/>
        <v>600000</v>
      </c>
      <c r="R129" s="2">
        <f t="shared" si="33"/>
        <v>52247423.127765149</v>
      </c>
      <c r="S129" s="2">
        <f t="shared" si="17"/>
        <v>594425.14285714179</v>
      </c>
      <c r="T129" s="2">
        <f t="shared" si="18"/>
        <v>5574.8571428571595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45394051.127765141</v>
      </c>
      <c r="Z129" s="2" t="str">
        <f t="shared" si="8"/>
        <v>HERE</v>
      </c>
      <c r="AA129" s="2">
        <f>IF(Z129="HERE",Y129,AA128+Graph!$G$1*1000)</f>
        <v>45394051.127765141</v>
      </c>
      <c r="AB129" s="2">
        <f t="shared" si="21"/>
        <v>320198</v>
      </c>
      <c r="AC129" s="2">
        <f t="shared" si="31"/>
        <v>6853372</v>
      </c>
      <c r="AD129" s="3">
        <f t="shared" si="10"/>
        <v>45394051.127765141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34400178.927488633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63</v>
      </c>
      <c r="C130" s="7"/>
      <c r="D130" s="2" t="e">
        <f t="shared" si="12"/>
        <v>#N/A</v>
      </c>
      <c r="E130" s="2" t="e">
        <f t="shared" si="22"/>
        <v>#N/A</v>
      </c>
      <c r="F130" s="2">
        <v>817866.99838706851</v>
      </c>
      <c r="G130" s="2">
        <f t="shared" si="35"/>
        <v>594425.14285714284</v>
      </c>
      <c r="H130" s="2">
        <f t="shared" si="32"/>
        <v>51986439.959331453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821389.85506913066</v>
      </c>
      <c r="Q130" s="2">
        <f t="shared" si="36"/>
        <v>600000</v>
      </c>
      <c r="R130" s="2">
        <f t="shared" si="33"/>
        <v>52847423.127765149</v>
      </c>
      <c r="S130" s="2">
        <f t="shared" si="17"/>
        <v>594425.14285714179</v>
      </c>
      <c r="T130" s="2">
        <f t="shared" si="18"/>
        <v>5574.8571428571595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45683036.127765141</v>
      </c>
      <c r="Z130" s="2" t="str">
        <f t="shared" si="8"/>
        <v>HERE</v>
      </c>
      <c r="AA130" s="2">
        <f>IF(Z130="HERE",Y130,AA129+Graph!$G$1*1000)</f>
        <v>45683036.127765141</v>
      </c>
      <c r="AB130" s="2">
        <f t="shared" si="21"/>
        <v>288985</v>
      </c>
      <c r="AC130" s="2">
        <f t="shared" si="31"/>
        <v>7164387</v>
      </c>
      <c r="AD130" s="3">
        <f t="shared" si="10"/>
        <v>45683036.127765141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34828121.939988628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64</v>
      </c>
      <c r="C131" s="7"/>
      <c r="D131" s="2" t="e">
        <f t="shared" si="12"/>
        <v>#N/A</v>
      </c>
      <c r="E131" s="2" t="e">
        <f t="shared" si="22"/>
        <v>#N/A</v>
      </c>
      <c r="F131" s="2">
        <v>823444.55910137296</v>
      </c>
      <c r="G131" s="2">
        <f t="shared" si="35"/>
        <v>594425.14285714284</v>
      </c>
      <c r="H131" s="2">
        <f t="shared" si="32"/>
        <v>52580865.102188595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826968.79158985615</v>
      </c>
      <c r="Q131" s="2">
        <f t="shared" si="36"/>
        <v>600000</v>
      </c>
      <c r="R131" s="2">
        <f t="shared" si="33"/>
        <v>53447423.127765149</v>
      </c>
      <c r="S131" s="2">
        <f t="shared" si="17"/>
        <v>594425.14285714179</v>
      </c>
      <c r="T131" s="2">
        <f t="shared" si="18"/>
        <v>5574.8571428571595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46000224.127765141</v>
      </c>
      <c r="Z131" s="2" t="str">
        <f t="shared" si="8"/>
        <v>HERE</v>
      </c>
      <c r="AA131" s="2">
        <f>IF(Z131="HERE",Y131,AA130+Graph!$G$1*1000)</f>
        <v>46000224.127765141</v>
      </c>
      <c r="AB131" s="2">
        <f t="shared" si="21"/>
        <v>317188</v>
      </c>
      <c r="AC131" s="2">
        <f t="shared" si="31"/>
        <v>7447199</v>
      </c>
      <c r="AD131" s="3">
        <f t="shared" si="10"/>
        <v>46000224.127765141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35256064.952488624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65</v>
      </c>
      <c r="C132" s="7"/>
      <c r="D132" s="2" t="e">
        <f t="shared" si="12"/>
        <v>#N/A</v>
      </c>
      <c r="E132" s="2" t="e">
        <f t="shared" si="22"/>
        <v>#N/A</v>
      </c>
      <c r="F132" s="2">
        <v>829022.1198156476</v>
      </c>
      <c r="G132" s="2">
        <f t="shared" si="35"/>
        <v>594425.14285714284</v>
      </c>
      <c r="H132" s="2">
        <f t="shared" si="32"/>
        <v>53175290.245045736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832547.72811061144</v>
      </c>
      <c r="Q132" s="2">
        <f t="shared" si="36"/>
        <v>600000</v>
      </c>
      <c r="R132" s="2">
        <f t="shared" si="33"/>
        <v>54047423.127765149</v>
      </c>
      <c r="S132" s="2">
        <f t="shared" si="17"/>
        <v>594425.14285714179</v>
      </c>
      <c r="T132" s="2">
        <f t="shared" si="18"/>
        <v>5574.8571428571595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46156239.127765141</v>
      </c>
      <c r="Z132" s="2" t="str">
        <f t="shared" si="8"/>
        <v>HERE</v>
      </c>
      <c r="AA132" s="2">
        <f>IF(Z132="HERE",Y132,AA131+Graph!$G$1*1000)</f>
        <v>46156239.127765141</v>
      </c>
      <c r="AB132" s="2">
        <f t="shared" si="21"/>
        <v>156015</v>
      </c>
      <c r="AC132" s="2">
        <f t="shared" si="31"/>
        <v>7891184</v>
      </c>
      <c r="AD132" s="3">
        <f t="shared" si="10"/>
        <v>46156239.127765141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35684007.964988627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66</v>
      </c>
      <c r="C133" s="7"/>
      <c r="D133" s="2" t="e">
        <f t="shared" si="12"/>
        <v>#N/A</v>
      </c>
      <c r="E133" s="2" t="e">
        <f t="shared" si="22"/>
        <v>#N/A</v>
      </c>
      <c r="F133" s="2">
        <v>834599.68052995205</v>
      </c>
      <c r="G133" s="2">
        <f t="shared" si="35"/>
        <v>594425.14285714284</v>
      </c>
      <c r="H133" s="2">
        <f t="shared" si="32"/>
        <v>53769715.387902878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838126.66463133693</v>
      </c>
      <c r="Q133" s="2">
        <f t="shared" si="36"/>
        <v>600000</v>
      </c>
      <c r="R133" s="2">
        <f t="shared" si="33"/>
        <v>54647423.127765149</v>
      </c>
      <c r="S133" s="2">
        <f t="shared" si="17"/>
        <v>594425.14285714179</v>
      </c>
      <c r="T133" s="2">
        <f t="shared" si="18"/>
        <v>5574.8571428571595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46268483.127765141</v>
      </c>
      <c r="Z133" s="2" t="str">
        <f t="shared" si="8"/>
        <v>HERE</v>
      </c>
      <c r="AA133" s="2">
        <f>IF(Z133="HERE",Y133,AA132+Graph!$G$1*1000)</f>
        <v>46268483.127765141</v>
      </c>
      <c r="AB133" s="2">
        <f t="shared" si="21"/>
        <v>112244</v>
      </c>
      <c r="AC133" s="2">
        <f t="shared" si="31"/>
        <v>8378940</v>
      </c>
      <c r="AD133" s="3">
        <f t="shared" si="10"/>
        <v>46268483.127765141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36111950.97748863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67</v>
      </c>
      <c r="C134" s="7"/>
      <c r="D134" s="2" t="e">
        <f t="shared" si="12"/>
        <v>#N/A</v>
      </c>
      <c r="E134" s="2" t="e">
        <f t="shared" si="22"/>
        <v>#N/A</v>
      </c>
      <c r="F134" s="2">
        <v>840177.24124422669</v>
      </c>
      <c r="G134" s="2">
        <f t="shared" si="35"/>
        <v>594425.14285714284</v>
      </c>
      <c r="H134" s="2">
        <f t="shared" si="32"/>
        <v>54364140.53076002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843705.60115209222</v>
      </c>
      <c r="Q134" s="2">
        <f t="shared" si="36"/>
        <v>600000</v>
      </c>
      <c r="R134" s="2">
        <f t="shared" si="33"/>
        <v>55247423.127765149</v>
      </c>
      <c r="S134" s="2">
        <f t="shared" si="17"/>
        <v>594425.14285714179</v>
      </c>
      <c r="T134" s="2">
        <f t="shared" si="18"/>
        <v>5574.8571428571595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46270094.127765141</v>
      </c>
      <c r="Z134" s="2" t="str">
        <f t="shared" si="8"/>
        <v>HERE</v>
      </c>
      <c r="AA134" s="2">
        <f>IF(Z134="HERE",Y134,AA133+Graph!$G$1*1000)</f>
        <v>46270094.127765141</v>
      </c>
      <c r="AB134" s="2">
        <f t="shared" si="21"/>
        <v>1611</v>
      </c>
      <c r="AC134" s="2">
        <f t="shared" si="31"/>
        <v>8977329</v>
      </c>
      <c r="AD134" s="3">
        <f t="shared" si="10"/>
        <v>46270094.127765141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36539893.989988633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68</v>
      </c>
      <c r="C135" s="7"/>
      <c r="D135" s="2" t="e">
        <f t="shared" si="12"/>
        <v>#N/A</v>
      </c>
      <c r="E135" s="2" t="e">
        <f t="shared" si="22"/>
        <v>#N/A</v>
      </c>
      <c r="F135" s="2">
        <v>845754.80195850134</v>
      </c>
      <c r="G135" s="2">
        <f t="shared" si="35"/>
        <v>594425.14285714284</v>
      </c>
      <c r="H135" s="2">
        <f t="shared" si="32"/>
        <v>54958565.673617162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849284.53767281771</v>
      </c>
      <c r="Q135" s="2">
        <f t="shared" si="36"/>
        <v>600000</v>
      </c>
      <c r="R135" s="2">
        <f t="shared" si="33"/>
        <v>55847423.127765149</v>
      </c>
      <c r="S135" s="2">
        <f t="shared" si="17"/>
        <v>594425.14285714179</v>
      </c>
      <c r="T135" s="2">
        <f t="shared" si="18"/>
        <v>5574.8571428571595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46551056.127765141</v>
      </c>
      <c r="Z135" s="2" t="str">
        <f t="shared" si="8"/>
        <v>HERE</v>
      </c>
      <c r="AA135" s="2">
        <f>IF(Z135="HERE",Y135,AA134+Graph!$G$1*1000)</f>
        <v>46551056.127765141</v>
      </c>
      <c r="AB135" s="2">
        <f t="shared" si="21"/>
        <v>280962</v>
      </c>
      <c r="AC135" s="2">
        <f t="shared" si="31"/>
        <v>9296367</v>
      </c>
      <c r="AD135" s="3">
        <f t="shared" si="10"/>
        <v>46551056.127765141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36967837.002488628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69</v>
      </c>
      <c r="C136" s="7"/>
      <c r="D136" s="2" t="e">
        <f t="shared" si="12"/>
        <v>#N/A</v>
      </c>
      <c r="E136" s="2" t="e">
        <f t="shared" si="22"/>
        <v>#N/A</v>
      </c>
      <c r="F136" s="2">
        <v>851332.36267280579</v>
      </c>
      <c r="G136" s="2">
        <f t="shared" si="35"/>
        <v>594425.14285714284</v>
      </c>
      <c r="H136" s="2">
        <f t="shared" si="32"/>
        <v>55552990.816474304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854863.4741935432</v>
      </c>
      <c r="Q136" s="2">
        <f t="shared" si="36"/>
        <v>600000</v>
      </c>
      <c r="R136" s="2">
        <f t="shared" si="33"/>
        <v>56447423.127765149</v>
      </c>
      <c r="S136" s="2">
        <f t="shared" si="17"/>
        <v>594425.14285714179</v>
      </c>
      <c r="T136" s="2">
        <f t="shared" si="18"/>
        <v>5574.8571428571595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46800708.127765141</v>
      </c>
      <c r="Z136" s="2" t="str">
        <f t="shared" si="8"/>
        <v>HERE</v>
      </c>
      <c r="AA136" s="2">
        <f>IF(Z136="HERE",Y136,AA135+Graph!$G$1*1000)</f>
        <v>46800708.127765141</v>
      </c>
      <c r="AB136" s="2">
        <f t="shared" si="21"/>
        <v>249652</v>
      </c>
      <c r="AC136" s="2">
        <f t="shared" si="31"/>
        <v>9646715</v>
      </c>
      <c r="AD136" s="3">
        <f t="shared" si="10"/>
        <v>46800708.127765141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37395780.014988624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70</v>
      </c>
      <c r="C137" s="7"/>
      <c r="D137" s="2" t="e">
        <f t="shared" si="12"/>
        <v>#N/A</v>
      </c>
      <c r="E137" s="2" t="e">
        <f t="shared" si="22"/>
        <v>#N/A</v>
      </c>
      <c r="F137" s="2">
        <v>856909.92338708043</v>
      </c>
      <c r="G137" s="2">
        <f t="shared" si="35"/>
        <v>594425.14285714284</v>
      </c>
      <c r="H137" s="2">
        <f t="shared" si="32"/>
        <v>56147415.959331445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860442.41071429849</v>
      </c>
      <c r="Q137" s="2">
        <f t="shared" si="36"/>
        <v>600000</v>
      </c>
      <c r="R137" s="2">
        <f t="shared" si="33"/>
        <v>57047423.127765149</v>
      </c>
      <c r="S137" s="2">
        <f t="shared" si="17"/>
        <v>594425.14285714179</v>
      </c>
      <c r="T137" s="2">
        <f t="shared" si="18"/>
        <v>5574.8571428571595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47025952.127765141</v>
      </c>
      <c r="Z137" s="2" t="str">
        <f t="shared" si="8"/>
        <v>HERE</v>
      </c>
      <c r="AA137" s="2">
        <f>IF(Z137="HERE",Y137,AA136+Graph!$G$1*1000)</f>
        <v>47025952.127765141</v>
      </c>
      <c r="AB137" s="2">
        <f t="shared" si="21"/>
        <v>225244</v>
      </c>
      <c r="AC137" s="2">
        <f t="shared" si="31"/>
        <v>10021471</v>
      </c>
      <c r="AD137" s="3">
        <f t="shared" si="10"/>
        <v>47025952.127765141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37759268.16498863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71</v>
      </c>
      <c r="C138" s="7"/>
      <c r="D138" s="2" t="e">
        <f t="shared" si="12"/>
        <v>#N/A</v>
      </c>
      <c r="E138" s="2" t="e">
        <f t="shared" si="22"/>
        <v>#N/A</v>
      </c>
      <c r="F138" s="2">
        <v>862487.48410135508</v>
      </c>
      <c r="G138" s="2">
        <f t="shared" si="35"/>
        <v>594425.14285714284</v>
      </c>
      <c r="H138" s="2">
        <f t="shared" si="32"/>
        <v>56741841.102188587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866021.34723502398</v>
      </c>
      <c r="Q138" s="2">
        <f t="shared" si="36"/>
        <v>600000</v>
      </c>
      <c r="R138" s="2">
        <f t="shared" si="33"/>
        <v>57647423.127765149</v>
      </c>
      <c r="S138" s="2">
        <f t="shared" si="17"/>
        <v>594425.14285714179</v>
      </c>
      <c r="T138" s="2">
        <f t="shared" si="18"/>
        <v>5574.8571428571595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47156936.127765141</v>
      </c>
      <c r="Z138" s="2" t="str">
        <f t="shared" si="8"/>
        <v>HERE</v>
      </c>
      <c r="AA138" s="2">
        <f>IF(Z138="HERE",Y138,AA137+Graph!$G$1*1000)</f>
        <v>47156936.127765141</v>
      </c>
      <c r="AB138" s="2">
        <f t="shared" si="21"/>
        <v>130984</v>
      </c>
      <c r="AC138" s="2">
        <f t="shared" si="31"/>
        <v>10490487</v>
      </c>
      <c r="AD138" s="3">
        <f t="shared" si="10"/>
        <v>47156936.127765141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38062166.614988633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72</v>
      </c>
      <c r="C139" s="7"/>
      <c r="D139" s="2" t="e">
        <f t="shared" si="12"/>
        <v>#N/A</v>
      </c>
      <c r="E139" s="2" t="e">
        <f t="shared" si="22"/>
        <v>#N/A</v>
      </c>
      <c r="F139" s="2">
        <v>868065.04481565952</v>
      </c>
      <c r="G139" s="2">
        <f t="shared" si="35"/>
        <v>594425.14285714284</v>
      </c>
      <c r="H139" s="2">
        <f t="shared" si="32"/>
        <v>57336266.245045729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871600.28375577927</v>
      </c>
      <c r="Q139" s="2">
        <f t="shared" si="36"/>
        <v>600000</v>
      </c>
      <c r="R139" s="2">
        <f t="shared" si="33"/>
        <v>58247423.127765149</v>
      </c>
      <c r="S139" s="2">
        <f t="shared" si="17"/>
        <v>594425.14285714179</v>
      </c>
      <c r="T139" s="2">
        <f t="shared" si="18"/>
        <v>5574.8571428571595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47276376.127765141</v>
      </c>
      <c r="Z139" s="2" t="str">
        <f t="shared" si="8"/>
        <v>HERE</v>
      </c>
      <c r="AA139" s="2">
        <f>IF(Z139="HERE",Y139,AA138+Graph!$G$1*1000)</f>
        <v>47276376.127765141</v>
      </c>
      <c r="AB139" s="2">
        <f t="shared" si="21"/>
        <v>119440</v>
      </c>
      <c r="AC139" s="2">
        <f t="shared" si="31"/>
        <v>10971047</v>
      </c>
      <c r="AD139" s="3">
        <f t="shared" si="10"/>
        <v>47276376.127765141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38332976.714988627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73</v>
      </c>
      <c r="C140" s="7"/>
      <c r="D140" s="2" t="e">
        <f t="shared" si="12"/>
        <v>#N/A</v>
      </c>
      <c r="E140" s="2" t="e">
        <f t="shared" si="22"/>
        <v>#N/A</v>
      </c>
      <c r="F140" s="2">
        <v>873642.60552993417</v>
      </c>
      <c r="G140" s="2">
        <f t="shared" si="35"/>
        <v>594425.14285714284</v>
      </c>
      <c r="H140" s="2">
        <f t="shared" si="32"/>
        <v>57930691.387902871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877179.22027650476</v>
      </c>
      <c r="Q140" s="2">
        <f t="shared" si="36"/>
        <v>600000</v>
      </c>
      <c r="R140" s="2">
        <f t="shared" si="33"/>
        <v>58847423.127765149</v>
      </c>
      <c r="S140" s="2">
        <f t="shared" si="17"/>
        <v>594425.14285714179</v>
      </c>
      <c r="T140" s="2">
        <f t="shared" si="18"/>
        <v>5574.8571428571595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47382213.127765141</v>
      </c>
      <c r="Z140" s="2" t="str">
        <f t="shared" si="8"/>
        <v>HERE</v>
      </c>
      <c r="AA140" s="2">
        <f>IF(Z140="HERE",Y140,AA139+Graph!$G$1*1000)</f>
        <v>47382213.127765141</v>
      </c>
      <c r="AB140" s="2">
        <f t="shared" si="21"/>
        <v>105837</v>
      </c>
      <c r="AC140" s="2">
        <f t="shared" si="31"/>
        <v>11465210</v>
      </c>
      <c r="AD140" s="3">
        <f t="shared" si="10"/>
        <v>47382213.127765141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38597378.66498863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74</v>
      </c>
      <c r="C141" s="7"/>
      <c r="D141" s="2" t="e">
        <f t="shared" si="12"/>
        <v>#N/A</v>
      </c>
      <c r="E141" s="2" t="e">
        <f t="shared" si="22"/>
        <v>#N/A</v>
      </c>
      <c r="F141" s="2">
        <v>879220.16624423862</v>
      </c>
      <c r="G141" s="2">
        <f t="shared" si="35"/>
        <v>594425.14285714284</v>
      </c>
      <c r="H141" s="2">
        <f t="shared" si="32"/>
        <v>58525116.530760013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882758.15679723024</v>
      </c>
      <c r="Q141" s="2">
        <f t="shared" si="36"/>
        <v>600000</v>
      </c>
      <c r="R141" s="2">
        <f t="shared" si="33"/>
        <v>59447423.127765149</v>
      </c>
      <c r="S141" s="2">
        <f t="shared" si="17"/>
        <v>594425.14285714179</v>
      </c>
      <c r="T141" s="2">
        <f t="shared" si="18"/>
        <v>5574.8571428571595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47433135.127765141</v>
      </c>
      <c r="Z141" s="2" t="str">
        <f t="shared" si="8"/>
        <v>HERE</v>
      </c>
      <c r="AA141" s="2">
        <f>IF(Z141="HERE",Y141,AA140+Graph!$G$1*1000)</f>
        <v>47433135.127765141</v>
      </c>
      <c r="AB141" s="2">
        <f t="shared" si="21"/>
        <v>50922</v>
      </c>
      <c r="AC141" s="2">
        <f t="shared" si="31"/>
        <v>12014288</v>
      </c>
      <c r="AD141" s="3">
        <f t="shared" si="10"/>
        <v>47433135.127765141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38901150.91498863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75</v>
      </c>
      <c r="C142" s="7"/>
      <c r="D142" s="2" t="e">
        <f t="shared" si="12"/>
        <v>#N/A</v>
      </c>
      <c r="E142" s="2" t="e">
        <f t="shared" si="22"/>
        <v>#N/A</v>
      </c>
      <c r="F142" s="2">
        <v>884797.72695851326</v>
      </c>
      <c r="G142" s="2">
        <f t="shared" si="35"/>
        <v>594425.14285714284</v>
      </c>
      <c r="H142" s="2">
        <f t="shared" si="32"/>
        <v>59119541.673617154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888337.09331798553</v>
      </c>
      <c r="Q142" s="2">
        <f t="shared" si="36"/>
        <v>600000</v>
      </c>
      <c r="R142" s="2">
        <f t="shared" si="33"/>
        <v>60047423.127765149</v>
      </c>
      <c r="S142" s="2">
        <f t="shared" si="17"/>
        <v>594425.14285714179</v>
      </c>
      <c r="T142" s="2">
        <f t="shared" si="18"/>
        <v>5574.8571428571595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47753417.127765141</v>
      </c>
      <c r="Z142" s="2" t="str">
        <f t="shared" si="8"/>
        <v>HERE</v>
      </c>
      <c r="AA142" s="2">
        <f>IF(Z142="HERE",Y142,AA141+Graph!$G$1*1000)</f>
        <v>47753417.127765141</v>
      </c>
      <c r="AB142" s="2">
        <f t="shared" si="21"/>
        <v>320282</v>
      </c>
      <c r="AC142" s="2">
        <f t="shared" si="31"/>
        <v>12294006</v>
      </c>
      <c r="AD142" s="3">
        <f t="shared" si="10"/>
        <v>47753417.127765141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39249554.964988627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76</v>
      </c>
      <c r="C143" s="7"/>
      <c r="D143" s="2" t="e">
        <f t="shared" si="12"/>
        <v>#N/A</v>
      </c>
      <c r="E143" s="2" t="e">
        <f t="shared" si="22"/>
        <v>#N/A</v>
      </c>
      <c r="F143" s="2">
        <v>890375.2876727879</v>
      </c>
      <c r="G143" s="2">
        <f t="shared" si="35"/>
        <v>594425.14285714284</v>
      </c>
      <c r="H143" s="2">
        <f t="shared" si="32"/>
        <v>59713966.816474296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893916.02983871102</v>
      </c>
      <c r="Q143" s="2">
        <f t="shared" si="36"/>
        <v>600000</v>
      </c>
      <c r="R143" s="2">
        <f t="shared" si="33"/>
        <v>60647423.127765149</v>
      </c>
      <c r="S143" s="2">
        <f t="shared" si="17"/>
        <v>594425.14285714179</v>
      </c>
      <c r="T143" s="2">
        <f t="shared" si="18"/>
        <v>5574.8571428571595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48000937.127765141</v>
      </c>
      <c r="Z143" s="2" t="str">
        <f t="shared" si="8"/>
        <v>HERE</v>
      </c>
      <c r="AA143" s="2">
        <f>IF(Z143="HERE",Y143,AA142+Graph!$G$1*1000)</f>
        <v>48000937.127765141</v>
      </c>
      <c r="AB143" s="2">
        <f t="shared" si="21"/>
        <v>247520</v>
      </c>
      <c r="AC143" s="2">
        <f t="shared" si="31"/>
        <v>12646486</v>
      </c>
      <c r="AD143" s="3">
        <f t="shared" si="10"/>
        <v>48000937.127765141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39616090.364988633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77</v>
      </c>
      <c r="C144" s="7"/>
      <c r="D144" s="2" t="e">
        <f t="shared" si="12"/>
        <v>#N/A</v>
      </c>
      <c r="E144" s="2" t="e">
        <f t="shared" si="22"/>
        <v>#N/A</v>
      </c>
      <c r="F144" s="2">
        <v>895952.84838709235</v>
      </c>
      <c r="G144" s="2">
        <f t="shared" si="35"/>
        <v>594425.14285714284</v>
      </c>
      <c r="H144" s="2">
        <f t="shared" si="32"/>
        <v>60308391.959331438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899494.96635946631</v>
      </c>
      <c r="Q144" s="2">
        <f t="shared" si="36"/>
        <v>600000</v>
      </c>
      <c r="R144" s="2">
        <f t="shared" si="33"/>
        <v>61247423.127765149</v>
      </c>
      <c r="S144" s="2">
        <f t="shared" si="17"/>
        <v>594425.14285714179</v>
      </c>
      <c r="T144" s="2">
        <f t="shared" si="18"/>
        <v>5574.8571428571595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48189125.127765141</v>
      </c>
      <c r="Z144" s="2" t="str">
        <f t="shared" si="8"/>
        <v>HERE</v>
      </c>
      <c r="AA144" s="2">
        <f>IF(Z144="HERE",Y144,AA143+Graph!$G$1*1000)</f>
        <v>48189125.127765141</v>
      </c>
      <c r="AB144" s="2">
        <f t="shared" si="21"/>
        <v>188188</v>
      </c>
      <c r="AC144" s="2">
        <f t="shared" si="31"/>
        <v>13058298</v>
      </c>
      <c r="AD144" s="3">
        <f t="shared" si="10"/>
        <v>48189125.127765141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39864401.814988628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78</v>
      </c>
      <c r="C145" s="7"/>
      <c r="D145" s="2" t="e">
        <f t="shared" si="12"/>
        <v>#N/A</v>
      </c>
      <c r="E145" s="2" t="e">
        <f t="shared" si="22"/>
        <v>#N/A</v>
      </c>
      <c r="F145" s="2">
        <v>901530.409101367</v>
      </c>
      <c r="G145" s="2">
        <f t="shared" si="35"/>
        <v>594425.14285714284</v>
      </c>
      <c r="H145" s="2">
        <f t="shared" si="32"/>
        <v>60902817.10218858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905073.9028801918</v>
      </c>
      <c r="Q145" s="2">
        <f t="shared" si="36"/>
        <v>600000</v>
      </c>
      <c r="R145" s="2">
        <f t="shared" si="33"/>
        <v>61847423.127765149</v>
      </c>
      <c r="S145" s="2">
        <f t="shared" si="17"/>
        <v>594425.14285714179</v>
      </c>
      <c r="T145" s="2">
        <f t="shared" si="18"/>
        <v>5574.8571428571595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48338315.127765141</v>
      </c>
      <c r="Z145" s="2" t="str">
        <f t="shared" si="8"/>
        <v>HERE</v>
      </c>
      <c r="AA145" s="2">
        <f>IF(Z145="HERE",Y145,AA144+Graph!$G$1*1000)</f>
        <v>48338315.127765141</v>
      </c>
      <c r="AB145" s="2">
        <f t="shared" si="21"/>
        <v>149190</v>
      </c>
      <c r="AC145" s="2">
        <f t="shared" si="31"/>
        <v>13509108</v>
      </c>
      <c r="AD145" s="3">
        <f t="shared" si="10"/>
        <v>48338315.127765141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40095420.014988624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79</v>
      </c>
      <c r="C146" s="7"/>
      <c r="D146" s="2" t="e">
        <f t="shared" si="12"/>
        <v>#N/A</v>
      </c>
      <c r="E146" s="2" t="e">
        <f t="shared" si="22"/>
        <v>#N/A</v>
      </c>
      <c r="F146" s="2">
        <v>907107.96981564164</v>
      </c>
      <c r="G146" s="2">
        <f t="shared" si="35"/>
        <v>594425.14285714284</v>
      </c>
      <c r="H146" s="2">
        <f t="shared" si="32"/>
        <v>61497242.245045722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910652.83940091729</v>
      </c>
      <c r="Q146" s="2">
        <f t="shared" si="36"/>
        <v>600000</v>
      </c>
      <c r="R146" s="2">
        <f t="shared" si="33"/>
        <v>62447423.127765149</v>
      </c>
      <c r="S146" s="2">
        <f t="shared" si="17"/>
        <v>594425.14285714179</v>
      </c>
      <c r="T146" s="2">
        <f t="shared" si="18"/>
        <v>5574.8571428571595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48435199.127765141</v>
      </c>
      <c r="Z146" s="2" t="str">
        <f t="shared" si="8"/>
        <v>HERE</v>
      </c>
      <c r="AA146" s="2">
        <f>IF(Z146="HERE",Y146,AA145+Graph!$G$1*1000)</f>
        <v>48435199.127765141</v>
      </c>
      <c r="AB146" s="2">
        <f t="shared" si="21"/>
        <v>96884</v>
      </c>
      <c r="AC146" s="2">
        <f t="shared" si="31"/>
        <v>14012224</v>
      </c>
      <c r="AD146" s="3">
        <f t="shared" si="10"/>
        <v>48435199.127765141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40287043.264988624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80</v>
      </c>
      <c r="C147" s="7"/>
      <c r="D147" s="2" t="e">
        <f t="shared" si="12"/>
        <v>#N/A</v>
      </c>
      <c r="E147" s="2" t="e">
        <f t="shared" si="22"/>
        <v>#N/A</v>
      </c>
      <c r="F147" s="2">
        <v>912685.53052994609</v>
      </c>
      <c r="G147" s="2">
        <f t="shared" si="35"/>
        <v>594425.14285714284</v>
      </c>
      <c r="H147" s="2">
        <f t="shared" si="32"/>
        <v>62091667.387902863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916231.77592167258</v>
      </c>
      <c r="Q147" s="2">
        <f t="shared" si="36"/>
        <v>600000</v>
      </c>
      <c r="R147" s="2">
        <f t="shared" si="33"/>
        <v>63047423.127765149</v>
      </c>
      <c r="S147" s="2">
        <f t="shared" si="17"/>
        <v>594425.14285714179</v>
      </c>
      <c r="T147" s="2">
        <f t="shared" si="18"/>
        <v>5574.8571428571595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48490596.127765141</v>
      </c>
      <c r="Z147" s="2" t="str">
        <f t="shared" si="8"/>
        <v>HERE</v>
      </c>
      <c r="AA147" s="2">
        <f>IF(Z147="HERE",Y147,AA146+Graph!$G$1*1000)</f>
        <v>48490596.127765141</v>
      </c>
      <c r="AB147" s="2">
        <f t="shared" si="21"/>
        <v>55397</v>
      </c>
      <c r="AC147" s="2">
        <f t="shared" si="31"/>
        <v>14556827</v>
      </c>
      <c r="AD147" s="3">
        <f t="shared" si="10"/>
        <v>48490596.127765141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40420532.464988627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81</v>
      </c>
      <c r="C148" s="7"/>
      <c r="D148" s="2" t="e">
        <f t="shared" si="12"/>
        <v>#N/A</v>
      </c>
      <c r="E148" s="2" t="e">
        <f t="shared" si="22"/>
        <v>#N/A</v>
      </c>
      <c r="F148" s="2">
        <v>918263.09124422073</v>
      </c>
      <c r="G148" s="2">
        <f t="shared" si="35"/>
        <v>594425.14285714284</v>
      </c>
      <c r="H148" s="2">
        <f t="shared" si="32"/>
        <v>62686092.530760005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921810.71244239807</v>
      </c>
      <c r="Q148" s="2">
        <f t="shared" si="36"/>
        <v>600000</v>
      </c>
      <c r="R148" s="2">
        <f t="shared" si="33"/>
        <v>63647423.127765149</v>
      </c>
      <c r="S148" s="2">
        <f t="shared" si="17"/>
        <v>594425.14285714179</v>
      </c>
      <c r="T148" s="2">
        <f t="shared" si="18"/>
        <v>5574.8571428571595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48585234.127765141</v>
      </c>
      <c r="Z148" s="2" t="str">
        <f t="shared" si="8"/>
        <v>HERE</v>
      </c>
      <c r="AA148" s="2">
        <f>IF(Z148="HERE",Y148,AA147+Graph!$G$1*1000)</f>
        <v>48585234.127765141</v>
      </c>
      <c r="AB148" s="2">
        <f t="shared" si="21"/>
        <v>94638</v>
      </c>
      <c r="AC148" s="2">
        <f t="shared" si="31"/>
        <v>15062189</v>
      </c>
      <c r="AD148" s="3">
        <f t="shared" si="10"/>
        <v>48585234.127765141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40542357.964988627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82</v>
      </c>
      <c r="C149" s="7"/>
      <c r="D149" s="2" t="e">
        <f t="shared" si="12"/>
        <v>#N/A</v>
      </c>
      <c r="E149" s="2" t="e">
        <f t="shared" si="22"/>
        <v>#N/A</v>
      </c>
      <c r="F149" s="2">
        <v>923840.65195852518</v>
      </c>
      <c r="G149" s="2">
        <f t="shared" si="35"/>
        <v>594425.14285714284</v>
      </c>
      <c r="H149" s="2">
        <f t="shared" si="32"/>
        <v>63280517.673617147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927389.64896315336</v>
      </c>
      <c r="Q149" s="2">
        <f t="shared" si="36"/>
        <v>600000</v>
      </c>
      <c r="R149" s="2">
        <f t="shared" si="33"/>
        <v>64247423.127765149</v>
      </c>
      <c r="S149" s="2">
        <f t="shared" si="17"/>
        <v>594425.14285714179</v>
      </c>
      <c r="T149" s="2">
        <f t="shared" si="18"/>
        <v>5574.8571428571595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48947272.127765141</v>
      </c>
      <c r="Z149" s="2" t="str">
        <f t="shared" si="8"/>
        <v>HERE</v>
      </c>
      <c r="AA149" s="2">
        <f>IF(Z149="HERE",Y149,AA148+Graph!$G$1*1000)</f>
        <v>48947272.127765141</v>
      </c>
      <c r="AB149" s="2">
        <f t="shared" si="21"/>
        <v>362038</v>
      </c>
      <c r="AC149" s="2">
        <f t="shared" si="31"/>
        <v>15300151</v>
      </c>
      <c r="AD149" s="3">
        <f t="shared" si="10"/>
        <v>48947272.127765141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40895146.314988628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83</v>
      </c>
      <c r="C150" s="7"/>
      <c r="D150" s="2" t="e">
        <f t="shared" si="12"/>
        <v>#N/A</v>
      </c>
      <c r="E150" s="2" t="e">
        <f t="shared" si="22"/>
        <v>#N/A</v>
      </c>
      <c r="F150" s="2">
        <v>929418.21267279983</v>
      </c>
      <c r="G150" s="2">
        <f t="shared" si="35"/>
        <v>594425.14285714284</v>
      </c>
      <c r="H150" s="2">
        <f t="shared" si="32"/>
        <v>63874942.816474289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932968.58548387885</v>
      </c>
      <c r="Q150" s="2">
        <f t="shared" si="36"/>
        <v>600000</v>
      </c>
      <c r="R150" s="2">
        <f t="shared" si="33"/>
        <v>64847423.127765149</v>
      </c>
      <c r="S150" s="2">
        <f t="shared" si="17"/>
        <v>594425.14285714179</v>
      </c>
      <c r="T150" s="2">
        <f t="shared" si="18"/>
        <v>5574.8571428571595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49271316.127765141</v>
      </c>
      <c r="Z150" s="2" t="str">
        <f t="shared" si="8"/>
        <v>HERE</v>
      </c>
      <c r="AA150" s="2">
        <f>IF(Z150="HERE",Y150,AA149+Graph!$G$1*1000)</f>
        <v>49271316.127765141</v>
      </c>
      <c r="AB150" s="2">
        <f t="shared" si="21"/>
        <v>324044</v>
      </c>
      <c r="AC150" s="2">
        <f t="shared" si="31"/>
        <v>15576107</v>
      </c>
      <c r="AD150" s="3">
        <f t="shared" si="10"/>
        <v>49271316.127765141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41197314.614988633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84</v>
      </c>
      <c r="C151" s="7"/>
      <c r="D151" s="2" t="e">
        <f t="shared" si="12"/>
        <v>#N/A</v>
      </c>
      <c r="E151" s="2" t="e">
        <f t="shared" si="22"/>
        <v>#N/A</v>
      </c>
      <c r="F151" s="2">
        <v>934995.77338707447</v>
      </c>
      <c r="G151" s="2">
        <f t="shared" si="35"/>
        <v>594425.14285714284</v>
      </c>
      <c r="H151" s="2">
        <f t="shared" si="32"/>
        <v>64469367.95933143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938547.52200460434</v>
      </c>
      <c r="Q151" s="2">
        <f t="shared" si="36"/>
        <v>600000</v>
      </c>
      <c r="R151" s="2">
        <f t="shared" si="33"/>
        <v>65447423.127765149</v>
      </c>
      <c r="S151" s="2">
        <f t="shared" si="17"/>
        <v>594425.14285714179</v>
      </c>
      <c r="T151" s="2">
        <f t="shared" si="18"/>
        <v>5574.8571428571595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49506451.127765141</v>
      </c>
      <c r="Z151" s="2" t="str">
        <f t="shared" si="8"/>
        <v>HERE</v>
      </c>
      <c r="AA151" s="2">
        <f>IF(Z151="HERE",Y151,AA150+Graph!$G$1*1000)</f>
        <v>49506451.127765141</v>
      </c>
      <c r="AB151" s="2">
        <f t="shared" si="21"/>
        <v>235135</v>
      </c>
      <c r="AC151" s="2">
        <f t="shared" si="31"/>
        <v>15940972</v>
      </c>
      <c r="AD151" s="3">
        <f t="shared" si="10"/>
        <v>49506451.127765141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41472951.864988633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85</v>
      </c>
      <c r="C152" s="7"/>
      <c r="D152" s="2" t="e">
        <f t="shared" si="12"/>
        <v>#N/A</v>
      </c>
      <c r="E152" s="2" t="e">
        <f t="shared" si="22"/>
        <v>#N/A</v>
      </c>
      <c r="F152" s="2">
        <v>940573.33410137892</v>
      </c>
      <c r="G152" s="2">
        <f t="shared" si="35"/>
        <v>594425.14285714284</v>
      </c>
      <c r="H152" s="2">
        <f t="shared" si="32"/>
        <v>65063793.102188572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944126.45852535963</v>
      </c>
      <c r="Q152" s="2">
        <f t="shared" si="36"/>
        <v>600000</v>
      </c>
      <c r="R152" s="2">
        <f t="shared" si="33"/>
        <v>66047423.127765149</v>
      </c>
      <c r="S152" s="2">
        <f t="shared" si="17"/>
        <v>594425.14285714179</v>
      </c>
      <c r="T152" s="2">
        <f t="shared" si="18"/>
        <v>5574.8571428571595</v>
      </c>
      <c r="U152" s="2">
        <f t="shared" si="19"/>
        <v>600000</v>
      </c>
      <c r="V152" s="2">
        <f t="shared" si="34"/>
        <v>16413030.234101355</v>
      </c>
      <c r="W152" s="2">
        <f t="shared" si="20"/>
        <v>472058.23410135508</v>
      </c>
      <c r="X152" s="2">
        <f t="shared" si="6"/>
        <v>127941.76589864492</v>
      </c>
      <c r="Y152" s="2">
        <f t="shared" si="30"/>
        <v>49634392.893663786</v>
      </c>
      <c r="Z152" s="2" t="str">
        <f t="shared" si="8"/>
        <v>HERE</v>
      </c>
      <c r="AA152" s="2">
        <f>IF(Z152="HERE",Y152,AA151+Graph!$G$1*1000)</f>
        <v>49634392.893663786</v>
      </c>
      <c r="AB152" s="2">
        <f t="shared" si="21"/>
        <v>127941.76589864492</v>
      </c>
      <c r="AC152" s="2">
        <f t="shared" si="31"/>
        <v>16413030.234101355</v>
      </c>
      <c r="AD152" s="3">
        <f t="shared" si="10"/>
        <v>49634392.893663786</v>
      </c>
      <c r="AE152" s="2">
        <f>IF(AE150&gt;=52800000,52800000,IF(AB131=Graph!G$1*1000,AE151+Graph!G$1*1000,AC152))</f>
        <v>16413030.234101355</v>
      </c>
      <c r="AF152" s="3">
        <f t="shared" si="11"/>
        <v>16413030.234101355</v>
      </c>
      <c r="AG152" s="3">
        <f t="shared" si="29"/>
        <v>41772561.66498863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86</v>
      </c>
      <c r="C153" s="7"/>
      <c r="D153" s="2" t="e">
        <f t="shared" si="12"/>
        <v>#N/A</v>
      </c>
      <c r="E153" s="2" t="e">
        <f t="shared" si="22"/>
        <v>#N/A</v>
      </c>
      <c r="F153" s="2">
        <v>946150.89481565356</v>
      </c>
      <c r="G153" s="2">
        <f t="shared" si="35"/>
        <v>594425.14285714284</v>
      </c>
      <c r="H153" s="2">
        <f t="shared" si="32"/>
        <v>65658218.245045714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949705.39504608512</v>
      </c>
      <c r="Q153" s="2">
        <f t="shared" si="36"/>
        <v>600000</v>
      </c>
      <c r="R153" s="2">
        <f t="shared" si="33"/>
        <v>66647423.127765149</v>
      </c>
      <c r="S153" s="2">
        <f t="shared" si="17"/>
        <v>594425.14285714179</v>
      </c>
      <c r="T153" s="2">
        <f t="shared" si="18"/>
        <v>5574.8571428571595</v>
      </c>
      <c r="U153" s="2">
        <f t="shared" si="19"/>
        <v>600000</v>
      </c>
      <c r="V153" s="2">
        <f t="shared" si="34"/>
        <v>16890666.028917015</v>
      </c>
      <c r="W153" s="2">
        <f t="shared" si="20"/>
        <v>477635.79481565952</v>
      </c>
      <c r="X153" s="2">
        <f t="shared" si="6"/>
        <v>122364.20518434048</v>
      </c>
      <c r="Y153" s="2">
        <f t="shared" si="30"/>
        <v>49756757.098848127</v>
      </c>
      <c r="Z153" s="2" t="str">
        <f t="shared" si="8"/>
        <v>HERE</v>
      </c>
      <c r="AA153" s="2">
        <f>IF(Z153="HERE",Y153,AA152+Graph!$G$1*1000)</f>
        <v>49756757.098848127</v>
      </c>
      <c r="AB153" s="2">
        <f t="shared" si="21"/>
        <v>122364.20518434048</v>
      </c>
      <c r="AC153" s="2">
        <f t="shared" si="31"/>
        <v>16890666.028917015</v>
      </c>
      <c r="AD153" s="3">
        <f t="shared" si="10"/>
        <v>49756757.098848127</v>
      </c>
      <c r="AE153" s="2">
        <f>IF(AE151&gt;=52800000,52800000,IF(AB132=Graph!G$1*1000,AE152+Graph!G$1*1000,AC153))</f>
        <v>16890666.028917015</v>
      </c>
      <c r="AF153" s="3">
        <f t="shared" si="11"/>
        <v>16890666.028917015</v>
      </c>
      <c r="AG153" s="3">
        <f t="shared" si="29"/>
        <v>41935174.41498863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87</v>
      </c>
      <c r="C154" s="7"/>
      <c r="D154" s="2" t="e">
        <f t="shared" si="12"/>
        <v>#N/A</v>
      </c>
      <c r="E154" s="2" t="e">
        <f t="shared" si="22"/>
        <v>#N/A</v>
      </c>
      <c r="F154" s="2">
        <v>951728.45552992821</v>
      </c>
      <c r="G154" s="2">
        <f t="shared" si="35"/>
        <v>594425.14285714284</v>
      </c>
      <c r="H154" s="2">
        <f t="shared" si="32"/>
        <v>66252643.387902856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955284.33156684041</v>
      </c>
      <c r="Q154" s="2">
        <f t="shared" si="36"/>
        <v>600000</v>
      </c>
      <c r="R154" s="2">
        <f t="shared" si="33"/>
        <v>67247423.127765149</v>
      </c>
      <c r="S154" s="2">
        <f t="shared" si="17"/>
        <v>594425.14285714179</v>
      </c>
      <c r="T154" s="2">
        <f t="shared" si="18"/>
        <v>5574.8571428571595</v>
      </c>
      <c r="U154" s="2">
        <f t="shared" si="19"/>
        <v>600000</v>
      </c>
      <c r="V154" s="2">
        <f t="shared" si="34"/>
        <v>17373879.384446949</v>
      </c>
      <c r="W154" s="2">
        <f t="shared" si="20"/>
        <v>483213.35552993417</v>
      </c>
      <c r="X154" s="2">
        <f t="shared" si="6"/>
        <v>116786.64447006583</v>
      </c>
      <c r="Y154" s="2">
        <f t="shared" si="30"/>
        <v>49873543.743318193</v>
      </c>
      <c r="Z154" s="2" t="str">
        <f t="shared" si="8"/>
        <v>HERE</v>
      </c>
      <c r="AA154" s="2">
        <f>IF(Z154="HERE",Y154,AA153+Graph!$G$1*1000)</f>
        <v>49873543.743318193</v>
      </c>
      <c r="AB154" s="2">
        <f t="shared" si="21"/>
        <v>116786.64447006583</v>
      </c>
      <c r="AC154" s="2">
        <f t="shared" si="31"/>
        <v>17373879.384446949</v>
      </c>
      <c r="AD154" s="3">
        <f t="shared" si="10"/>
        <v>49873543.743318193</v>
      </c>
      <c r="AE154" s="2">
        <f>IF(AE152&gt;=52800000,52800000,IF(AB133=Graph!G$1*1000,AE153+Graph!G$1*1000,AC154))</f>
        <v>17373879.384446949</v>
      </c>
      <c r="AF154" s="3">
        <f t="shared" si="11"/>
        <v>17373879.384446949</v>
      </c>
      <c r="AG154" s="3">
        <f t="shared" si="29"/>
        <v>42060581.814988628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88</v>
      </c>
      <c r="C155" s="7"/>
      <c r="D155" s="2" t="e">
        <f t="shared" si="12"/>
        <v>#N/A</v>
      </c>
      <c r="E155" s="2" t="e">
        <f t="shared" si="22"/>
        <v>#N/A</v>
      </c>
      <c r="F155" s="2">
        <v>957306.01624423265</v>
      </c>
      <c r="G155" s="2">
        <f t="shared" si="35"/>
        <v>594425.14285714284</v>
      </c>
      <c r="H155" s="2">
        <f t="shared" si="32"/>
        <v>66847068.530759998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960863.2680875659</v>
      </c>
      <c r="Q155" s="2">
        <f t="shared" si="36"/>
        <v>600000</v>
      </c>
      <c r="R155" s="2">
        <f t="shared" si="33"/>
        <v>67847423.127765149</v>
      </c>
      <c r="S155" s="2">
        <f t="shared" si="17"/>
        <v>594425.14285714179</v>
      </c>
      <c r="T155" s="2">
        <f t="shared" si="18"/>
        <v>5574.8571428571595</v>
      </c>
      <c r="U155" s="2">
        <f t="shared" si="19"/>
        <v>600000</v>
      </c>
      <c r="V155" s="2">
        <f t="shared" si="34"/>
        <v>17862670.300691187</v>
      </c>
      <c r="W155" s="2">
        <f t="shared" si="20"/>
        <v>488790.91624423862</v>
      </c>
      <c r="X155" s="2">
        <f t="shared" si="6"/>
        <v>111209.08375576138</v>
      </c>
      <c r="Y155" s="2">
        <f t="shared" si="30"/>
        <v>49984752.827073954</v>
      </c>
      <c r="Z155" s="2" t="str">
        <f t="shared" si="8"/>
        <v>HERE</v>
      </c>
      <c r="AA155" s="2">
        <f>IF(Z155="HERE",Y155,AA154+Graph!$G$1*1000)</f>
        <v>49984752.827073954</v>
      </c>
      <c r="AB155" s="2">
        <f t="shared" si="21"/>
        <v>111209.08375576138</v>
      </c>
      <c r="AC155" s="2">
        <f t="shared" si="31"/>
        <v>17862670.300691187</v>
      </c>
      <c r="AD155" s="3">
        <f t="shared" si="10"/>
        <v>49984752.827073954</v>
      </c>
      <c r="AE155" s="2">
        <f>IF(AE153&gt;=52800000,52800000,IF(AB134=Graph!G$1*1000,AE154+Graph!G$1*1000,AC155))</f>
        <v>17862670.300691187</v>
      </c>
      <c r="AF155" s="3">
        <f t="shared" si="11"/>
        <v>17862670.300691187</v>
      </c>
      <c r="AG155" s="3">
        <f t="shared" si="29"/>
        <v>42091951.16498863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89</v>
      </c>
      <c r="C156" s="7"/>
      <c r="D156" s="2" t="e">
        <f t="shared" si="12"/>
        <v>#N/A</v>
      </c>
      <c r="E156" s="2" t="e">
        <f t="shared" si="22"/>
        <v>#N/A</v>
      </c>
      <c r="F156" s="2">
        <v>962883.5769585073</v>
      </c>
      <c r="G156" s="2">
        <f t="shared" si="35"/>
        <v>594425.14285714284</v>
      </c>
      <c r="H156" s="2">
        <f t="shared" si="32"/>
        <v>67441493.673617139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966442.20460829139</v>
      </c>
      <c r="Q156" s="2">
        <f t="shared" si="36"/>
        <v>600000</v>
      </c>
      <c r="R156" s="2">
        <f t="shared" si="33"/>
        <v>68447423.127765149</v>
      </c>
      <c r="S156" s="2">
        <f t="shared" si="17"/>
        <v>594425.14285714179</v>
      </c>
      <c r="T156" s="2">
        <f t="shared" si="18"/>
        <v>5574.8571428570431</v>
      </c>
      <c r="U156" s="2">
        <f t="shared" si="19"/>
        <v>600000</v>
      </c>
      <c r="V156" s="2">
        <f t="shared" si="34"/>
        <v>18357038.777649701</v>
      </c>
      <c r="W156" s="2">
        <f t="shared" si="20"/>
        <v>494368.47695851326</v>
      </c>
      <c r="X156" s="2">
        <f t="shared" si="6"/>
        <v>105631.52304148674</v>
      </c>
      <c r="Y156" s="2">
        <f t="shared" si="30"/>
        <v>50090384.350115441</v>
      </c>
      <c r="Z156" s="2" t="str">
        <f t="shared" si="8"/>
        <v>HERE</v>
      </c>
      <c r="AA156" s="2">
        <f>IF(Z156="HERE",Y156,AA155+Graph!$G$1*1000)</f>
        <v>50090384.350115441</v>
      </c>
      <c r="AB156" s="2">
        <f t="shared" si="21"/>
        <v>105631.52304148674</v>
      </c>
      <c r="AC156" s="2">
        <f t="shared" si="31"/>
        <v>18357038.777649701</v>
      </c>
      <c r="AD156" s="3">
        <f t="shared" si="10"/>
        <v>50090384.350115441</v>
      </c>
      <c r="AE156" s="2">
        <f>IF(AE154&gt;=52800000,52800000,IF(AB135=Graph!G$1*1000,AE155+Graph!G$1*1000,AC156))</f>
        <v>18357038.777649701</v>
      </c>
      <c r="AF156" s="3">
        <f t="shared" si="11"/>
        <v>18357038.777649701</v>
      </c>
      <c r="AG156" s="3">
        <f t="shared" si="29"/>
        <v>42360768.864988633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90</v>
      </c>
      <c r="C157" s="7"/>
      <c r="D157" s="2" t="e">
        <f t="shared" si="12"/>
        <v>#N/A</v>
      </c>
      <c r="E157" s="2" t="e">
        <f t="shared" si="22"/>
        <v>#N/A</v>
      </c>
      <c r="F157" s="2">
        <v>968461.13767281175</v>
      </c>
      <c r="G157" s="2">
        <f t="shared" si="35"/>
        <v>594425.14285714284</v>
      </c>
      <c r="H157" s="2">
        <f t="shared" si="32"/>
        <v>68035918.816474289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972021.14112904668</v>
      </c>
      <c r="Q157" s="2">
        <f t="shared" si="36"/>
        <v>600000</v>
      </c>
      <c r="R157" s="2">
        <f t="shared" si="33"/>
        <v>69047423.127765149</v>
      </c>
      <c r="S157" s="2">
        <f t="shared" si="17"/>
        <v>594425.14285714924</v>
      </c>
      <c r="T157" s="2">
        <f t="shared" si="18"/>
        <v>5574.8571428570431</v>
      </c>
      <c r="U157" s="2">
        <f t="shared" si="19"/>
        <v>600000</v>
      </c>
      <c r="V157" s="2">
        <f t="shared" si="34"/>
        <v>18856984.815322489</v>
      </c>
      <c r="W157" s="2">
        <f t="shared" si="20"/>
        <v>499946.0376727879</v>
      </c>
      <c r="X157" s="2">
        <f t="shared" si="6"/>
        <v>100053.9623272121</v>
      </c>
      <c r="Y157" s="2">
        <f t="shared" si="30"/>
        <v>50190438.312442653</v>
      </c>
      <c r="Z157" s="2" t="str">
        <f t="shared" si="8"/>
        <v>HERE</v>
      </c>
      <c r="AA157" s="2">
        <f>IF(Z157="HERE",Y157,AA156+Graph!$G$1*1000)</f>
        <v>50190438.312442653</v>
      </c>
      <c r="AB157" s="2">
        <f t="shared" si="21"/>
        <v>100053.9623272121</v>
      </c>
      <c r="AC157" s="2">
        <f t="shared" si="31"/>
        <v>18856984.815322489</v>
      </c>
      <c r="AD157" s="3">
        <f t="shared" si="10"/>
        <v>50190438.312442653</v>
      </c>
      <c r="AE157" s="2">
        <f>IF(AE155&gt;=52800000,52800000,IF(AB136=Graph!G$1*1000,AE156+Graph!G$1*1000,AC157))</f>
        <v>18856984.815322489</v>
      </c>
      <c r="AF157" s="3">
        <f t="shared" si="11"/>
        <v>18856984.815322489</v>
      </c>
      <c r="AG157" s="3">
        <f t="shared" si="29"/>
        <v>42602973.064988628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91</v>
      </c>
      <c r="C158" s="7"/>
      <c r="D158" s="2" t="e">
        <f t="shared" si="12"/>
        <v>#N/A</v>
      </c>
      <c r="E158" s="2" t="e">
        <f t="shared" si="22"/>
        <v>#N/A</v>
      </c>
      <c r="F158" s="2">
        <v>974038.69838708639</v>
      </c>
      <c r="G158" s="2">
        <f t="shared" si="35"/>
        <v>594425.14285714284</v>
      </c>
      <c r="H158" s="2">
        <f t="shared" si="32"/>
        <v>68630343.959331438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977600.07764977217</v>
      </c>
      <c r="Q158" s="2">
        <f t="shared" si="36"/>
        <v>600000</v>
      </c>
      <c r="R158" s="2">
        <f t="shared" si="33"/>
        <v>69647423.127765149</v>
      </c>
      <c r="S158" s="2">
        <f t="shared" si="17"/>
        <v>594425.14285714924</v>
      </c>
      <c r="T158" s="2">
        <f t="shared" si="18"/>
        <v>5574.8571428570431</v>
      </c>
      <c r="U158" s="2">
        <f t="shared" si="19"/>
        <v>600000</v>
      </c>
      <c r="V158" s="2">
        <f t="shared" si="34"/>
        <v>19362508.413709581</v>
      </c>
      <c r="W158" s="2">
        <f t="shared" si="20"/>
        <v>505523.59838709235</v>
      </c>
      <c r="X158" s="2">
        <f t="shared" si="6"/>
        <v>94476.401612907648</v>
      </c>
      <c r="Y158" s="2">
        <f t="shared" si="30"/>
        <v>50284914.714055561</v>
      </c>
      <c r="Z158" s="2" t="str">
        <f t="shared" si="8"/>
        <v>HERE</v>
      </c>
      <c r="AA158" s="2">
        <f>IF(Z158="HERE",Y158,AA157+Graph!$G$1*1000)</f>
        <v>50284914.714055561</v>
      </c>
      <c r="AB158" s="2">
        <f t="shared" si="21"/>
        <v>94476.401612907648</v>
      </c>
      <c r="AC158" s="2">
        <f t="shared" si="31"/>
        <v>19362508.413709581</v>
      </c>
      <c r="AD158" s="3">
        <f t="shared" si="10"/>
        <v>50284914.714055561</v>
      </c>
      <c r="AE158" s="2">
        <f>IF(AE156&gt;=52800000,52800000,IF(AB137=Graph!G$1*1000,AE157+Graph!G$1*1000,AC158))</f>
        <v>19362508.413709581</v>
      </c>
      <c r="AF158" s="3">
        <f t="shared" si="11"/>
        <v>19362508.413709581</v>
      </c>
      <c r="AG158" s="3">
        <f t="shared" si="29"/>
        <v>42824430.464988627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92</v>
      </c>
      <c r="C159" s="7"/>
      <c r="D159" s="2" t="e">
        <f t="shared" si="12"/>
        <v>#N/A</v>
      </c>
      <c r="E159" s="2" t="e">
        <f t="shared" si="22"/>
        <v>#N/A</v>
      </c>
      <c r="F159" s="2">
        <v>979616.25910136104</v>
      </c>
      <c r="G159" s="2">
        <f t="shared" si="35"/>
        <v>594425.14285714284</v>
      </c>
      <c r="H159" s="2">
        <f t="shared" si="32"/>
        <v>69224769.102188587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983179.01417052746</v>
      </c>
      <c r="Q159" s="2">
        <f t="shared" si="36"/>
        <v>600000</v>
      </c>
      <c r="R159" s="2">
        <f t="shared" si="33"/>
        <v>70247423.127765149</v>
      </c>
      <c r="S159" s="2">
        <f t="shared" si="17"/>
        <v>594425.14285714924</v>
      </c>
      <c r="T159" s="2">
        <f t="shared" si="18"/>
        <v>5574.8571428570431</v>
      </c>
      <c r="U159" s="2">
        <f t="shared" si="19"/>
        <v>600000</v>
      </c>
      <c r="V159" s="2">
        <f t="shared" si="34"/>
        <v>19873609.572810948</v>
      </c>
      <c r="W159" s="2">
        <f t="shared" si="20"/>
        <v>511101.159101367</v>
      </c>
      <c r="X159" s="2">
        <f t="shared" si="6"/>
        <v>88898.840898633003</v>
      </c>
      <c r="Y159" s="2">
        <f t="shared" ref="Y159:Y222" si="37">IF(COUNT($C160)=0,IF(COUNT($C159)=1,C159,SUM(Y158+X159)),C159)</f>
        <v>50373813.554954194</v>
      </c>
      <c r="Z159" s="2" t="str">
        <f t="shared" si="8"/>
        <v>HERE</v>
      </c>
      <c r="AA159" s="2">
        <f>IF(Z159="HERE",Y159,AA158+Graph!$G$1*1000)</f>
        <v>50373813.554954194</v>
      </c>
      <c r="AB159" s="2">
        <f t="shared" si="21"/>
        <v>88898.840898633003</v>
      </c>
      <c r="AC159" s="2">
        <f t="shared" ref="AC159:AC222" si="38">IF(Z160="HERE",V159,AC158)</f>
        <v>19873609.572810948</v>
      </c>
      <c r="AD159" s="3">
        <f t="shared" si="10"/>
        <v>50373813.554954194</v>
      </c>
      <c r="AE159" s="2">
        <f>IF(AE157&gt;=52800000,52800000,IF(AB138=Graph!G$1*1000,AE158+Graph!G$1*1000,AC159))</f>
        <v>19873609.572810948</v>
      </c>
      <c r="AF159" s="3">
        <f t="shared" si="11"/>
        <v>19873609.572810948</v>
      </c>
      <c r="AG159" s="3">
        <f t="shared" si="29"/>
        <v>42965766.864988633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93</v>
      </c>
      <c r="C160" s="7"/>
      <c r="D160" s="2" t="e">
        <f t="shared" si="12"/>
        <v>#N/A</v>
      </c>
      <c r="E160" s="2" t="e">
        <f t="shared" si="22"/>
        <v>#N/A</v>
      </c>
      <c r="F160" s="2">
        <v>985193.81981566548</v>
      </c>
      <c r="G160" s="2">
        <f t="shared" si="35"/>
        <v>594425.14285714284</v>
      </c>
      <c r="H160" s="2">
        <f t="shared" ref="H160:H223" si="39">IF(COUNT($C161)=0,IF(COUNT($C160)=1,C160,SUM(H159+G160)),C160)</f>
        <v>69819194.245045736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988757.95069125295</v>
      </c>
      <c r="Q160" s="2">
        <f t="shared" si="36"/>
        <v>600000</v>
      </c>
      <c r="R160" s="2">
        <f t="shared" ref="R160:R223" si="40">IF(COUNT($C161)=0,IF(COUNT($C160)=1,M160,SUM(R159+Q160)),M160)</f>
        <v>70847423.127765149</v>
      </c>
      <c r="S160" s="2">
        <f t="shared" si="17"/>
        <v>594425.14285714924</v>
      </c>
      <c r="T160" s="2">
        <f t="shared" si="18"/>
        <v>5574.8571428570431</v>
      </c>
      <c r="U160" s="2">
        <f t="shared" si="19"/>
        <v>600000</v>
      </c>
      <c r="V160" s="2">
        <f t="shared" si="34"/>
        <v>20390288.29262659</v>
      </c>
      <c r="W160" s="2">
        <f t="shared" si="20"/>
        <v>516678.71981564164</v>
      </c>
      <c r="X160" s="2">
        <f t="shared" si="6"/>
        <v>83321.280184358358</v>
      </c>
      <c r="Y160" s="2">
        <f t="shared" si="37"/>
        <v>50457134.835138552</v>
      </c>
      <c r="Z160" s="2" t="str">
        <f t="shared" si="8"/>
        <v>HERE</v>
      </c>
      <c r="AA160" s="2">
        <f>IF(Z160="HERE",Y160,AA159+Graph!$G$1*1000)</f>
        <v>50457134.835138552</v>
      </c>
      <c r="AB160" s="2">
        <f t="shared" si="21"/>
        <v>83321.280184358358</v>
      </c>
      <c r="AC160" s="2">
        <f t="shared" si="38"/>
        <v>20390288.29262659</v>
      </c>
      <c r="AD160" s="3">
        <f t="shared" si="10"/>
        <v>50457134.835138552</v>
      </c>
      <c r="AE160" s="2">
        <f>IF(AE158&gt;=52800000,52800000,IF(AB139=Graph!G$1*1000,AE159+Graph!G$1*1000,AC160))</f>
        <v>20390288.29262659</v>
      </c>
      <c r="AF160" s="3">
        <f t="shared" si="11"/>
        <v>20390288.29262659</v>
      </c>
      <c r="AG160" s="3">
        <f t="shared" si="29"/>
        <v>43097290.864988633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94</v>
      </c>
      <c r="C161" s="7"/>
      <c r="D161" s="2" t="e">
        <f t="shared" si="12"/>
        <v>#N/A</v>
      </c>
      <c r="E161" s="2" t="e">
        <f t="shared" si="22"/>
        <v>#N/A</v>
      </c>
      <c r="F161" s="2">
        <v>990771.38052994013</v>
      </c>
      <c r="G161" s="2">
        <f t="shared" si="35"/>
        <v>594425.14285714284</v>
      </c>
      <c r="H161" s="2">
        <f t="shared" si="39"/>
        <v>70413619.387902886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994336.88721197844</v>
      </c>
      <c r="Q161" s="2">
        <f t="shared" si="36"/>
        <v>600000</v>
      </c>
      <c r="R161" s="2">
        <f t="shared" si="40"/>
        <v>71447423.127765149</v>
      </c>
      <c r="S161" s="2">
        <f t="shared" si="17"/>
        <v>594425.14285714924</v>
      </c>
      <c r="T161" s="2">
        <f t="shared" si="18"/>
        <v>5574.8571428570431</v>
      </c>
      <c r="U161" s="2">
        <f t="shared" si="19"/>
        <v>600000</v>
      </c>
      <c r="V161" s="2">
        <f t="shared" si="34"/>
        <v>20912544.573156536</v>
      </c>
      <c r="W161" s="2">
        <f t="shared" si="20"/>
        <v>522256.28052994609</v>
      </c>
      <c r="X161" s="2">
        <f t="shared" si="6"/>
        <v>77743.719470053911</v>
      </c>
      <c r="Y161" s="2">
        <f t="shared" si="37"/>
        <v>50534878.554608606</v>
      </c>
      <c r="Z161" s="2" t="str">
        <f t="shared" si="8"/>
        <v>HERE</v>
      </c>
      <c r="AA161" s="2">
        <f>IF(Z161="HERE",Y161,AA160+Graph!$G$1*1000)</f>
        <v>50534878.554608606</v>
      </c>
      <c r="AB161" s="2">
        <f t="shared" si="21"/>
        <v>77743.719470053911</v>
      </c>
      <c r="AC161" s="2">
        <f t="shared" si="38"/>
        <v>20912544.573156536</v>
      </c>
      <c r="AD161" s="3">
        <f t="shared" si="10"/>
        <v>50534878.554608606</v>
      </c>
      <c r="AE161" s="2">
        <f>IF(AE159&gt;=52800000,52800000,IF(AB140=Graph!G$1*1000,AE160+Graph!G$1*1000,AC161))</f>
        <v>20912544.573156536</v>
      </c>
      <c r="AF161" s="3">
        <f t="shared" si="11"/>
        <v>20912544.573156536</v>
      </c>
      <c r="AG161" s="3">
        <f t="shared" si="29"/>
        <v>43217252.314988628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95</v>
      </c>
      <c r="C162" s="7"/>
      <c r="D162" s="2" t="e">
        <f t="shared" si="12"/>
        <v>#N/A</v>
      </c>
      <c r="E162" s="2" t="e">
        <f t="shared" si="22"/>
        <v>#N/A</v>
      </c>
      <c r="F162" s="2">
        <v>996348.94124421477</v>
      </c>
      <c r="G162" s="2">
        <f t="shared" si="35"/>
        <v>594425.14285714284</v>
      </c>
      <c r="H162" s="2">
        <f t="shared" si="39"/>
        <v>71008044.530760035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999915.82373273373</v>
      </c>
      <c r="Q162" s="2">
        <f t="shared" si="36"/>
        <v>600000</v>
      </c>
      <c r="R162" s="2">
        <f t="shared" si="40"/>
        <v>72047423.127765149</v>
      </c>
      <c r="S162" s="2">
        <f t="shared" si="17"/>
        <v>594425.14285714924</v>
      </c>
      <c r="T162" s="2">
        <f t="shared" si="18"/>
        <v>5574.8571428570431</v>
      </c>
      <c r="U162" s="2">
        <f t="shared" si="19"/>
        <v>600000</v>
      </c>
      <c r="V162" s="2">
        <f t="shared" si="34"/>
        <v>21440378.414400756</v>
      </c>
      <c r="W162" s="2">
        <f t="shared" si="20"/>
        <v>527833.84124422073</v>
      </c>
      <c r="X162" s="2">
        <f t="shared" si="6"/>
        <v>72166.158755779266</v>
      </c>
      <c r="Y162" s="2">
        <f t="shared" si="37"/>
        <v>50607044.713364385</v>
      </c>
      <c r="Z162" s="2" t="str">
        <f t="shared" si="8"/>
        <v>HERE</v>
      </c>
      <c r="AA162" s="2">
        <f>IF(Z162="HERE",Y162,AA161+Graph!$G$1*1000)</f>
        <v>50607044.713364385</v>
      </c>
      <c r="AB162" s="2">
        <f t="shared" si="21"/>
        <v>72166.158755779266</v>
      </c>
      <c r="AC162" s="2">
        <f t="shared" si="38"/>
        <v>21440378.414400756</v>
      </c>
      <c r="AD162" s="3">
        <f t="shared" si="10"/>
        <v>50607044.713364385</v>
      </c>
      <c r="AE162" s="2">
        <f>IF(AE160&gt;=52800000,52800000,IF(AB141=Graph!G$1*1000,AE161+Graph!G$1*1000,AC162))</f>
        <v>21440378.414400756</v>
      </c>
      <c r="AF162" s="3">
        <f t="shared" si="11"/>
        <v>21440378.414400756</v>
      </c>
      <c r="AG162" s="3">
        <f t="shared" si="29"/>
        <v>43290536.014988624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96</v>
      </c>
      <c r="C163" s="7"/>
      <c r="D163" s="2" t="e">
        <f t="shared" si="12"/>
        <v>#N/A</v>
      </c>
      <c r="E163" s="2" t="e">
        <f t="shared" si="22"/>
        <v>#N/A</v>
      </c>
      <c r="F163" s="2">
        <v>1001926.5019585192</v>
      </c>
      <c r="G163" s="2">
        <f t="shared" si="35"/>
        <v>594425.14285714284</v>
      </c>
      <c r="H163" s="2">
        <f t="shared" si="39"/>
        <v>71602469.673617184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1005494.7602534592</v>
      </c>
      <c r="Q163" s="2">
        <f t="shared" si="36"/>
        <v>600000</v>
      </c>
      <c r="R163" s="2">
        <f t="shared" si="40"/>
        <v>72647423.127765149</v>
      </c>
      <c r="S163" s="2">
        <f t="shared" si="17"/>
        <v>594425.14285714924</v>
      </c>
      <c r="T163" s="2">
        <f t="shared" si="18"/>
        <v>5574.8571428570431</v>
      </c>
      <c r="U163" s="2">
        <f t="shared" si="19"/>
        <v>600000</v>
      </c>
      <c r="V163" s="2">
        <f t="shared" si="34"/>
        <v>21973789.816359282</v>
      </c>
      <c r="W163" s="2">
        <f t="shared" si="20"/>
        <v>533411.40195852518</v>
      </c>
      <c r="X163" s="2">
        <f t="shared" si="6"/>
        <v>66588.598041474819</v>
      </c>
      <c r="Y163" s="2">
        <f t="shared" si="37"/>
        <v>50673633.31140586</v>
      </c>
      <c r="Z163" s="2" t="str">
        <f t="shared" si="8"/>
        <v>HERE</v>
      </c>
      <c r="AA163" s="2">
        <f>IF(Z163="HERE",Y163,AA162+Graph!$G$1*1000)</f>
        <v>50673633.31140586</v>
      </c>
      <c r="AB163" s="2">
        <f t="shared" si="21"/>
        <v>66588.598041474819</v>
      </c>
      <c r="AC163" s="2">
        <f t="shared" si="38"/>
        <v>21973789.816359282</v>
      </c>
      <c r="AD163" s="3">
        <f t="shared" si="10"/>
        <v>50673633.31140586</v>
      </c>
      <c r="AE163" s="2">
        <f>IF(AE161&gt;=52800000,52800000,IF(AB142=Graph!G$1*1000,AE162+Graph!G$1*1000,AC163))</f>
        <v>21973789.816359282</v>
      </c>
      <c r="AF163" s="3">
        <f t="shared" si="11"/>
        <v>21973789.816359282</v>
      </c>
      <c r="AG163" s="3">
        <f t="shared" si="29"/>
        <v>43592775.714988627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97</v>
      </c>
      <c r="C164" s="7"/>
      <c r="D164" s="2" t="e">
        <f t="shared" si="12"/>
        <v>#N/A</v>
      </c>
      <c r="E164" s="2" t="e">
        <f t="shared" si="22"/>
        <v>#N/A</v>
      </c>
      <c r="F164" s="2">
        <v>1007504.0626727939</v>
      </c>
      <c r="G164" s="2">
        <f t="shared" si="35"/>
        <v>594425.14285714284</v>
      </c>
      <c r="H164" s="2">
        <f t="shared" si="39"/>
        <v>72196894.816474333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1011073.6967742145</v>
      </c>
      <c r="Q164" s="2">
        <f t="shared" si="36"/>
        <v>600000</v>
      </c>
      <c r="R164" s="2">
        <f t="shared" si="40"/>
        <v>73247423.127765149</v>
      </c>
      <c r="S164" s="2">
        <f t="shared" si="17"/>
        <v>594425.14285714924</v>
      </c>
      <c r="T164" s="2">
        <f t="shared" si="18"/>
        <v>5574.8571428570431</v>
      </c>
      <c r="U164" s="2">
        <f t="shared" si="19"/>
        <v>600000</v>
      </c>
      <c r="V164" s="2">
        <f t="shared" si="34"/>
        <v>22512778.779032081</v>
      </c>
      <c r="W164" s="2">
        <f t="shared" si="20"/>
        <v>538988.96267279983</v>
      </c>
      <c r="X164" s="2">
        <f t="shared" si="6"/>
        <v>61011.037327200174</v>
      </c>
      <c r="Y164" s="2">
        <f t="shared" si="37"/>
        <v>50734644.34873306</v>
      </c>
      <c r="Z164" s="2" t="str">
        <f t="shared" si="8"/>
        <v>HERE</v>
      </c>
      <c r="AA164" s="2">
        <f>IF(Z164="HERE",Y164,AA163+Graph!$G$1*1000)</f>
        <v>50734644.34873306</v>
      </c>
      <c r="AB164" s="2">
        <f t="shared" si="21"/>
        <v>61011.037327200174</v>
      </c>
      <c r="AC164" s="2">
        <f t="shared" si="38"/>
        <v>22512778.779032081</v>
      </c>
      <c r="AD164" s="3">
        <f t="shared" si="10"/>
        <v>50734644.34873306</v>
      </c>
      <c r="AE164" s="2">
        <f>IF(AE162&gt;=52800000,52800000,IF(AB143=Graph!G$1*1000,AE163+Graph!G$1*1000,AC164))</f>
        <v>22512778.779032081</v>
      </c>
      <c r="AF164" s="3">
        <f t="shared" si="11"/>
        <v>22512778.779032081</v>
      </c>
      <c r="AG164" s="3">
        <f t="shared" si="29"/>
        <v>43833167.714988627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98</v>
      </c>
      <c r="C165" s="7"/>
      <c r="D165" s="2" t="e">
        <f t="shared" si="12"/>
        <v>#N/A</v>
      </c>
      <c r="E165" s="2" t="e">
        <f t="shared" si="22"/>
        <v>#N/A</v>
      </c>
      <c r="F165" s="2">
        <v>1013081.6233870685</v>
      </c>
      <c r="G165" s="2">
        <f t="shared" si="35"/>
        <v>594425.14285714284</v>
      </c>
      <c r="H165" s="2">
        <f t="shared" si="39"/>
        <v>72791319.959331483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1016652.63329494</v>
      </c>
      <c r="Q165" s="2">
        <f t="shared" si="36"/>
        <v>600000</v>
      </c>
      <c r="R165" s="2">
        <f t="shared" si="40"/>
        <v>73847423.127765149</v>
      </c>
      <c r="S165" s="2">
        <f t="shared" si="17"/>
        <v>594425.14285714924</v>
      </c>
      <c r="T165" s="2">
        <f t="shared" si="18"/>
        <v>5574.8571428570431</v>
      </c>
      <c r="U165" s="2">
        <f t="shared" si="19"/>
        <v>600000</v>
      </c>
      <c r="V165" s="2">
        <f t="shared" si="34"/>
        <v>23057345.302419156</v>
      </c>
      <c r="W165" s="2">
        <f t="shared" si="20"/>
        <v>544566.52338707447</v>
      </c>
      <c r="X165" s="2">
        <f t="shared" si="6"/>
        <v>55433.476612925529</v>
      </c>
      <c r="Y165" s="2">
        <f t="shared" si="37"/>
        <v>50790077.825345986</v>
      </c>
      <c r="Z165" s="2" t="str">
        <f t="shared" si="8"/>
        <v>HERE</v>
      </c>
      <c r="AA165" s="2">
        <f>IF(Z165="HERE",Y165,AA164+Graph!$G$1*1000)</f>
        <v>50790077.825345986</v>
      </c>
      <c r="AB165" s="2">
        <f t="shared" si="21"/>
        <v>55433.476612925529</v>
      </c>
      <c r="AC165" s="2">
        <f t="shared" si="38"/>
        <v>23057345.302419156</v>
      </c>
      <c r="AD165" s="3">
        <f t="shared" si="10"/>
        <v>50790077.825345986</v>
      </c>
      <c r="AE165" s="2">
        <f>IF(AE163&gt;=52800000,52800000,IF(AB144=Graph!G$1*1000,AE164+Graph!G$1*1000,AC165))</f>
        <v>23057345.302419156</v>
      </c>
      <c r="AF165" s="3">
        <f t="shared" si="11"/>
        <v>23057345.302419156</v>
      </c>
      <c r="AG165" s="3">
        <f t="shared" si="29"/>
        <v>44023127.514988624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99</v>
      </c>
      <c r="C166" s="7"/>
      <c r="D166" s="2" t="e">
        <f t="shared" si="12"/>
        <v>#N/A</v>
      </c>
      <c r="E166" s="2" t="e">
        <f t="shared" si="22"/>
        <v>#N/A</v>
      </c>
      <c r="F166" s="2">
        <v>1018659.184101373</v>
      </c>
      <c r="G166" s="2">
        <f t="shared" ref="G166:G229" si="41">IF(F166&gt;600000,$AK$31*1000,F166)</f>
        <v>594425.14285714284</v>
      </c>
      <c r="H166" s="2">
        <f t="shared" si="39"/>
        <v>73385745.102188632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1022231.5698156655</v>
      </c>
      <c r="Q166" s="2">
        <f t="shared" ref="Q166:Q229" si="42">IF(P166&gt;600000,600000,P166)</f>
        <v>600000</v>
      </c>
      <c r="R166" s="2">
        <f t="shared" si="40"/>
        <v>74447423.127765149</v>
      </c>
      <c r="S166" s="2">
        <f t="shared" si="17"/>
        <v>594425.14285714924</v>
      </c>
      <c r="T166" s="2">
        <f t="shared" si="18"/>
        <v>5574.8571428570431</v>
      </c>
      <c r="U166" s="2">
        <f t="shared" si="19"/>
        <v>600000</v>
      </c>
      <c r="V166" s="2">
        <f t="shared" si="34"/>
        <v>23607489.386520535</v>
      </c>
      <c r="W166" s="2">
        <f t="shared" si="20"/>
        <v>550144.08410137892</v>
      </c>
      <c r="X166" s="2">
        <f t="shared" si="6"/>
        <v>49855.915898621082</v>
      </c>
      <c r="Y166" s="2">
        <f t="shared" si="37"/>
        <v>50839933.741244607</v>
      </c>
      <c r="Z166" s="2" t="str">
        <f t="shared" si="8"/>
        <v>HERE</v>
      </c>
      <c r="AA166" s="2">
        <f>IF(Z166="HERE",Y166,AA165+Graph!$G$1*1000)</f>
        <v>50839933.741244607</v>
      </c>
      <c r="AB166" s="2">
        <f t="shared" si="21"/>
        <v>49855.915898621082</v>
      </c>
      <c r="AC166" s="2">
        <f t="shared" si="38"/>
        <v>23607489.386520535</v>
      </c>
      <c r="AD166" s="3">
        <f t="shared" si="10"/>
        <v>50839933.741244607</v>
      </c>
      <c r="AE166" s="2">
        <f>IF(AE164&gt;=52800000,52800000,IF(AB145=Graph!G$1*1000,AE165+Graph!G$1*1000,AC166))</f>
        <v>23607489.386520535</v>
      </c>
      <c r="AF166" s="3">
        <f t="shared" si="11"/>
        <v>23607489.386520535</v>
      </c>
      <c r="AG166" s="3">
        <f t="shared" si="29"/>
        <v>44179939.014988624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100</v>
      </c>
      <c r="C167" s="7"/>
      <c r="D167" s="2" t="e">
        <f t="shared" si="12"/>
        <v>#N/A</v>
      </c>
      <c r="E167" s="2" t="e">
        <f t="shared" si="22"/>
        <v>#N/A</v>
      </c>
      <c r="F167" s="2">
        <v>1024236.7448156476</v>
      </c>
      <c r="G167" s="2">
        <f t="shared" si="41"/>
        <v>594425.14285714284</v>
      </c>
      <c r="H167" s="2">
        <f t="shared" si="39"/>
        <v>73980170.245045781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1027810.5063364208</v>
      </c>
      <c r="Q167" s="2">
        <f t="shared" si="42"/>
        <v>600000</v>
      </c>
      <c r="R167" s="2">
        <f t="shared" si="40"/>
        <v>75047423.127765149</v>
      </c>
      <c r="S167" s="2">
        <f t="shared" si="17"/>
        <v>594425.14285714924</v>
      </c>
      <c r="T167" s="2">
        <f t="shared" si="18"/>
        <v>5574.8571428570431</v>
      </c>
      <c r="U167" s="2">
        <f t="shared" si="19"/>
        <v>600000</v>
      </c>
      <c r="V167" s="2">
        <f t="shared" si="34"/>
        <v>24163211.031336188</v>
      </c>
      <c r="W167" s="2">
        <f t="shared" si="20"/>
        <v>555721.64481565356</v>
      </c>
      <c r="X167" s="2">
        <f t="shared" si="6"/>
        <v>44278.355184346437</v>
      </c>
      <c r="Y167" s="2">
        <f t="shared" si="37"/>
        <v>50884212.096428953</v>
      </c>
      <c r="Z167" s="2" t="str">
        <f t="shared" si="8"/>
        <v>HERE</v>
      </c>
      <c r="AA167" s="2">
        <f>IF(Z167="HERE",Y167,AA166+Graph!$G$1*1000)</f>
        <v>50884212.096428953</v>
      </c>
      <c r="AB167" s="2">
        <f t="shared" si="21"/>
        <v>44278.355184346437</v>
      </c>
      <c r="AC167" s="2">
        <f t="shared" si="38"/>
        <v>24163211.031336188</v>
      </c>
      <c r="AD167" s="3">
        <f t="shared" si="10"/>
        <v>50884212.096428953</v>
      </c>
      <c r="AE167" s="2">
        <f>IF(AE165&gt;=52800000,52800000,IF(AB146=Graph!G$1*1000,AE166+Graph!G$1*1000,AC167))</f>
        <v>24163211.031336188</v>
      </c>
      <c r="AF167" s="3">
        <f t="shared" si="11"/>
        <v>24163211.031336188</v>
      </c>
      <c r="AG167" s="3">
        <f t="shared" si="29"/>
        <v>44292290.41498863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101</v>
      </c>
      <c r="C168" s="7"/>
      <c r="D168" s="2" t="e">
        <f t="shared" si="12"/>
        <v>#N/A</v>
      </c>
      <c r="E168" s="2" t="e">
        <f t="shared" si="22"/>
        <v>#N/A</v>
      </c>
      <c r="F168" s="2">
        <v>1029814.305529952</v>
      </c>
      <c r="G168" s="2">
        <f t="shared" si="41"/>
        <v>594425.14285714284</v>
      </c>
      <c r="H168" s="2">
        <f t="shared" si="39"/>
        <v>74574595.38790293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1033389.4428571463</v>
      </c>
      <c r="Q168" s="2">
        <f t="shared" si="42"/>
        <v>600000</v>
      </c>
      <c r="R168" s="2">
        <f t="shared" si="40"/>
        <v>75647423.127765149</v>
      </c>
      <c r="S168" s="2">
        <f t="shared" si="17"/>
        <v>594425.14285714924</v>
      </c>
      <c r="T168" s="2">
        <f t="shared" si="18"/>
        <v>5574.8571428570431</v>
      </c>
      <c r="U168" s="2">
        <f t="shared" si="19"/>
        <v>600000</v>
      </c>
      <c r="V168" s="2">
        <f t="shared" si="34"/>
        <v>24724510.236866117</v>
      </c>
      <c r="W168" s="2">
        <f t="shared" si="20"/>
        <v>561299.20552992821</v>
      </c>
      <c r="X168" s="2">
        <f t="shared" si="6"/>
        <v>38700.794470071793</v>
      </c>
      <c r="Y168" s="2">
        <f t="shared" si="37"/>
        <v>50922912.890899025</v>
      </c>
      <c r="Z168" s="2" t="str">
        <f t="shared" si="8"/>
        <v>HERE</v>
      </c>
      <c r="AA168" s="2">
        <f>IF(Z168="HERE",Y168,AA167+Graph!$G$1*1000)</f>
        <v>50922912.890899025</v>
      </c>
      <c r="AB168" s="2">
        <f t="shared" si="21"/>
        <v>38700.794470071793</v>
      </c>
      <c r="AC168" s="2">
        <f t="shared" si="38"/>
        <v>24724510.236866117</v>
      </c>
      <c r="AD168" s="3">
        <f t="shared" si="10"/>
        <v>50922912.890899025</v>
      </c>
      <c r="AE168" s="2">
        <f>IF(AE166&gt;=52800000,52800000,IF(AB147=Graph!G$1*1000,AE167+Graph!G$1*1000,AC168))</f>
        <v>24724510.236866117</v>
      </c>
      <c r="AF168" s="3">
        <f t="shared" si="11"/>
        <v>24724510.236866117</v>
      </c>
      <c r="AG168" s="3">
        <f t="shared" si="29"/>
        <v>44369377.864988633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102</v>
      </c>
      <c r="C169" s="7"/>
      <c r="D169" s="2" t="e">
        <f t="shared" si="12"/>
        <v>#N/A</v>
      </c>
      <c r="E169" s="2" t="e">
        <f t="shared" si="22"/>
        <v>#N/A</v>
      </c>
      <c r="F169" s="2">
        <v>1035391.8662442267</v>
      </c>
      <c r="G169" s="2">
        <f t="shared" si="41"/>
        <v>594425.14285714284</v>
      </c>
      <c r="H169" s="2">
        <f t="shared" si="39"/>
        <v>75169020.53076008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1038968.3793779016</v>
      </c>
      <c r="Q169" s="2">
        <f t="shared" si="42"/>
        <v>600000</v>
      </c>
      <c r="R169" s="2">
        <f t="shared" si="40"/>
        <v>76247423.127765149</v>
      </c>
      <c r="S169" s="2">
        <f t="shared" si="17"/>
        <v>594425.14285714924</v>
      </c>
      <c r="T169" s="2">
        <f t="shared" si="18"/>
        <v>5574.8571428570431</v>
      </c>
      <c r="U169" s="2">
        <f t="shared" si="19"/>
        <v>600000</v>
      </c>
      <c r="V169" s="2">
        <f t="shared" si="34"/>
        <v>25291387.003110349</v>
      </c>
      <c r="W169" s="2">
        <f t="shared" si="20"/>
        <v>566876.76624423265</v>
      </c>
      <c r="X169" s="2">
        <f t="shared" si="6"/>
        <v>33123.233755767345</v>
      </c>
      <c r="Y169" s="2">
        <f t="shared" si="37"/>
        <v>50956036.124654792</v>
      </c>
      <c r="Z169" s="2" t="str">
        <f t="shared" si="8"/>
        <v>HERE</v>
      </c>
      <c r="AA169" s="2">
        <f>IF(Z169="HERE",Y169,AA168+Graph!$G$1*1000)</f>
        <v>50956036.124654792</v>
      </c>
      <c r="AB169" s="2">
        <f t="shared" si="21"/>
        <v>33123.233755767345</v>
      </c>
      <c r="AC169" s="2">
        <f t="shared" si="38"/>
        <v>25291387.003110349</v>
      </c>
      <c r="AD169" s="3">
        <f t="shared" si="10"/>
        <v>50956036.124654792</v>
      </c>
      <c r="AE169" s="2">
        <f>IF(AE167&gt;=52800000,52800000,IF(AB148=Graph!G$1*1000,AE168+Graph!G$1*1000,AC169))</f>
        <v>25291387.003110349</v>
      </c>
      <c r="AF169" s="3">
        <f t="shared" si="11"/>
        <v>25291387.003110349</v>
      </c>
      <c r="AG169" s="3">
        <f t="shared" si="29"/>
        <v>44479820.16498863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103</v>
      </c>
      <c r="C170" s="7"/>
      <c r="D170" s="2" t="e">
        <f t="shared" si="12"/>
        <v>#N/A</v>
      </c>
      <c r="E170" s="2" t="e">
        <f t="shared" si="22"/>
        <v>#N/A</v>
      </c>
      <c r="F170" s="2">
        <v>1040969.4269585013</v>
      </c>
      <c r="G170" s="2">
        <f t="shared" si="41"/>
        <v>594425.14285714284</v>
      </c>
      <c r="H170" s="2">
        <f t="shared" si="39"/>
        <v>75763445.673617229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1044547.315898627</v>
      </c>
      <c r="Q170" s="2">
        <f t="shared" si="42"/>
        <v>600000</v>
      </c>
      <c r="R170" s="2">
        <f t="shared" si="40"/>
        <v>76847423.127765149</v>
      </c>
      <c r="S170" s="2">
        <f t="shared" si="17"/>
        <v>594425.14285714924</v>
      </c>
      <c r="T170" s="2">
        <f t="shared" si="18"/>
        <v>5574.8571428570431</v>
      </c>
      <c r="U170" s="2">
        <f t="shared" si="19"/>
        <v>600000</v>
      </c>
      <c r="V170" s="2">
        <f t="shared" si="34"/>
        <v>25863841.330068856</v>
      </c>
      <c r="W170" s="2">
        <f t="shared" si="20"/>
        <v>572454.3269585073</v>
      </c>
      <c r="X170" s="2">
        <f t="shared" si="6"/>
        <v>27545.673041492701</v>
      </c>
      <c r="Y170" s="2">
        <f t="shared" si="37"/>
        <v>50983581.797696285</v>
      </c>
      <c r="Z170" s="2" t="str">
        <f t="shared" si="8"/>
        <v>HERE</v>
      </c>
      <c r="AA170" s="2">
        <f>IF(Z170="HERE",Y170,AA169+Graph!$G$1*1000)</f>
        <v>50983581.797696285</v>
      </c>
      <c r="AB170" s="2">
        <f t="shared" si="21"/>
        <v>27545.673041492701</v>
      </c>
      <c r="AC170" s="2">
        <f t="shared" si="38"/>
        <v>25863841.330068856</v>
      </c>
      <c r="AD170" s="3">
        <f t="shared" si="10"/>
        <v>50983581.797696285</v>
      </c>
      <c r="AE170" s="2">
        <f>IF(AE168&gt;=52800000,52800000,IF(AB149=Graph!G$1*1000,AE169+Graph!G$1*1000,AC170))</f>
        <v>25863841.330068856</v>
      </c>
      <c r="AF170" s="3">
        <f t="shared" si="11"/>
        <v>25863841.330068856</v>
      </c>
      <c r="AG170" s="3">
        <f t="shared" si="29"/>
        <v>44817552.464988627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104</v>
      </c>
      <c r="C171" s="7"/>
      <c r="D171" s="2" t="e">
        <f t="shared" si="12"/>
        <v>#N/A</v>
      </c>
      <c r="E171" s="2" t="e">
        <f t="shared" si="22"/>
        <v>#N/A</v>
      </c>
      <c r="F171" s="2">
        <v>1046546.9876728058</v>
      </c>
      <c r="G171" s="2">
        <f t="shared" si="41"/>
        <v>594425.14285714284</v>
      </c>
      <c r="H171" s="2">
        <f t="shared" si="39"/>
        <v>76357870.816474378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1050126.2524193525</v>
      </c>
      <c r="Q171" s="2">
        <f t="shared" si="42"/>
        <v>600000</v>
      </c>
      <c r="R171" s="2">
        <f t="shared" si="40"/>
        <v>77447423.127765149</v>
      </c>
      <c r="S171" s="2">
        <f t="shared" si="17"/>
        <v>594425.14285714924</v>
      </c>
      <c r="T171" s="2">
        <f t="shared" si="18"/>
        <v>5574.8571428570431</v>
      </c>
      <c r="U171" s="2">
        <f t="shared" si="19"/>
        <v>600000</v>
      </c>
      <c r="V171" s="2">
        <f t="shared" si="34"/>
        <v>26441873.217741668</v>
      </c>
      <c r="W171" s="2">
        <f t="shared" si="20"/>
        <v>578031.88767281175</v>
      </c>
      <c r="X171" s="2">
        <f t="shared" si="6"/>
        <v>21968.112327188253</v>
      </c>
      <c r="Y171" s="2">
        <f t="shared" si="37"/>
        <v>51005549.910023473</v>
      </c>
      <c r="Z171" s="2" t="str">
        <f t="shared" si="8"/>
        <v>HERE</v>
      </c>
      <c r="AA171" s="2">
        <f>IF(Z171="HERE",Y171,AA170+Graph!$G$1*1000)</f>
        <v>51005549.910023473</v>
      </c>
      <c r="AB171" s="2">
        <f t="shared" si="21"/>
        <v>21968.112327188253</v>
      </c>
      <c r="AC171" s="2">
        <f t="shared" si="38"/>
        <v>26441873.217741668</v>
      </c>
      <c r="AD171" s="3">
        <f t="shared" si="10"/>
        <v>51005549.910023473</v>
      </c>
      <c r="AE171" s="2">
        <f>IF(AE169&gt;=52800000,52800000,IF(AB150=Graph!G$1*1000,AE170+Graph!G$1*1000,AC171))</f>
        <v>26441873.217741668</v>
      </c>
      <c r="AF171" s="3">
        <f t="shared" si="11"/>
        <v>26441873.217741668</v>
      </c>
      <c r="AG171" s="3">
        <f t="shared" si="29"/>
        <v>45122989.864988633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105</v>
      </c>
      <c r="C172" s="7"/>
      <c r="D172" s="2" t="e">
        <f t="shared" si="12"/>
        <v>#N/A</v>
      </c>
      <c r="E172" s="2" t="e">
        <f t="shared" si="22"/>
        <v>#N/A</v>
      </c>
      <c r="F172" s="2">
        <v>1052124.5483870804</v>
      </c>
      <c r="G172" s="2">
        <f t="shared" si="41"/>
        <v>594425.14285714284</v>
      </c>
      <c r="H172" s="2">
        <f t="shared" si="39"/>
        <v>76952295.959331527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1055705.1889401078</v>
      </c>
      <c r="Q172" s="2">
        <f t="shared" si="42"/>
        <v>600000</v>
      </c>
      <c r="R172" s="2">
        <f t="shared" si="40"/>
        <v>78047423.127765149</v>
      </c>
      <c r="S172" s="2">
        <f t="shared" si="17"/>
        <v>594425.14285714924</v>
      </c>
      <c r="T172" s="2">
        <f t="shared" si="18"/>
        <v>5574.8571428570431</v>
      </c>
      <c r="U172" s="2">
        <f t="shared" si="19"/>
        <v>600000</v>
      </c>
      <c r="V172" s="2">
        <f t="shared" si="34"/>
        <v>27025482.666128755</v>
      </c>
      <c r="W172" s="2">
        <f t="shared" si="20"/>
        <v>583609.44838708639</v>
      </c>
      <c r="X172" s="2">
        <f t="shared" si="6"/>
        <v>16390.551612913609</v>
      </c>
      <c r="Y172" s="2">
        <f t="shared" si="37"/>
        <v>51021940.461636387</v>
      </c>
      <c r="Z172" s="2" t="str">
        <f t="shared" si="8"/>
        <v>HERE</v>
      </c>
      <c r="AA172" s="2">
        <f>IF(Z172="HERE",Y172,AA171+Graph!$G$1*1000)</f>
        <v>51021940.461636387</v>
      </c>
      <c r="AB172" s="2">
        <f t="shared" si="21"/>
        <v>16390.551612913609</v>
      </c>
      <c r="AC172" s="2">
        <f t="shared" si="38"/>
        <v>27025482.666128755</v>
      </c>
      <c r="AD172" s="3">
        <f t="shared" si="10"/>
        <v>51021940.461636387</v>
      </c>
      <c r="AE172" s="2">
        <f>IF(AE170&gt;=52800000,52800000,IF(AB151=Graph!G$1*1000,AE171+Graph!G$1*1000,AC172))</f>
        <v>27025482.666128755</v>
      </c>
      <c r="AF172" s="3">
        <f t="shared" si="11"/>
        <v>27025482.666128755</v>
      </c>
      <c r="AG172" s="3">
        <f t="shared" si="29"/>
        <v>45352854.614988633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106</v>
      </c>
      <c r="C173" s="7"/>
      <c r="D173" s="2" t="e">
        <f t="shared" si="12"/>
        <v>#N/A</v>
      </c>
      <c r="E173" s="2" t="e">
        <f t="shared" si="22"/>
        <v>#N/A</v>
      </c>
      <c r="F173" s="2">
        <v>1057702.1091013551</v>
      </c>
      <c r="G173" s="2">
        <f t="shared" si="41"/>
        <v>594425.14285714284</v>
      </c>
      <c r="H173" s="2">
        <f t="shared" si="39"/>
        <v>77546721.102188677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1061284.1254608333</v>
      </c>
      <c r="Q173" s="2">
        <f t="shared" si="42"/>
        <v>600000</v>
      </c>
      <c r="R173" s="2">
        <f t="shared" si="40"/>
        <v>78647423.127765149</v>
      </c>
      <c r="S173" s="2">
        <f t="shared" si="17"/>
        <v>594425.14285714924</v>
      </c>
      <c r="T173" s="2">
        <f t="shared" si="18"/>
        <v>5574.8571428570431</v>
      </c>
      <c r="U173" s="2">
        <f t="shared" si="19"/>
        <v>600000</v>
      </c>
      <c r="V173" s="2">
        <f t="shared" si="34"/>
        <v>27614669.675230116</v>
      </c>
      <c r="W173" s="2">
        <f t="shared" si="20"/>
        <v>589187.00910136104</v>
      </c>
      <c r="X173" s="2">
        <f t="shared" si="6"/>
        <v>10812.990898638964</v>
      </c>
      <c r="Y173" s="2">
        <f t="shared" si="37"/>
        <v>51032753.452535026</v>
      </c>
      <c r="Z173" s="2" t="str">
        <f t="shared" si="8"/>
        <v>HERE</v>
      </c>
      <c r="AA173" s="2">
        <f>IF(Z173="HERE",Y173,AA172+Graph!$G$1*1000)</f>
        <v>51032753.452535026</v>
      </c>
      <c r="AB173" s="2">
        <f t="shared" si="21"/>
        <v>10812.990898638964</v>
      </c>
      <c r="AC173" s="2">
        <f t="shared" si="38"/>
        <v>27614669.675230116</v>
      </c>
      <c r="AD173" s="3">
        <f t="shared" si="10"/>
        <v>51032753.452535026</v>
      </c>
      <c r="AE173" s="2">
        <f>IF(AE171&gt;=52800000,52800000,IF(AB152=Graph!G$1*1000,AE172+Graph!G$1*1000,AC173))</f>
        <v>27614669.675230116</v>
      </c>
      <c r="AF173" s="3">
        <f t="shared" si="11"/>
        <v>27614669.675230116</v>
      </c>
      <c r="AG173" s="3">
        <f t="shared" si="29"/>
        <v>45491605.116002478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107</v>
      </c>
      <c r="C174" s="7"/>
      <c r="D174" s="2" t="e">
        <f t="shared" si="12"/>
        <v>#N/A</v>
      </c>
      <c r="E174" s="2" t="e">
        <f t="shared" si="22"/>
        <v>#N/A</v>
      </c>
      <c r="F174" s="2">
        <v>1063279.6698156595</v>
      </c>
      <c r="G174" s="2">
        <f t="shared" si="41"/>
        <v>594425.14285714284</v>
      </c>
      <c r="H174" s="2">
        <f t="shared" si="39"/>
        <v>78141146.245045826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1066863.0619815886</v>
      </c>
      <c r="Q174" s="2">
        <f t="shared" si="42"/>
        <v>600000</v>
      </c>
      <c r="R174" s="2">
        <f t="shared" si="40"/>
        <v>79247423.127765149</v>
      </c>
      <c r="S174" s="2">
        <f t="shared" si="17"/>
        <v>594425.14285714924</v>
      </c>
      <c r="T174" s="2">
        <f t="shared" si="18"/>
        <v>5574.8571428570431</v>
      </c>
      <c r="U174" s="2">
        <f t="shared" si="19"/>
        <v>600000</v>
      </c>
      <c r="V174" s="2">
        <f t="shared" si="34"/>
        <v>28209434.245045781</v>
      </c>
      <c r="W174" s="2">
        <f t="shared" si="20"/>
        <v>594764.56981566548</v>
      </c>
      <c r="X174" s="2">
        <f t="shared" si="6"/>
        <v>5235.4301843345165</v>
      </c>
      <c r="Y174" s="2">
        <f t="shared" si="37"/>
        <v>51037988.88271936</v>
      </c>
      <c r="Z174" s="2" t="str">
        <f t="shared" si="8"/>
        <v>HERE</v>
      </c>
      <c r="AA174" s="2">
        <f>IF(Z174="HERE",Y174,AA173+Graph!$G$1*1000)</f>
        <v>51037988.88271936</v>
      </c>
      <c r="AB174" s="2">
        <f t="shared" si="21"/>
        <v>5235.4301843345165</v>
      </c>
      <c r="AC174" s="2">
        <f t="shared" si="38"/>
        <v>28209434.245045781</v>
      </c>
      <c r="AD174" s="3">
        <f t="shared" si="10"/>
        <v>51037988.88271936</v>
      </c>
      <c r="AE174" s="2">
        <f>IF(AE172&gt;=52800000,52800000,IF(AB153=Graph!G$1*1000,AE173+Graph!G$1*1000,AC174))</f>
        <v>28209434.245045781</v>
      </c>
      <c r="AF174" s="3">
        <f t="shared" si="11"/>
        <v>28209434.245045781</v>
      </c>
      <c r="AG174" s="3">
        <f t="shared" si="29"/>
        <v>45625614.690409161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108</v>
      </c>
      <c r="C175" s="7"/>
      <c r="D175" s="2" t="e">
        <f t="shared" si="12"/>
        <v>#N/A</v>
      </c>
      <c r="E175" s="2" t="e">
        <f t="shared" si="22"/>
        <v>#N/A</v>
      </c>
      <c r="F175" s="2">
        <v>1068857.2305299342</v>
      </c>
      <c r="G175" s="2">
        <f t="shared" si="41"/>
        <v>594425.14285714284</v>
      </c>
      <c r="H175" s="2">
        <f t="shared" si="39"/>
        <v>78735571.387902975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1072441.9985023141</v>
      </c>
      <c r="Q175" s="2">
        <f t="shared" si="42"/>
        <v>600000</v>
      </c>
      <c r="R175" s="2">
        <f t="shared" si="40"/>
        <v>79847423.127765149</v>
      </c>
      <c r="S175" s="2">
        <f t="shared" si="17"/>
        <v>594425.14285714924</v>
      </c>
      <c r="T175" s="2">
        <f t="shared" si="18"/>
        <v>5574.8571428570431</v>
      </c>
      <c r="U175" s="2">
        <f t="shared" si="19"/>
        <v>600000</v>
      </c>
      <c r="V175" s="2">
        <f t="shared" si="34"/>
        <v>28803859.387902923</v>
      </c>
      <c r="W175" s="2">
        <f t="shared" si="20"/>
        <v>594425.14285714179</v>
      </c>
      <c r="X175" s="2">
        <f t="shared" si="6"/>
        <v>5574.8571428582072</v>
      </c>
      <c r="Y175" s="2">
        <f t="shared" si="37"/>
        <v>51043563.739862218</v>
      </c>
      <c r="Z175" s="2" t="str">
        <f t="shared" si="8"/>
        <v>HERE</v>
      </c>
      <c r="AA175" s="2">
        <f>IF(Z175="HERE",Y175,AA174+Graph!$G$1*1000)</f>
        <v>51043563.739862218</v>
      </c>
      <c r="AB175" s="2">
        <f t="shared" si="21"/>
        <v>5574.8571428582072</v>
      </c>
      <c r="AC175" s="2">
        <f t="shared" si="38"/>
        <v>28803859.387902923</v>
      </c>
      <c r="AD175" s="3">
        <f t="shared" si="10"/>
        <v>51043563.739862218</v>
      </c>
      <c r="AE175" s="2">
        <f>IF(AE173&gt;=52800000,52800000,IF(AB154=Graph!G$1*1000,AE174+Graph!G$1*1000,AC175))</f>
        <v>28803859.387902923</v>
      </c>
      <c r="AF175" s="3">
        <f t="shared" si="11"/>
        <v>28803859.387902923</v>
      </c>
      <c r="AG175" s="3">
        <f t="shared" si="29"/>
        <v>45754883.33820872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109</v>
      </c>
      <c r="C176" s="7"/>
      <c r="D176" s="2" t="e">
        <f t="shared" si="12"/>
        <v>#N/A</v>
      </c>
      <c r="E176" s="2" t="e">
        <f t="shared" si="22"/>
        <v>#N/A</v>
      </c>
      <c r="F176" s="2">
        <v>1074434.7912442386</v>
      </c>
      <c r="G176" s="2">
        <f t="shared" si="41"/>
        <v>594425.14285714284</v>
      </c>
      <c r="H176" s="2">
        <f t="shared" si="39"/>
        <v>79329996.530760124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1078020.9350230396</v>
      </c>
      <c r="Q176" s="2">
        <f t="shared" si="42"/>
        <v>600000</v>
      </c>
      <c r="R176" s="2">
        <f t="shared" si="40"/>
        <v>80447423.127765149</v>
      </c>
      <c r="S176" s="2">
        <f t="shared" si="17"/>
        <v>594425.14285714924</v>
      </c>
      <c r="T176" s="2">
        <f t="shared" si="18"/>
        <v>5574.8571428570431</v>
      </c>
      <c r="U176" s="2">
        <f t="shared" si="19"/>
        <v>600000</v>
      </c>
      <c r="V176" s="2">
        <f t="shared" si="34"/>
        <v>29398284.530760065</v>
      </c>
      <c r="W176" s="2">
        <f t="shared" si="20"/>
        <v>594425.14285714179</v>
      </c>
      <c r="X176" s="2">
        <f t="shared" si="6"/>
        <v>5574.8571428582072</v>
      </c>
      <c r="Y176" s="2">
        <f t="shared" si="37"/>
        <v>51049138.597005077</v>
      </c>
      <c r="Z176" s="2" t="str">
        <f t="shared" si="8"/>
        <v>HERE</v>
      </c>
      <c r="AA176" s="2">
        <f>IF(Z176="HERE",Y176,AA175+Graph!$G$1*1000)</f>
        <v>51049138.597005077</v>
      </c>
      <c r="AB176" s="2">
        <f t="shared" si="21"/>
        <v>5574.8571428582072</v>
      </c>
      <c r="AC176" s="2">
        <f t="shared" si="38"/>
        <v>29398284.530760065</v>
      </c>
      <c r="AD176" s="3">
        <f t="shared" si="10"/>
        <v>51049138.597005077</v>
      </c>
      <c r="AE176" s="2">
        <f>IF(AE174&gt;=52800000,52800000,IF(AB155=Graph!G$1*1000,AE175+Graph!G$1*1000,AC176))</f>
        <v>29398284.530760065</v>
      </c>
      <c r="AF176" s="3">
        <f t="shared" si="11"/>
        <v>29398284.530760065</v>
      </c>
      <c r="AG176" s="3">
        <f t="shared" si="29"/>
        <v>45879411.059401117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110</v>
      </c>
      <c r="C177" s="7"/>
      <c r="D177" s="2" t="e">
        <f t="shared" si="12"/>
        <v>#N/A</v>
      </c>
      <c r="E177" s="2" t="e">
        <f t="shared" si="22"/>
        <v>#N/A</v>
      </c>
      <c r="F177" s="2">
        <v>1080012.3519585133</v>
      </c>
      <c r="G177" s="2">
        <f t="shared" si="41"/>
        <v>594425.14285714284</v>
      </c>
      <c r="H177" s="2">
        <f t="shared" si="39"/>
        <v>79924421.673617274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1083599.8715437949</v>
      </c>
      <c r="Q177" s="2">
        <f t="shared" si="42"/>
        <v>600000</v>
      </c>
      <c r="R177" s="2">
        <f t="shared" si="40"/>
        <v>81047423.127765149</v>
      </c>
      <c r="S177" s="2">
        <f t="shared" si="17"/>
        <v>594425.14285714924</v>
      </c>
      <c r="T177" s="2">
        <f t="shared" si="18"/>
        <v>5574.8571428570431</v>
      </c>
      <c r="U177" s="2">
        <f t="shared" si="19"/>
        <v>600000</v>
      </c>
      <c r="V177" s="2">
        <f t="shared" si="34"/>
        <v>29992709.673617207</v>
      </c>
      <c r="W177" s="2">
        <f t="shared" si="20"/>
        <v>594425.14285714179</v>
      </c>
      <c r="X177" s="2">
        <f t="shared" si="6"/>
        <v>5574.8571428582072</v>
      </c>
      <c r="Y177" s="2">
        <f t="shared" si="37"/>
        <v>51054713.454147935</v>
      </c>
      <c r="Z177" s="2" t="str">
        <f t="shared" si="8"/>
        <v>HERE</v>
      </c>
      <c r="AA177" s="2">
        <f>IF(Z177="HERE",Y177,AA176+Graph!$G$1*1000)</f>
        <v>51054713.454147935</v>
      </c>
      <c r="AB177" s="2">
        <f t="shared" si="21"/>
        <v>5574.8571428582072</v>
      </c>
      <c r="AC177" s="2">
        <f t="shared" si="38"/>
        <v>29992709.673617207</v>
      </c>
      <c r="AD177" s="3">
        <f t="shared" si="10"/>
        <v>51054713.454147935</v>
      </c>
      <c r="AE177" s="2">
        <f>IF(AE175&gt;=52800000,52800000,IF(AB156=Graph!G$1*1000,AE176+Graph!G$1*1000,AC177))</f>
        <v>29992709.673617207</v>
      </c>
      <c r="AF177" s="3">
        <f t="shared" si="11"/>
        <v>29992709.673617207</v>
      </c>
      <c r="AG177" s="3">
        <f t="shared" si="29"/>
        <v>45999197.853986382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111</v>
      </c>
      <c r="C178" s="7"/>
      <c r="D178" s="2" t="e">
        <f t="shared" si="12"/>
        <v>#N/A</v>
      </c>
      <c r="E178" s="2" t="e">
        <f t="shared" si="22"/>
        <v>#N/A</v>
      </c>
      <c r="F178" s="2">
        <v>1085589.9126727879</v>
      </c>
      <c r="G178" s="2">
        <f t="shared" si="41"/>
        <v>594425.14285714284</v>
      </c>
      <c r="H178" s="2">
        <f t="shared" si="39"/>
        <v>80518846.816474423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1089178.8080645204</v>
      </c>
      <c r="Q178" s="2">
        <f t="shared" si="42"/>
        <v>600000</v>
      </c>
      <c r="R178" s="2">
        <f t="shared" si="40"/>
        <v>81647423.127765149</v>
      </c>
      <c r="S178" s="2">
        <f t="shared" si="17"/>
        <v>594425.14285714924</v>
      </c>
      <c r="T178" s="2">
        <f t="shared" si="18"/>
        <v>5574.8571428570431</v>
      </c>
      <c r="U178" s="2">
        <f t="shared" si="19"/>
        <v>600000</v>
      </c>
      <c r="V178" s="2">
        <f t="shared" si="34"/>
        <v>30587134.816474348</v>
      </c>
      <c r="W178" s="2">
        <f t="shared" si="20"/>
        <v>594425.14285714179</v>
      </c>
      <c r="X178" s="2">
        <f t="shared" si="6"/>
        <v>5574.8571428582072</v>
      </c>
      <c r="Y178" s="2">
        <f t="shared" si="37"/>
        <v>51060288.311290793</v>
      </c>
      <c r="Z178" s="2" t="str">
        <f t="shared" si="8"/>
        <v>HERE</v>
      </c>
      <c r="AA178" s="2">
        <f>IF(Z178="HERE",Y178,AA177+Graph!$G$1*1000)</f>
        <v>51060288.311290793</v>
      </c>
      <c r="AB178" s="2">
        <f t="shared" si="21"/>
        <v>5574.8571428582072</v>
      </c>
      <c r="AC178" s="2">
        <f t="shared" si="38"/>
        <v>30587134.816474348</v>
      </c>
      <c r="AD178" s="3">
        <f t="shared" si="10"/>
        <v>51060288.311290793</v>
      </c>
      <c r="AE178" s="2">
        <f>IF(AE176&gt;=52800000,52800000,IF(AB157=Graph!G$1*1000,AE177+Graph!G$1*1000,AC178))</f>
        <v>30587134.816474348</v>
      </c>
      <c r="AF178" s="3">
        <f t="shared" si="11"/>
        <v>30587134.816474348</v>
      </c>
      <c r="AG178" s="3">
        <f t="shared" si="29"/>
        <v>46114243.721964508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112</v>
      </c>
      <c r="C179" s="7"/>
      <c r="D179" s="2" t="e">
        <f t="shared" si="12"/>
        <v>#N/A</v>
      </c>
      <c r="E179" s="2" t="e">
        <f t="shared" si="22"/>
        <v>#N/A</v>
      </c>
      <c r="F179" s="2">
        <v>1091167.4733870924</v>
      </c>
      <c r="G179" s="2">
        <f t="shared" si="41"/>
        <v>594425.14285714284</v>
      </c>
      <c r="H179" s="2">
        <f t="shared" si="39"/>
        <v>81113271.959331572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1094757.7445852757</v>
      </c>
      <c r="Q179" s="2">
        <f t="shared" si="42"/>
        <v>600000</v>
      </c>
      <c r="R179" s="2">
        <f t="shared" si="40"/>
        <v>82247423.127765149</v>
      </c>
      <c r="S179" s="2">
        <f t="shared" si="17"/>
        <v>594425.14285714924</v>
      </c>
      <c r="T179" s="2">
        <f t="shared" si="18"/>
        <v>5574.8571428570431</v>
      </c>
      <c r="U179" s="2">
        <f t="shared" si="19"/>
        <v>600000</v>
      </c>
      <c r="V179" s="2">
        <f t="shared" si="34"/>
        <v>31181559.95933149</v>
      </c>
      <c r="W179" s="2">
        <f t="shared" si="20"/>
        <v>594425.14285714179</v>
      </c>
      <c r="X179" s="2">
        <f t="shared" si="6"/>
        <v>5574.8571428582072</v>
      </c>
      <c r="Y179" s="2">
        <f t="shared" si="37"/>
        <v>51065863.168433651</v>
      </c>
      <c r="Z179" s="2" t="str">
        <f t="shared" si="8"/>
        <v>HERE</v>
      </c>
      <c r="AA179" s="2">
        <f>IF(Z179="HERE",Y179,AA178+Graph!$G$1*1000)</f>
        <v>51065863.168433651</v>
      </c>
      <c r="AB179" s="2">
        <f t="shared" si="21"/>
        <v>5574.8571428582072</v>
      </c>
      <c r="AC179" s="2">
        <f t="shared" si="38"/>
        <v>31181559.95933149</v>
      </c>
      <c r="AD179" s="3">
        <f t="shared" si="10"/>
        <v>51065863.168433651</v>
      </c>
      <c r="AE179" s="2">
        <f>IF(AE177&gt;=52800000,52800000,IF(AB158=Graph!G$1*1000,AE178+Graph!G$1*1000,AC179))</f>
        <v>31181559.95933149</v>
      </c>
      <c r="AF179" s="3">
        <f t="shared" si="11"/>
        <v>31181559.95933149</v>
      </c>
      <c r="AG179" s="3">
        <f t="shared" si="29"/>
        <v>46224548.66333548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113</v>
      </c>
      <c r="C180" s="7"/>
      <c r="D180" s="2" t="e">
        <f t="shared" si="12"/>
        <v>#N/A</v>
      </c>
      <c r="E180" s="2" t="e">
        <f t="shared" si="22"/>
        <v>#N/A</v>
      </c>
      <c r="F180" s="2">
        <v>1096745.034101367</v>
      </c>
      <c r="G180" s="2">
        <f t="shared" si="41"/>
        <v>594425.14285714284</v>
      </c>
      <c r="H180" s="2">
        <f t="shared" si="39"/>
        <v>81707697.102188721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1100336.6811060011</v>
      </c>
      <c r="Q180" s="2">
        <f t="shared" si="42"/>
        <v>600000</v>
      </c>
      <c r="R180" s="2">
        <f t="shared" si="40"/>
        <v>82847423.127765149</v>
      </c>
      <c r="S180" s="2">
        <f t="shared" si="17"/>
        <v>594425.14285714924</v>
      </c>
      <c r="T180" s="2">
        <f t="shared" si="18"/>
        <v>5574.8571428570431</v>
      </c>
      <c r="U180" s="2">
        <f t="shared" si="19"/>
        <v>600000</v>
      </c>
      <c r="V180" s="2">
        <f t="shared" si="34"/>
        <v>31775985.102188632</v>
      </c>
      <c r="W180" s="2">
        <f t="shared" si="20"/>
        <v>594425.14285714179</v>
      </c>
      <c r="X180" s="2">
        <f t="shared" si="6"/>
        <v>5574.8571428582072</v>
      </c>
      <c r="Y180" s="2">
        <f t="shared" si="37"/>
        <v>51071438.02557651</v>
      </c>
      <c r="Z180" s="2" t="str">
        <f t="shared" si="8"/>
        <v>HERE</v>
      </c>
      <c r="AA180" s="2">
        <f>IF(Z180="HERE",Y180,AA179+Graph!$G$1*1000)</f>
        <v>51071438.02557651</v>
      </c>
      <c r="AB180" s="2">
        <f t="shared" si="21"/>
        <v>5574.8571428582072</v>
      </c>
      <c r="AC180" s="2">
        <f t="shared" si="38"/>
        <v>31775985.102188632</v>
      </c>
      <c r="AD180" s="3">
        <f t="shared" si="10"/>
        <v>51071438.02557651</v>
      </c>
      <c r="AE180" s="2">
        <f>IF(AE178&gt;=52800000,52800000,IF(AB159=Graph!G$1*1000,AE179+Graph!G$1*1000,AC180))</f>
        <v>31775985.102188632</v>
      </c>
      <c r="AF180" s="3">
        <f t="shared" si="11"/>
        <v>31775985.102188632</v>
      </c>
      <c r="AG180" s="3">
        <f t="shared" si="29"/>
        <v>46330112.678099327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114</v>
      </c>
      <c r="C181" s="7"/>
      <c r="D181" s="2" t="e">
        <f t="shared" si="12"/>
        <v>#N/A</v>
      </c>
      <c r="E181" s="2" t="e">
        <f t="shared" si="22"/>
        <v>#N/A</v>
      </c>
      <c r="F181" s="2">
        <v>1102322.5948156416</v>
      </c>
      <c r="G181" s="2">
        <f t="shared" si="41"/>
        <v>594425.14285714284</v>
      </c>
      <c r="H181" s="2">
        <f t="shared" si="39"/>
        <v>82302122.245045871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1105915.6176267266</v>
      </c>
      <c r="Q181" s="2">
        <f t="shared" si="42"/>
        <v>600000</v>
      </c>
      <c r="R181" s="2">
        <f t="shared" si="40"/>
        <v>83447423.127765149</v>
      </c>
      <c r="S181" s="2">
        <f t="shared" si="17"/>
        <v>594425.14285714924</v>
      </c>
      <c r="T181" s="2">
        <f t="shared" si="18"/>
        <v>5574.8571428570431</v>
      </c>
      <c r="U181" s="2">
        <f t="shared" si="19"/>
        <v>600000</v>
      </c>
      <c r="V181" s="2">
        <f t="shared" si="34"/>
        <v>32370410.245045774</v>
      </c>
      <c r="W181" s="2">
        <f t="shared" si="20"/>
        <v>594425.14285714179</v>
      </c>
      <c r="X181" s="2">
        <f t="shared" si="6"/>
        <v>5574.8571428582072</v>
      </c>
      <c r="Y181" s="2">
        <f t="shared" si="37"/>
        <v>51077012.882719368</v>
      </c>
      <c r="Z181" s="2" t="str">
        <f t="shared" si="8"/>
        <v>HERE</v>
      </c>
      <c r="AA181" s="2">
        <f>IF(Z181="HERE",Y181,AA180+Graph!$G$1*1000)</f>
        <v>51077012.882719368</v>
      </c>
      <c r="AB181" s="2">
        <f t="shared" si="21"/>
        <v>5574.8571428582072</v>
      </c>
      <c r="AC181" s="2">
        <f t="shared" si="38"/>
        <v>32370410.245045774</v>
      </c>
      <c r="AD181" s="3">
        <f t="shared" si="10"/>
        <v>51077012.882719368</v>
      </c>
      <c r="AE181" s="2">
        <f>IF(AE179&gt;=52800000,52800000,IF(AB160=Graph!G$1*1000,AE180+Graph!G$1*1000,AC181))</f>
        <v>32370410.245045774</v>
      </c>
      <c r="AF181" s="3">
        <f t="shared" si="11"/>
        <v>32370410.245045774</v>
      </c>
      <c r="AG181" s="3">
        <f t="shared" si="29"/>
        <v>46430935.766256027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115</v>
      </c>
      <c r="C182" s="7"/>
      <c r="D182" s="2" t="e">
        <f t="shared" si="12"/>
        <v>#N/A</v>
      </c>
      <c r="E182" s="2" t="e">
        <f t="shared" si="22"/>
        <v>#N/A</v>
      </c>
      <c r="F182" s="2">
        <v>1107900.1555299461</v>
      </c>
      <c r="G182" s="2">
        <f t="shared" si="41"/>
        <v>594425.14285714284</v>
      </c>
      <c r="H182" s="2">
        <f t="shared" si="39"/>
        <v>82896547.38790302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1111494.5541474819</v>
      </c>
      <c r="Q182" s="2">
        <f t="shared" si="42"/>
        <v>600000</v>
      </c>
      <c r="R182" s="2">
        <f t="shared" si="40"/>
        <v>84047423.127765149</v>
      </c>
      <c r="S182" s="2">
        <f t="shared" si="17"/>
        <v>594425.14285714924</v>
      </c>
      <c r="T182" s="2">
        <f t="shared" si="18"/>
        <v>5574.8571428570431</v>
      </c>
      <c r="U182" s="2">
        <f t="shared" si="19"/>
        <v>600000</v>
      </c>
      <c r="V182" s="2">
        <f t="shared" si="34"/>
        <v>32964835.387902915</v>
      </c>
      <c r="W182" s="2">
        <f t="shared" si="20"/>
        <v>594425.14285714179</v>
      </c>
      <c r="X182" s="2">
        <f t="shared" si="6"/>
        <v>5574.8571428582072</v>
      </c>
      <c r="Y182" s="2">
        <f t="shared" si="37"/>
        <v>51082587.739862226</v>
      </c>
      <c r="Z182" s="2" t="str">
        <f t="shared" si="8"/>
        <v>HERE</v>
      </c>
      <c r="AA182" s="2">
        <f>IF(Z182="HERE",Y182,AA181+Graph!$G$1*1000)</f>
        <v>51082587.739862226</v>
      </c>
      <c r="AB182" s="2">
        <f t="shared" si="21"/>
        <v>5574.8571428582072</v>
      </c>
      <c r="AC182" s="2">
        <f t="shared" si="38"/>
        <v>32964835.387902915</v>
      </c>
      <c r="AD182" s="3">
        <f t="shared" si="10"/>
        <v>51082587.739862226</v>
      </c>
      <c r="AE182" s="2">
        <f>IF(AE180&gt;=52800000,52800000,IF(AB161=Graph!G$1*1000,AE181+Graph!G$1*1000,AC182))</f>
        <v>32964835.387902915</v>
      </c>
      <c r="AF182" s="3">
        <f t="shared" si="11"/>
        <v>32964835.387902915</v>
      </c>
      <c r="AG182" s="3">
        <f t="shared" si="29"/>
        <v>46527017.927805573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116</v>
      </c>
      <c r="C183" s="7"/>
      <c r="D183" s="2" t="e">
        <f t="shared" si="12"/>
        <v>#N/A</v>
      </c>
      <c r="E183" s="2" t="e">
        <f t="shared" si="22"/>
        <v>#N/A</v>
      </c>
      <c r="F183" s="2">
        <v>1113477.7162442207</v>
      </c>
      <c r="G183" s="2">
        <f t="shared" si="41"/>
        <v>594425.14285714284</v>
      </c>
      <c r="H183" s="2">
        <f t="shared" si="39"/>
        <v>83490972.530760169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1117073.4906682074</v>
      </c>
      <c r="Q183" s="2">
        <f t="shared" si="42"/>
        <v>600000</v>
      </c>
      <c r="R183" s="2">
        <f t="shared" si="40"/>
        <v>84647423.127765149</v>
      </c>
      <c r="S183" s="2">
        <f t="shared" si="17"/>
        <v>594425.14285714924</v>
      </c>
      <c r="T183" s="2">
        <f t="shared" si="18"/>
        <v>5574.8571428570431</v>
      </c>
      <c r="U183" s="2">
        <f t="shared" si="19"/>
        <v>600000</v>
      </c>
      <c r="V183" s="2">
        <f t="shared" si="34"/>
        <v>33559260.530760057</v>
      </c>
      <c r="W183" s="2">
        <f t="shared" si="20"/>
        <v>594425.14285714179</v>
      </c>
      <c r="X183" s="2">
        <f t="shared" si="6"/>
        <v>5574.8571428582072</v>
      </c>
      <c r="Y183" s="2">
        <f t="shared" si="37"/>
        <v>51088162.597005084</v>
      </c>
      <c r="Z183" s="2" t="str">
        <f t="shared" si="8"/>
        <v>HERE</v>
      </c>
      <c r="AA183" s="2">
        <f>IF(Z183="HERE",Y183,AA182+Graph!$G$1*1000)</f>
        <v>51088162.597005084</v>
      </c>
      <c r="AB183" s="2">
        <f t="shared" si="21"/>
        <v>5574.8571428582072</v>
      </c>
      <c r="AC183" s="2">
        <f t="shared" si="38"/>
        <v>33559260.530760057</v>
      </c>
      <c r="AD183" s="3">
        <f t="shared" si="10"/>
        <v>51088162.597005084</v>
      </c>
      <c r="AE183" s="2">
        <f>IF(AE181&gt;=52800000,52800000,IF(AB162=Graph!G$1*1000,AE182+Graph!G$1*1000,AC183))</f>
        <v>33559260.530760057</v>
      </c>
      <c r="AF183" s="3">
        <f t="shared" si="11"/>
        <v>33559260.530760057</v>
      </c>
      <c r="AG183" s="3">
        <f t="shared" si="29"/>
        <v>46618359.162747987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117</v>
      </c>
      <c r="C184" s="7"/>
      <c r="D184" s="2" t="e">
        <f t="shared" si="12"/>
        <v>#N/A</v>
      </c>
      <c r="E184" s="2" t="e">
        <f t="shared" si="22"/>
        <v>#N/A</v>
      </c>
      <c r="F184" s="2">
        <v>1119055.2769585252</v>
      </c>
      <c r="G184" s="2">
        <f t="shared" si="41"/>
        <v>594425.14285714284</v>
      </c>
      <c r="H184" s="2">
        <f t="shared" si="39"/>
        <v>84085397.673617318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1122652.4271889627</v>
      </c>
      <c r="Q184" s="2">
        <f t="shared" si="42"/>
        <v>600000</v>
      </c>
      <c r="R184" s="2">
        <f t="shared" si="40"/>
        <v>85247423.127765149</v>
      </c>
      <c r="S184" s="2">
        <f t="shared" si="17"/>
        <v>594425.14285714924</v>
      </c>
      <c r="T184" s="2">
        <f t="shared" si="18"/>
        <v>5574.8571428570431</v>
      </c>
      <c r="U184" s="2">
        <f t="shared" si="19"/>
        <v>600000</v>
      </c>
      <c r="V184" s="2">
        <f t="shared" si="34"/>
        <v>34153685.673617199</v>
      </c>
      <c r="W184" s="2">
        <f t="shared" si="20"/>
        <v>594425.14285714179</v>
      </c>
      <c r="X184" s="2">
        <f t="shared" si="6"/>
        <v>5574.8571428582072</v>
      </c>
      <c r="Y184" s="2">
        <f t="shared" si="37"/>
        <v>51093737.454147942</v>
      </c>
      <c r="Z184" s="2" t="str">
        <f t="shared" si="8"/>
        <v>HERE</v>
      </c>
      <c r="AA184" s="2">
        <f>IF(Z184="HERE",Y184,AA183+Graph!$G$1*1000)</f>
        <v>51093737.454147942</v>
      </c>
      <c r="AB184" s="2">
        <f t="shared" si="21"/>
        <v>5574.8571428582072</v>
      </c>
      <c r="AC184" s="2">
        <f t="shared" si="38"/>
        <v>34153685.673617199</v>
      </c>
      <c r="AD184" s="3">
        <f t="shared" si="10"/>
        <v>51093737.454147942</v>
      </c>
      <c r="AE184" s="2">
        <f>IF(AE182&gt;=52800000,52800000,IF(AB163=Graph!G$1*1000,AE183+Graph!G$1*1000,AC184))</f>
        <v>34153685.673617199</v>
      </c>
      <c r="AF184" s="3">
        <f t="shared" si="11"/>
        <v>34153685.673617199</v>
      </c>
      <c r="AG184" s="3">
        <f t="shared" si="29"/>
        <v>46704959.471083239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118</v>
      </c>
      <c r="C185" s="7"/>
      <c r="D185" s="2" t="e">
        <f t="shared" si="12"/>
        <v>#N/A</v>
      </c>
      <c r="E185" s="2" t="e">
        <f t="shared" si="22"/>
        <v>#N/A</v>
      </c>
      <c r="F185" s="2">
        <v>1124632.8376727998</v>
      </c>
      <c r="G185" s="2">
        <f t="shared" si="41"/>
        <v>594425.14285714284</v>
      </c>
      <c r="H185" s="2">
        <f t="shared" si="39"/>
        <v>84679822.816474468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1128231.3637096882</v>
      </c>
      <c r="Q185" s="2">
        <f t="shared" si="42"/>
        <v>600000</v>
      </c>
      <c r="R185" s="2">
        <f t="shared" si="40"/>
        <v>85847423.127765149</v>
      </c>
      <c r="S185" s="2">
        <f t="shared" si="17"/>
        <v>594425.14285714924</v>
      </c>
      <c r="T185" s="2">
        <f t="shared" si="18"/>
        <v>5574.8571428570431</v>
      </c>
      <c r="U185" s="2">
        <f t="shared" si="19"/>
        <v>600000</v>
      </c>
      <c r="V185" s="2">
        <f t="shared" si="34"/>
        <v>34748110.816474341</v>
      </c>
      <c r="W185" s="2">
        <f t="shared" si="20"/>
        <v>594425.14285714179</v>
      </c>
      <c r="X185" s="2">
        <f t="shared" si="6"/>
        <v>5574.8571428582072</v>
      </c>
      <c r="Y185" s="2">
        <f t="shared" si="37"/>
        <v>51099312.311290801</v>
      </c>
      <c r="Z185" s="2" t="str">
        <f t="shared" si="8"/>
        <v>HERE</v>
      </c>
      <c r="AA185" s="2">
        <f>IF(Z185="HERE",Y185,AA184+Graph!$G$1*1000)</f>
        <v>51099312.311290801</v>
      </c>
      <c r="AB185" s="2">
        <f t="shared" si="21"/>
        <v>5574.8571428582072</v>
      </c>
      <c r="AC185" s="2">
        <f t="shared" si="38"/>
        <v>34748110.816474341</v>
      </c>
      <c r="AD185" s="3">
        <f t="shared" si="10"/>
        <v>51099312.311290801</v>
      </c>
      <c r="AE185" s="2">
        <f>IF(AE183&gt;=52800000,52800000,IF(AB164=Graph!G$1*1000,AE184+Graph!G$1*1000,AC185))</f>
        <v>34748110.816474341</v>
      </c>
      <c r="AF185" s="3">
        <f t="shared" si="11"/>
        <v>34748110.816474341</v>
      </c>
      <c r="AG185" s="3">
        <f t="shared" si="29"/>
        <v>46786818.852811359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119</v>
      </c>
      <c r="C186" s="7"/>
      <c r="D186" s="2" t="e">
        <f t="shared" si="12"/>
        <v>#N/A</v>
      </c>
      <c r="E186" s="2" t="e">
        <f t="shared" si="22"/>
        <v>#N/A</v>
      </c>
      <c r="F186" s="2">
        <v>1130210.3983870745</v>
      </c>
      <c r="G186" s="2">
        <f t="shared" si="41"/>
        <v>594425.14285714284</v>
      </c>
      <c r="H186" s="2">
        <f t="shared" si="39"/>
        <v>85274247.959331617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1133810.3002304137</v>
      </c>
      <c r="Q186" s="2">
        <f t="shared" si="42"/>
        <v>600000</v>
      </c>
      <c r="R186" s="2">
        <f t="shared" si="40"/>
        <v>86447423.127765149</v>
      </c>
      <c r="S186" s="2">
        <f t="shared" si="17"/>
        <v>594425.14285714924</v>
      </c>
      <c r="T186" s="2">
        <f t="shared" si="18"/>
        <v>5574.8571428570431</v>
      </c>
      <c r="U186" s="2">
        <f t="shared" si="19"/>
        <v>600000</v>
      </c>
      <c r="V186" s="2">
        <f t="shared" si="34"/>
        <v>35342535.959331483</v>
      </c>
      <c r="W186" s="2">
        <f t="shared" si="20"/>
        <v>594425.14285714179</v>
      </c>
      <c r="X186" s="2">
        <f t="shared" si="6"/>
        <v>5574.8571428582072</v>
      </c>
      <c r="Y186" s="2">
        <f t="shared" si="37"/>
        <v>51104887.168433659</v>
      </c>
      <c r="Z186" s="2" t="str">
        <f t="shared" si="8"/>
        <v>HERE</v>
      </c>
      <c r="AA186" s="2">
        <f>IF(Z186="HERE",Y186,AA185+Graph!$G$1*1000)</f>
        <v>51104887.168433659</v>
      </c>
      <c r="AB186" s="2">
        <f t="shared" si="21"/>
        <v>5574.8571428582072</v>
      </c>
      <c r="AC186" s="2">
        <f t="shared" si="38"/>
        <v>35342535.959331483</v>
      </c>
      <c r="AD186" s="3">
        <f t="shared" si="10"/>
        <v>51104887.168433659</v>
      </c>
      <c r="AE186" s="2">
        <f>IF(AE184&gt;=52800000,52800000,IF(AB165=Graph!G$1*1000,AE185+Graph!G$1*1000,AC186))</f>
        <v>35342535.959331483</v>
      </c>
      <c r="AF186" s="3">
        <f t="shared" si="11"/>
        <v>35342535.959331483</v>
      </c>
      <c r="AG186" s="3">
        <f t="shared" si="29"/>
        <v>46863937.307932347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120</v>
      </c>
      <c r="C187" s="7"/>
      <c r="D187" s="2" t="e">
        <f t="shared" si="12"/>
        <v>#N/A</v>
      </c>
      <c r="E187" s="2" t="e">
        <f t="shared" si="22"/>
        <v>#N/A</v>
      </c>
      <c r="F187" s="2">
        <v>1135787.9591013789</v>
      </c>
      <c r="G187" s="2">
        <f t="shared" si="41"/>
        <v>594425.14285714284</v>
      </c>
      <c r="H187" s="2">
        <f t="shared" si="39"/>
        <v>85868673.102188766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1139389.236751169</v>
      </c>
      <c r="Q187" s="2">
        <f t="shared" si="42"/>
        <v>600000</v>
      </c>
      <c r="R187" s="2">
        <f t="shared" si="40"/>
        <v>87047423.127765149</v>
      </c>
      <c r="S187" s="2">
        <f t="shared" si="17"/>
        <v>594425.14285714924</v>
      </c>
      <c r="T187" s="2">
        <f t="shared" si="18"/>
        <v>5574.8571428570431</v>
      </c>
      <c r="U187" s="2">
        <f t="shared" si="19"/>
        <v>600000</v>
      </c>
      <c r="V187" s="2">
        <f t="shared" si="34"/>
        <v>35936961.102188624</v>
      </c>
      <c r="W187" s="2">
        <f t="shared" si="20"/>
        <v>594425.14285714179</v>
      </c>
      <c r="X187" s="2">
        <f t="shared" si="6"/>
        <v>5574.8571428582072</v>
      </c>
      <c r="Y187" s="2">
        <f t="shared" si="37"/>
        <v>51110462.025576517</v>
      </c>
      <c r="Z187" s="2" t="str">
        <f t="shared" si="8"/>
        <v>HERE</v>
      </c>
      <c r="AA187" s="2">
        <f>IF(Z187="HERE",Y187,AA186+Graph!$G$1*1000)</f>
        <v>51110462.025576517</v>
      </c>
      <c r="AB187" s="2">
        <f t="shared" si="21"/>
        <v>5574.8571428582072</v>
      </c>
      <c r="AC187" s="2">
        <f t="shared" si="38"/>
        <v>35936961.102188624</v>
      </c>
      <c r="AD187" s="3">
        <f t="shared" si="10"/>
        <v>51110462.025576517</v>
      </c>
      <c r="AE187" s="2">
        <f>IF(AE185&gt;=52800000,52800000,IF(AB166=Graph!G$1*1000,AE186+Graph!G$1*1000,AC187))</f>
        <v>35936961.102188624</v>
      </c>
      <c r="AF187" s="3">
        <f t="shared" si="11"/>
        <v>35936961.102188624</v>
      </c>
      <c r="AG187" s="3">
        <f t="shared" si="29"/>
        <v>46936314.836446173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="12"/>
        <v>#N/A</v>
      </c>
      <c r="E188" s="2" t="e">
        <f t="shared" si="22"/>
        <v>#N/A</v>
      </c>
      <c r="F188" s="2">
        <v>1141365.5198156536</v>
      </c>
      <c r="G188" s="2">
        <f t="shared" si="41"/>
        <v>594425.14285714284</v>
      </c>
      <c r="H188" s="2">
        <f t="shared" si="39"/>
        <v>86463098.245045915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1144968.1732718945</v>
      </c>
      <c r="Q188" s="2">
        <f t="shared" si="42"/>
        <v>600000</v>
      </c>
      <c r="R188" s="2">
        <f t="shared" si="40"/>
        <v>87647423.127765149</v>
      </c>
      <c r="S188" s="2">
        <f t="shared" si="17"/>
        <v>594425.14285714924</v>
      </c>
      <c r="T188" s="2">
        <f t="shared" si="18"/>
        <v>5574.8571428570431</v>
      </c>
      <c r="U188" s="2">
        <f t="shared" si="19"/>
        <v>600000</v>
      </c>
      <c r="V188" s="2">
        <f t="shared" si="34"/>
        <v>36531386.245045766</v>
      </c>
      <c r="W188" s="2">
        <f t="shared" si="20"/>
        <v>594425.14285714179</v>
      </c>
      <c r="X188" s="2">
        <f t="shared" si="6"/>
        <v>5574.8571428582072</v>
      </c>
      <c r="Y188" s="2">
        <f t="shared" si="37"/>
        <v>51116036.882719375</v>
      </c>
      <c r="Z188" s="2" t="str">
        <f t="shared" si="8"/>
        <v>HERE</v>
      </c>
      <c r="AA188" s="2">
        <f>IF(Z188="HERE",Y188,AA187+Graph!$G$1*1000)</f>
        <v>51116036.882719375</v>
      </c>
      <c r="AB188" s="2">
        <f t="shared" si="21"/>
        <v>5574.8571428582072</v>
      </c>
      <c r="AC188" s="2">
        <f t="shared" si="38"/>
        <v>36531386.245045766</v>
      </c>
      <c r="AD188" s="3">
        <f t="shared" si="10"/>
        <v>51116036.882719375</v>
      </c>
      <c r="AE188" s="2">
        <f>IF(AE186&gt;=52800000,52800000,IF(AB167=Graph!G$1*1000,AE187+Graph!G$1*1000,AC188))</f>
        <v>36531386.245045766</v>
      </c>
      <c r="AF188" s="3">
        <f t="shared" si="11"/>
        <v>36531386.245045766</v>
      </c>
      <c r="AG188" s="3">
        <f t="shared" si="29"/>
        <v>47003951.438352868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122</v>
      </c>
      <c r="C189" s="7"/>
      <c r="D189" s="2" t="e">
        <f t="shared" si="12"/>
        <v>#N/A</v>
      </c>
      <c r="E189" s="2" t="e">
        <f t="shared" si="22"/>
        <v>#N/A</v>
      </c>
      <c r="F189" s="2">
        <v>1146943.0805299282</v>
      </c>
      <c r="G189" s="2">
        <f t="shared" si="41"/>
        <v>594425.14285714284</v>
      </c>
      <c r="H189" s="2">
        <f t="shared" si="39"/>
        <v>87057523.387903064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1150547.1097926497</v>
      </c>
      <c r="Q189" s="2">
        <f t="shared" si="42"/>
        <v>600000</v>
      </c>
      <c r="R189" s="2">
        <f t="shared" si="40"/>
        <v>88247423.127765149</v>
      </c>
      <c r="S189" s="2">
        <f t="shared" si="17"/>
        <v>594425.14285714924</v>
      </c>
      <c r="T189" s="2">
        <f t="shared" si="18"/>
        <v>5574.8571428570431</v>
      </c>
      <c r="U189" s="2">
        <f t="shared" si="19"/>
        <v>600000</v>
      </c>
      <c r="V189" s="2">
        <f t="shared" si="34"/>
        <v>37125811.387902908</v>
      </c>
      <c r="W189" s="2">
        <f t="shared" si="20"/>
        <v>594425.14285714179</v>
      </c>
      <c r="X189" s="2">
        <f t="shared" si="6"/>
        <v>5574.8571428582072</v>
      </c>
      <c r="Y189" s="2">
        <f t="shared" si="37"/>
        <v>51121611.739862233</v>
      </c>
      <c r="Z189" s="2" t="str">
        <f t="shared" si="8"/>
        <v>HERE</v>
      </c>
      <c r="AA189" s="2">
        <f>IF(Z189="HERE",Y189,AA188+Graph!$G$1*1000)</f>
        <v>51121611.739862233</v>
      </c>
      <c r="AB189" s="2">
        <f t="shared" si="21"/>
        <v>5574.8571428582072</v>
      </c>
      <c r="AC189" s="2">
        <f t="shared" si="38"/>
        <v>37125811.387902908</v>
      </c>
      <c r="AD189" s="3">
        <f t="shared" si="10"/>
        <v>51121611.739862233</v>
      </c>
      <c r="AE189" s="2">
        <f>IF(AE187&gt;=52800000,52800000,IF(AB168=Graph!G$1*1000,AE188+Graph!G$1*1000,AC189))</f>
        <v>37125811.387902908</v>
      </c>
      <c r="AF189" s="3">
        <f t="shared" si="11"/>
        <v>37125811.387902908</v>
      </c>
      <c r="AG189" s="3">
        <f t="shared" si="29"/>
        <v>47066847.11365243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123</v>
      </c>
      <c r="C190" s="7"/>
      <c r="D190" s="2" t="e">
        <f t="shared" si="12"/>
        <v>#N/A</v>
      </c>
      <c r="E190" s="2" t="e">
        <f t="shared" si="22"/>
        <v>#N/A</v>
      </c>
      <c r="F190" s="2">
        <v>1152520.6412442327</v>
      </c>
      <c r="G190" s="2">
        <f t="shared" si="41"/>
        <v>594425.14285714284</v>
      </c>
      <c r="H190" s="2">
        <f t="shared" si="39"/>
        <v>87651948.530760214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1156126.0463133752</v>
      </c>
      <c r="Q190" s="2">
        <f t="shared" si="42"/>
        <v>600000</v>
      </c>
      <c r="R190" s="2">
        <f t="shared" si="40"/>
        <v>88847423.127765149</v>
      </c>
      <c r="S190" s="2">
        <f t="shared" si="17"/>
        <v>594425.14285714924</v>
      </c>
      <c r="T190" s="2">
        <f t="shared" si="18"/>
        <v>5574.8571428570431</v>
      </c>
      <c r="U190" s="2">
        <f t="shared" si="19"/>
        <v>600000</v>
      </c>
      <c r="V190" s="2">
        <f t="shared" si="34"/>
        <v>37720236.53076005</v>
      </c>
      <c r="W190" s="2">
        <f t="shared" si="20"/>
        <v>594425.14285714179</v>
      </c>
      <c r="X190" s="2">
        <f t="shared" si="6"/>
        <v>5574.8571428582072</v>
      </c>
      <c r="Y190" s="2">
        <f t="shared" si="37"/>
        <v>51127186.597005092</v>
      </c>
      <c r="Z190" s="2" t="str">
        <f t="shared" si="8"/>
        <v>HERE</v>
      </c>
      <c r="AA190" s="2">
        <f>IF(Z190="HERE",Y190,AA189+Graph!$G$1*1000)</f>
        <v>51127186.597005092</v>
      </c>
      <c r="AB190" s="2">
        <f t="shared" si="21"/>
        <v>5574.8571428582072</v>
      </c>
      <c r="AC190" s="2">
        <f t="shared" si="38"/>
        <v>37720236.53076005</v>
      </c>
      <c r="AD190" s="3">
        <f t="shared" si="10"/>
        <v>51127186.597005092</v>
      </c>
      <c r="AE190" s="2">
        <f>IF(AE188&gt;=52800000,52800000,IF(AB169=Graph!G$1*1000,AE189+Graph!G$1*1000,AC190))</f>
        <v>37720236.53076005</v>
      </c>
      <c r="AF190" s="3">
        <f t="shared" si="11"/>
        <v>37720236.53076005</v>
      </c>
      <c r="AG190" s="3">
        <f t="shared" si="29"/>
        <v>47125001.862344831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124</v>
      </c>
      <c r="C191" s="7"/>
      <c r="D191" s="2" t="e">
        <f t="shared" si="12"/>
        <v>#N/A</v>
      </c>
      <c r="E191" s="2" t="e">
        <f t="shared" si="22"/>
        <v>#N/A</v>
      </c>
      <c r="F191" s="2">
        <v>1158098.2019585073</v>
      </c>
      <c r="G191" s="2">
        <f t="shared" si="41"/>
        <v>594425.14285714284</v>
      </c>
      <c r="H191" s="2">
        <f t="shared" si="39"/>
        <v>88246373.673617363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1161704.9828341007</v>
      </c>
      <c r="Q191" s="2">
        <f t="shared" si="42"/>
        <v>600000</v>
      </c>
      <c r="R191" s="2">
        <f t="shared" si="40"/>
        <v>89447423.127765149</v>
      </c>
      <c r="S191" s="2">
        <f t="shared" si="17"/>
        <v>594425.14285714924</v>
      </c>
      <c r="T191" s="2">
        <f t="shared" si="18"/>
        <v>5574.8571428570431</v>
      </c>
      <c r="U191" s="2">
        <f t="shared" si="19"/>
        <v>600000</v>
      </c>
      <c r="V191" s="2">
        <f t="shared" si="34"/>
        <v>38314661.673617192</v>
      </c>
      <c r="W191" s="2">
        <f t="shared" si="20"/>
        <v>594425.14285714179</v>
      </c>
      <c r="X191" s="2">
        <f t="shared" si="6"/>
        <v>5574.8571428582072</v>
      </c>
      <c r="Y191" s="2">
        <f t="shared" si="37"/>
        <v>51132761.45414795</v>
      </c>
      <c r="Z191" s="2" t="str">
        <f t="shared" si="8"/>
        <v>HERE</v>
      </c>
      <c r="AA191" s="2">
        <f>IF(Z191="HERE",Y191,AA190+Graph!$G$1*1000)</f>
        <v>51132761.45414795</v>
      </c>
      <c r="AB191" s="2">
        <f t="shared" si="21"/>
        <v>5574.8571428582072</v>
      </c>
      <c r="AC191" s="2">
        <f t="shared" si="38"/>
        <v>38314661.673617192</v>
      </c>
      <c r="AD191" s="3">
        <f t="shared" si="10"/>
        <v>51132761.45414795</v>
      </c>
      <c r="AE191" s="2">
        <f>IF(AE189&gt;=52800000,52800000,IF(AB170=Graph!G$1*1000,AE190+Graph!G$1*1000,AC191))</f>
        <v>38314661.673617192</v>
      </c>
      <c r="AF191" s="3">
        <f t="shared" si="11"/>
        <v>38314661.673617192</v>
      </c>
      <c r="AG191" s="3">
        <f t="shared" si="29"/>
        <v>47178415.6844301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125</v>
      </c>
      <c r="C192" s="7"/>
      <c r="D192" s="2" t="e">
        <f t="shared" si="12"/>
        <v>#N/A</v>
      </c>
      <c r="E192" s="2" t="e">
        <f t="shared" si="22"/>
        <v>#N/A</v>
      </c>
      <c r="F192" s="2">
        <v>1163675.7626728117</v>
      </c>
      <c r="G192" s="2">
        <f t="shared" si="41"/>
        <v>594425.14285714284</v>
      </c>
      <c r="H192" s="2">
        <f t="shared" si="39"/>
        <v>88840798.816474512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1167283.919354856</v>
      </c>
      <c r="Q192" s="2">
        <f t="shared" si="42"/>
        <v>600000</v>
      </c>
      <c r="R192" s="2">
        <f t="shared" si="40"/>
        <v>90047423.127765149</v>
      </c>
      <c r="S192" s="2">
        <f t="shared" si="17"/>
        <v>594425.14285714924</v>
      </c>
      <c r="T192" s="2">
        <f t="shared" si="18"/>
        <v>5574.8571428570431</v>
      </c>
      <c r="U192" s="2">
        <f t="shared" si="19"/>
        <v>600000</v>
      </c>
      <c r="V192" s="2">
        <f t="shared" si="34"/>
        <v>38909086.816474333</v>
      </c>
      <c r="W192" s="2">
        <f t="shared" si="20"/>
        <v>594425.14285714179</v>
      </c>
      <c r="X192" s="2">
        <f t="shared" si="6"/>
        <v>5574.8571428582072</v>
      </c>
      <c r="Y192" s="2">
        <f t="shared" si="37"/>
        <v>51138336.311290808</v>
      </c>
      <c r="Z192" s="2" t="str">
        <f t="shared" si="8"/>
        <v>HERE</v>
      </c>
      <c r="AA192" s="2">
        <f>IF(Z192="HERE",Y192,AA191+Graph!$G$1*1000)</f>
        <v>51138336.311290808</v>
      </c>
      <c r="AB192" s="2">
        <f t="shared" si="21"/>
        <v>5574.8571428582072</v>
      </c>
      <c r="AC192" s="2">
        <f t="shared" si="38"/>
        <v>38909086.816474333</v>
      </c>
      <c r="AD192" s="3">
        <f t="shared" si="10"/>
        <v>51138336.311290808</v>
      </c>
      <c r="AE192" s="2">
        <f>IF(AE190&gt;=52800000,52800000,IF(AB171=Graph!G$1*1000,AE191+Graph!G$1*1000,AC192))</f>
        <v>38909086.816474333</v>
      </c>
      <c r="AF192" s="3">
        <f t="shared" si="11"/>
        <v>38909086.816474333</v>
      </c>
      <c r="AG192" s="3">
        <f t="shared" si="29"/>
        <v>47227088.579908215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126</v>
      </c>
      <c r="C193" s="7"/>
      <c r="D193" s="2" t="e">
        <f t="shared" si="12"/>
        <v>#N/A</v>
      </c>
      <c r="E193" s="2" t="e">
        <f t="shared" si="22"/>
        <v>#N/A</v>
      </c>
      <c r="F193" s="2">
        <v>1169253.3233870864</v>
      </c>
      <c r="G193" s="2">
        <f t="shared" si="41"/>
        <v>594425.14285714284</v>
      </c>
      <c r="H193" s="2">
        <f t="shared" si="39"/>
        <v>89435223.959331661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1172862.8558755815</v>
      </c>
      <c r="Q193" s="2">
        <f t="shared" si="42"/>
        <v>600000</v>
      </c>
      <c r="R193" s="2">
        <f t="shared" si="40"/>
        <v>90647423.127765149</v>
      </c>
      <c r="S193" s="2">
        <f t="shared" si="17"/>
        <v>594425.14285714924</v>
      </c>
      <c r="T193" s="2">
        <f t="shared" si="18"/>
        <v>5574.8571428570431</v>
      </c>
      <c r="U193" s="2">
        <f t="shared" si="19"/>
        <v>600000</v>
      </c>
      <c r="V193" s="2">
        <f t="shared" si="34"/>
        <v>39503511.959331475</v>
      </c>
      <c r="W193" s="2">
        <f t="shared" si="20"/>
        <v>594425.14285714179</v>
      </c>
      <c r="X193" s="2">
        <f t="shared" si="6"/>
        <v>5574.8571428582072</v>
      </c>
      <c r="Y193" s="2">
        <f t="shared" si="37"/>
        <v>51143911.168433666</v>
      </c>
      <c r="Z193" s="2" t="str">
        <f t="shared" si="8"/>
        <v>HERE</v>
      </c>
      <c r="AA193" s="2">
        <f>IF(Z193="HERE",Y193,AA192+Graph!$G$1*1000)</f>
        <v>51143911.168433666</v>
      </c>
      <c r="AB193" s="2">
        <f t="shared" si="21"/>
        <v>5574.8571428582072</v>
      </c>
      <c r="AC193" s="2">
        <f t="shared" si="38"/>
        <v>39503511.959331475</v>
      </c>
      <c r="AD193" s="3">
        <f t="shared" si="10"/>
        <v>51143911.168433666</v>
      </c>
      <c r="AE193" s="2">
        <f>IF(AE191&gt;=52800000,52800000,IF(AB172=Graph!G$1*1000,AE192+Graph!G$1*1000,AC193))</f>
        <v>39503511.959331475</v>
      </c>
      <c r="AF193" s="3">
        <f t="shared" si="11"/>
        <v>39503511.959331475</v>
      </c>
      <c r="AG193" s="3">
        <f t="shared" si="29"/>
        <v>47271020.548779182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127</v>
      </c>
      <c r="C194" s="7"/>
      <c r="D194" s="2" t="e">
        <f t="shared" si="12"/>
        <v>#N/A</v>
      </c>
      <c r="E194" s="2" t="e">
        <f t="shared" si="22"/>
        <v>#N/A</v>
      </c>
      <c r="F194" s="2">
        <v>1174830.884101361</v>
      </c>
      <c r="G194" s="2">
        <f t="shared" si="41"/>
        <v>594425.14285714284</v>
      </c>
      <c r="H194" s="2">
        <f t="shared" si="39"/>
        <v>90029649.102188811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1178441.7923963368</v>
      </c>
      <c r="Q194" s="2">
        <f t="shared" si="42"/>
        <v>600000</v>
      </c>
      <c r="R194" s="2">
        <f t="shared" si="40"/>
        <v>91247423.127765149</v>
      </c>
      <c r="S194" s="2">
        <f t="shared" si="17"/>
        <v>594425.14285714924</v>
      </c>
      <c r="T194" s="2">
        <f t="shared" si="18"/>
        <v>5574.8571428570431</v>
      </c>
      <c r="U194" s="2">
        <f t="shared" si="19"/>
        <v>600000</v>
      </c>
      <c r="V194" s="2">
        <f t="shared" si="34"/>
        <v>40097937.102188617</v>
      </c>
      <c r="W194" s="2">
        <f t="shared" si="20"/>
        <v>594425.14285714179</v>
      </c>
      <c r="X194" s="2">
        <f t="shared" si="6"/>
        <v>5574.8571428582072</v>
      </c>
      <c r="Y194" s="2">
        <f t="shared" si="37"/>
        <v>51149486.025576524</v>
      </c>
      <c r="Z194" s="2" t="str">
        <f t="shared" si="8"/>
        <v>HERE</v>
      </c>
      <c r="AA194" s="2">
        <f>IF(Z194="HERE",Y194,AA193+Graph!$G$1*1000)</f>
        <v>51149486.025576524</v>
      </c>
      <c r="AB194" s="2">
        <f t="shared" si="21"/>
        <v>5574.8571428582072</v>
      </c>
      <c r="AC194" s="2">
        <f t="shared" si="38"/>
        <v>40097937.102188617</v>
      </c>
      <c r="AD194" s="3">
        <f t="shared" si="10"/>
        <v>51149486.025576524</v>
      </c>
      <c r="AE194" s="2">
        <f>IF(AE192&gt;=52800000,52800000,IF(AB173=Graph!G$1*1000,AE193+Graph!G$1*1000,AC194))</f>
        <v>40097937.102188617</v>
      </c>
      <c r="AF194" s="3">
        <f t="shared" si="11"/>
        <v>40097937.102188617</v>
      </c>
      <c r="AG194" s="3">
        <f t="shared" si="29"/>
        <v>47310211.591043025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128</v>
      </c>
      <c r="C195" s="7"/>
      <c r="D195" s="2" t="e">
        <f t="shared" si="12"/>
        <v>#N/A</v>
      </c>
      <c r="E195" s="2" t="e">
        <f t="shared" si="22"/>
        <v>#N/A</v>
      </c>
      <c r="F195" s="2">
        <v>1180408.4448156655</v>
      </c>
      <c r="G195" s="2">
        <f t="shared" si="41"/>
        <v>594425.14285714284</v>
      </c>
      <c r="H195" s="2">
        <f t="shared" si="39"/>
        <v>90624074.24504596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1184020.7289170623</v>
      </c>
      <c r="Q195" s="2">
        <f t="shared" si="42"/>
        <v>600000</v>
      </c>
      <c r="R195" s="2">
        <f t="shared" si="40"/>
        <v>91847423.127765149</v>
      </c>
      <c r="S195" s="2">
        <f t="shared" si="17"/>
        <v>594425.14285714924</v>
      </c>
      <c r="T195" s="2">
        <f t="shared" si="18"/>
        <v>5574.8571428570431</v>
      </c>
      <c r="U195" s="2">
        <f t="shared" si="19"/>
        <v>600000</v>
      </c>
      <c r="V195" s="2">
        <f t="shared" si="34"/>
        <v>40692362.245045759</v>
      </c>
      <c r="W195" s="2">
        <f t="shared" si="20"/>
        <v>594425.14285714179</v>
      </c>
      <c r="X195" s="2">
        <f t="shared" si="6"/>
        <v>5574.8571428582072</v>
      </c>
      <c r="Y195" s="2">
        <f t="shared" si="37"/>
        <v>51155060.882719383</v>
      </c>
      <c r="Z195" s="2" t="str">
        <f t="shared" si="8"/>
        <v>HERE</v>
      </c>
      <c r="AA195" s="2">
        <f>IF(Z195="HERE",Y195,AA194+Graph!$G$1*1000)</f>
        <v>51155060.882719383</v>
      </c>
      <c r="AB195" s="2">
        <f t="shared" si="21"/>
        <v>5574.8571428582072</v>
      </c>
      <c r="AC195" s="2">
        <f t="shared" si="38"/>
        <v>40692362.245045759</v>
      </c>
      <c r="AD195" s="3">
        <f t="shared" si="10"/>
        <v>51155060.882719383</v>
      </c>
      <c r="AE195" s="2">
        <f>IF(AE193&gt;=52800000,52800000,IF(AB174=Graph!G$1*1000,AE194+Graph!G$1*1000,AC195))</f>
        <v>40692362.245045759</v>
      </c>
      <c r="AF195" s="3">
        <f t="shared" si="11"/>
        <v>40692362.245045759</v>
      </c>
      <c r="AG195" s="3">
        <f t="shared" si="29"/>
        <v>47344661.706699714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129</v>
      </c>
      <c r="C196" s="7"/>
      <c r="D196" s="2" t="e">
        <f t="shared" si="12"/>
        <v>#N/A</v>
      </c>
      <c r="E196" s="2" t="e">
        <f t="shared" si="22"/>
        <v>#N/A</v>
      </c>
      <c r="F196" s="2">
        <v>1185986.0055299401</v>
      </c>
      <c r="G196" s="2">
        <f t="shared" si="41"/>
        <v>594425.14285714284</v>
      </c>
      <c r="H196" s="2">
        <f t="shared" si="39"/>
        <v>91218499.387903109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1189599.6654377878</v>
      </c>
      <c r="Q196" s="2">
        <f t="shared" si="42"/>
        <v>600000</v>
      </c>
      <c r="R196" s="2">
        <f t="shared" si="40"/>
        <v>92447423.127765149</v>
      </c>
      <c r="S196" s="2">
        <f t="shared" si="17"/>
        <v>594425.14285714924</v>
      </c>
      <c r="T196" s="2">
        <f t="shared" si="18"/>
        <v>5574.8571428570431</v>
      </c>
      <c r="U196" s="2">
        <f t="shared" si="19"/>
        <v>600000</v>
      </c>
      <c r="V196" s="2">
        <f t="shared" si="34"/>
        <v>41286787.387902901</v>
      </c>
      <c r="W196" s="2">
        <f t="shared" si="20"/>
        <v>594425.14285714179</v>
      </c>
      <c r="X196" s="2">
        <f t="shared" si="6"/>
        <v>5574.8571428582072</v>
      </c>
      <c r="Y196" s="2">
        <f t="shared" si="37"/>
        <v>51160635.739862241</v>
      </c>
      <c r="Z196" s="2" t="str">
        <f t="shared" si="8"/>
        <v>HERE</v>
      </c>
      <c r="AA196" s="2">
        <f>IF(Z196="HERE",Y196,AA195+Graph!$G$1*1000)</f>
        <v>51160635.739862241</v>
      </c>
      <c r="AB196" s="2">
        <f t="shared" si="21"/>
        <v>5574.8571428582072</v>
      </c>
      <c r="AC196" s="2">
        <f t="shared" si="38"/>
        <v>41286787.387902901</v>
      </c>
      <c r="AD196" s="3">
        <f t="shared" si="10"/>
        <v>51160635.739862241</v>
      </c>
      <c r="AE196" s="2">
        <f>IF(AE194&gt;=52800000,52800000,IF(AB175=Graph!G$1*1000,AE195+Graph!G$1*1000,AC196))</f>
        <v>41286787.387902901</v>
      </c>
      <c r="AF196" s="3">
        <f t="shared" si="11"/>
        <v>41286787.387902901</v>
      </c>
      <c r="AG196" s="3">
        <f t="shared" si="29"/>
        <v>47379400.335271142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130</v>
      </c>
      <c r="C197" s="7"/>
      <c r="D197" s="2" t="e">
        <f t="shared" si="12"/>
        <v>#N/A</v>
      </c>
      <c r="E197" s="2" t="e">
        <f t="shared" si="22"/>
        <v>#N/A</v>
      </c>
      <c r="F197" s="2">
        <v>1191563.5662442148</v>
      </c>
      <c r="G197" s="2">
        <f t="shared" si="41"/>
        <v>594425.14285714284</v>
      </c>
      <c r="H197" s="2">
        <f t="shared" si="39"/>
        <v>91812924.530760258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1195178.6019585431</v>
      </c>
      <c r="Q197" s="2">
        <f t="shared" si="42"/>
        <v>600000</v>
      </c>
      <c r="R197" s="2">
        <f t="shared" si="40"/>
        <v>93047423.127765149</v>
      </c>
      <c r="S197" s="2">
        <f t="shared" si="17"/>
        <v>594425.14285714924</v>
      </c>
      <c r="T197" s="2">
        <f t="shared" si="18"/>
        <v>5574.8571428570431</v>
      </c>
      <c r="U197" s="2">
        <f t="shared" si="19"/>
        <v>600000</v>
      </c>
      <c r="V197" s="2">
        <f t="shared" si="34"/>
        <v>41881212.530760042</v>
      </c>
      <c r="W197" s="2">
        <f t="shared" si="20"/>
        <v>594425.14285714179</v>
      </c>
      <c r="X197" s="2">
        <f t="shared" si="6"/>
        <v>5574.8571428582072</v>
      </c>
      <c r="Y197" s="2">
        <f t="shared" si="37"/>
        <v>51166210.597005099</v>
      </c>
      <c r="Z197" s="2" t="str">
        <f t="shared" si="8"/>
        <v>HERE</v>
      </c>
      <c r="AA197" s="2">
        <f>IF(Z197="HERE",Y197,AA196+Graph!$G$1*1000)</f>
        <v>51166210.597005099</v>
      </c>
      <c r="AB197" s="2">
        <f t="shared" si="21"/>
        <v>5574.8571428582072</v>
      </c>
      <c r="AC197" s="2">
        <f t="shared" si="38"/>
        <v>41881212.530760042</v>
      </c>
      <c r="AD197" s="3">
        <f t="shared" si="10"/>
        <v>51166210.597005099</v>
      </c>
      <c r="AE197" s="2">
        <f>IF(AE195&gt;=52800000,52800000,IF(AB176=Graph!G$1*1000,AE196+Graph!G$1*1000,AC197))</f>
        <v>41881212.530760042</v>
      </c>
      <c r="AF197" s="3">
        <f t="shared" si="11"/>
        <v>41881212.530760042</v>
      </c>
      <c r="AG197" s="3">
        <f t="shared" si="29"/>
        <v>47414138.963842571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131</v>
      </c>
      <c r="C198" s="7"/>
      <c r="D198" s="2" t="e">
        <f t="shared" si="12"/>
        <v>#N/A</v>
      </c>
      <c r="E198" s="2" t="e">
        <f t="shared" si="22"/>
        <v>#N/A</v>
      </c>
      <c r="F198" s="2">
        <v>1197141.1269585192</v>
      </c>
      <c r="G198" s="2">
        <f t="shared" si="41"/>
        <v>594425.14285714284</v>
      </c>
      <c r="H198" s="2">
        <f t="shared" si="39"/>
        <v>92407349.673617408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1200757.5384792686</v>
      </c>
      <c r="Q198" s="2">
        <f t="shared" si="42"/>
        <v>600000</v>
      </c>
      <c r="R198" s="2">
        <f t="shared" si="40"/>
        <v>93647423.127765149</v>
      </c>
      <c r="S198" s="2">
        <f t="shared" si="17"/>
        <v>594425.14285714924</v>
      </c>
      <c r="T198" s="2">
        <f t="shared" si="18"/>
        <v>5574.8571428570431</v>
      </c>
      <c r="U198" s="2">
        <f t="shared" si="19"/>
        <v>600000</v>
      </c>
      <c r="V198" s="2">
        <f t="shared" si="34"/>
        <v>42475637.673617184</v>
      </c>
      <c r="W198" s="2">
        <f t="shared" si="20"/>
        <v>594425.14285714179</v>
      </c>
      <c r="X198" s="2">
        <f t="shared" si="6"/>
        <v>5574.8571428582072</v>
      </c>
      <c r="Y198" s="2">
        <f t="shared" si="37"/>
        <v>51171785.454147957</v>
      </c>
      <c r="Z198" s="2" t="str">
        <f t="shared" si="8"/>
        <v>HERE</v>
      </c>
      <c r="AA198" s="2">
        <f>IF(Z198="HERE",Y198,AA197+Graph!$G$1*1000)</f>
        <v>51171785.454147957</v>
      </c>
      <c r="AB198" s="2">
        <f t="shared" si="21"/>
        <v>5574.8571428582072</v>
      </c>
      <c r="AC198" s="2">
        <f t="shared" si="38"/>
        <v>42475637.673617184</v>
      </c>
      <c r="AD198" s="3">
        <f t="shared" si="10"/>
        <v>51171785.454147957</v>
      </c>
      <c r="AE198" s="2">
        <f>IF(AE196&gt;=52800000,52800000,IF(AB177=Graph!G$1*1000,AE197+Graph!G$1*1000,AC198))</f>
        <v>42475637.673617184</v>
      </c>
      <c r="AF198" s="3">
        <f t="shared" si="11"/>
        <v>42475637.673617184</v>
      </c>
      <c r="AG198" s="3">
        <f t="shared" si="29"/>
        <v>47448877.592413999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132</v>
      </c>
      <c r="C199" s="7"/>
      <c r="D199" s="2" t="e">
        <f t="shared" si="12"/>
        <v>#N/A</v>
      </c>
      <c r="E199" s="2" t="e">
        <f t="shared" si="22"/>
        <v>#N/A</v>
      </c>
      <c r="F199" s="2">
        <v>1202718.6876727939</v>
      </c>
      <c r="G199" s="2">
        <f t="shared" si="41"/>
        <v>594425.14285714284</v>
      </c>
      <c r="H199" s="2">
        <f t="shared" si="39"/>
        <v>93001774.816474557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1206336.474999994</v>
      </c>
      <c r="Q199" s="2">
        <f t="shared" si="42"/>
        <v>600000</v>
      </c>
      <c r="R199" s="2">
        <f t="shared" si="40"/>
        <v>94247423.127765149</v>
      </c>
      <c r="S199" s="2">
        <f t="shared" si="17"/>
        <v>594425.14285714924</v>
      </c>
      <c r="T199" s="2">
        <f t="shared" si="18"/>
        <v>5574.8571428570431</v>
      </c>
      <c r="U199" s="2">
        <f t="shared" si="19"/>
        <v>600000</v>
      </c>
      <c r="V199" s="2">
        <f t="shared" si="34"/>
        <v>43070062.816474326</v>
      </c>
      <c r="W199" s="2">
        <f t="shared" si="20"/>
        <v>594425.14285714179</v>
      </c>
      <c r="X199" s="2">
        <f t="shared" si="6"/>
        <v>5574.8571428582072</v>
      </c>
      <c r="Y199" s="2">
        <f t="shared" si="37"/>
        <v>51177360.311290815</v>
      </c>
      <c r="Z199" s="2" t="str">
        <f t="shared" si="8"/>
        <v>HERE</v>
      </c>
      <c r="AA199" s="2">
        <f>IF(Z199="HERE",Y199,AA198+Graph!$G$1*1000)</f>
        <v>51177360.311290815</v>
      </c>
      <c r="AB199" s="2">
        <f t="shared" si="21"/>
        <v>5574.8571428582072</v>
      </c>
      <c r="AC199" s="2">
        <f t="shared" si="38"/>
        <v>43070062.816474326</v>
      </c>
      <c r="AD199" s="3">
        <f t="shared" si="10"/>
        <v>51177360.311290815</v>
      </c>
      <c r="AE199" s="2">
        <f>IF(AE197&gt;=52800000,52800000,IF(AB178=Graph!G$1*1000,AE198+Graph!G$1*1000,AC199))</f>
        <v>43070062.816474326</v>
      </c>
      <c r="AF199" s="3">
        <f t="shared" si="11"/>
        <v>43070062.816474326</v>
      </c>
      <c r="AG199" s="3">
        <f t="shared" si="29"/>
        <v>47483616.220985427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133</v>
      </c>
      <c r="C200" s="7"/>
      <c r="D200" s="2" t="e">
        <f t="shared" si="12"/>
        <v>#N/A</v>
      </c>
      <c r="E200" s="2" t="e">
        <f t="shared" si="22"/>
        <v>#N/A</v>
      </c>
      <c r="F200" s="2">
        <v>1208296.2483870685</v>
      </c>
      <c r="G200" s="2">
        <f t="shared" si="41"/>
        <v>594425.14285714284</v>
      </c>
      <c r="H200" s="2">
        <f t="shared" si="39"/>
        <v>93596199.959331706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1211915.4115207493</v>
      </c>
      <c r="Q200" s="2">
        <f t="shared" si="42"/>
        <v>600000</v>
      </c>
      <c r="R200" s="2">
        <f t="shared" si="40"/>
        <v>94847423.127765149</v>
      </c>
      <c r="S200" s="2">
        <f t="shared" si="17"/>
        <v>594425.14285714924</v>
      </c>
      <c r="T200" s="2">
        <f t="shared" si="18"/>
        <v>5574.8571428570431</v>
      </c>
      <c r="U200" s="2">
        <f t="shared" si="19"/>
        <v>600000</v>
      </c>
      <c r="V200" s="2">
        <f t="shared" si="34"/>
        <v>43664487.959331468</v>
      </c>
      <c r="W200" s="2">
        <f t="shared" si="20"/>
        <v>594425.14285714179</v>
      </c>
      <c r="X200" s="2">
        <f t="shared" si="6"/>
        <v>5574.8571428582072</v>
      </c>
      <c r="Y200" s="2">
        <f t="shared" si="37"/>
        <v>51182935.168433674</v>
      </c>
      <c r="Z200" s="2" t="str">
        <f t="shared" si="8"/>
        <v>HERE</v>
      </c>
      <c r="AA200" s="2">
        <f>IF(Z200="HERE",Y200,AA199+Graph!$G$1*1000)</f>
        <v>51182935.168433674</v>
      </c>
      <c r="AB200" s="2">
        <f t="shared" si="21"/>
        <v>5574.8571428582072</v>
      </c>
      <c r="AC200" s="2">
        <f t="shared" si="38"/>
        <v>43664487.959331468</v>
      </c>
      <c r="AD200" s="3">
        <f t="shared" si="10"/>
        <v>51182935.168433674</v>
      </c>
      <c r="AE200" s="2">
        <f>IF(AE198&gt;=52800000,52800000,IF(AB179=Graph!G$1*1000,AE199+Graph!G$1*1000,AC200))</f>
        <v>43664487.959331468</v>
      </c>
      <c r="AF200" s="3">
        <f t="shared" si="11"/>
        <v>43664487.959331468</v>
      </c>
      <c r="AG200" s="3">
        <f t="shared" si="29"/>
        <v>47518354.849556863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134</v>
      </c>
      <c r="C201" s="7"/>
      <c r="D201" s="2" t="e">
        <f t="shared" si="12"/>
        <v>#N/A</v>
      </c>
      <c r="E201" s="2" t="e">
        <f t="shared" si="22"/>
        <v>#N/A</v>
      </c>
      <c r="F201" s="2">
        <v>1213873.809101373</v>
      </c>
      <c r="G201" s="2">
        <f t="shared" si="41"/>
        <v>594425.14285714284</v>
      </c>
      <c r="H201" s="2">
        <f t="shared" si="39"/>
        <v>94190625.102188855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1217494.3480414748</v>
      </c>
      <c r="Q201" s="2">
        <f t="shared" si="42"/>
        <v>600000</v>
      </c>
      <c r="R201" s="2">
        <f t="shared" si="40"/>
        <v>95447423.127765149</v>
      </c>
      <c r="S201" s="2">
        <f t="shared" si="17"/>
        <v>594425.14285714924</v>
      </c>
      <c r="T201" s="2">
        <f t="shared" si="18"/>
        <v>5574.8571428570431</v>
      </c>
      <c r="U201" s="2">
        <f t="shared" si="19"/>
        <v>600000</v>
      </c>
      <c r="V201" s="2">
        <f t="shared" si="34"/>
        <v>44258913.10218861</v>
      </c>
      <c r="W201" s="2">
        <f t="shared" si="20"/>
        <v>594425.14285714179</v>
      </c>
      <c r="X201" s="2">
        <f t="shared" si="6"/>
        <v>5574.8571428582072</v>
      </c>
      <c r="Y201" s="2">
        <f t="shared" si="37"/>
        <v>51188510.025576532</v>
      </c>
      <c r="Z201" s="2" t="str">
        <f t="shared" si="8"/>
        <v>HERE</v>
      </c>
      <c r="AA201" s="2">
        <f>IF(Z201="HERE",Y201,AA200+Graph!$G$1*1000)</f>
        <v>51188510.025576532</v>
      </c>
      <c r="AB201" s="2">
        <f t="shared" si="21"/>
        <v>5574.8571428582072</v>
      </c>
      <c r="AC201" s="2">
        <f t="shared" si="38"/>
        <v>44258913.10218861</v>
      </c>
      <c r="AD201" s="3">
        <f t="shared" si="10"/>
        <v>51188510.025576532</v>
      </c>
      <c r="AE201" s="2">
        <f>IF(AE199&gt;=52800000,52800000,IF(AB180=Graph!G$1*1000,AE200+Graph!G$1*1000,AC201))</f>
        <v>44258913.10218861</v>
      </c>
      <c r="AF201" s="3">
        <f t="shared" si="11"/>
        <v>44258913.10218861</v>
      </c>
      <c r="AG201" s="3">
        <f t="shared" si="29"/>
        <v>47553093.478128292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135</v>
      </c>
      <c r="C202" s="7"/>
      <c r="D202" s="2" t="e">
        <f t="shared" si="12"/>
        <v>#N/A</v>
      </c>
      <c r="E202" s="2" t="e">
        <f t="shared" si="22"/>
        <v>#N/A</v>
      </c>
      <c r="F202" s="2">
        <v>1219451.3698156476</v>
      </c>
      <c r="G202" s="2">
        <f t="shared" si="41"/>
        <v>594425.14285714284</v>
      </c>
      <c r="H202" s="2">
        <f t="shared" si="39"/>
        <v>94785050.245046005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1223073.2845622301</v>
      </c>
      <c r="Q202" s="2">
        <f t="shared" si="42"/>
        <v>600000</v>
      </c>
      <c r="R202" s="2">
        <f t="shared" si="40"/>
        <v>96047423.127765149</v>
      </c>
      <c r="S202" s="2">
        <f t="shared" si="17"/>
        <v>594425.14285714924</v>
      </c>
      <c r="T202" s="2">
        <f t="shared" si="18"/>
        <v>5574.8571428570431</v>
      </c>
      <c r="U202" s="2">
        <f t="shared" si="19"/>
        <v>600000</v>
      </c>
      <c r="V202" s="2">
        <f t="shared" si="34"/>
        <v>44853338.245045751</v>
      </c>
      <c r="W202" s="2">
        <f t="shared" si="20"/>
        <v>594425.14285714179</v>
      </c>
      <c r="X202" s="2">
        <f t="shared" si="6"/>
        <v>5574.8571428582072</v>
      </c>
      <c r="Y202" s="2">
        <f t="shared" si="37"/>
        <v>51194084.88271939</v>
      </c>
      <c r="Z202" s="2" t="str">
        <f t="shared" si="8"/>
        <v>HERE</v>
      </c>
      <c r="AA202" s="2">
        <f>IF(Z202="HERE",Y202,AA201+Graph!$G$1*1000)</f>
        <v>51194084.88271939</v>
      </c>
      <c r="AB202" s="2">
        <f t="shared" si="21"/>
        <v>5574.8571428582072</v>
      </c>
      <c r="AC202" s="2">
        <f t="shared" si="38"/>
        <v>44853338.245045751</v>
      </c>
      <c r="AD202" s="3">
        <f t="shared" si="10"/>
        <v>51194084.88271939</v>
      </c>
      <c r="AE202" s="2">
        <f>IF(AE200&gt;=52800000,52800000,IF(AB181=Graph!G$1*1000,AE201+Graph!G$1*1000,AC202))</f>
        <v>44853338.245045751</v>
      </c>
      <c r="AF202" s="3">
        <f t="shared" si="11"/>
        <v>44853338.245045751</v>
      </c>
      <c r="AG202" s="3">
        <f t="shared" si="29"/>
        <v>47587832.10669972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136</v>
      </c>
      <c r="C203" s="7"/>
      <c r="D203" s="2" t="e">
        <f t="shared" si="12"/>
        <v>#N/A</v>
      </c>
      <c r="E203" s="2" t="e">
        <f t="shared" si="22"/>
        <v>#N/A</v>
      </c>
      <c r="F203" s="2">
        <v>1225028.930529952</v>
      </c>
      <c r="G203" s="2">
        <f t="shared" si="41"/>
        <v>594425.14285714284</v>
      </c>
      <c r="H203" s="2">
        <f t="shared" si="39"/>
        <v>95379475.387903154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1228652.2210829556</v>
      </c>
      <c r="Q203" s="2">
        <f t="shared" si="42"/>
        <v>600000</v>
      </c>
      <c r="R203" s="2">
        <f t="shared" si="40"/>
        <v>96647423.127765149</v>
      </c>
      <c r="S203" s="2">
        <f t="shared" si="17"/>
        <v>594425.14285714924</v>
      </c>
      <c r="T203" s="2">
        <f t="shared" si="18"/>
        <v>5574.8571428570431</v>
      </c>
      <c r="U203" s="2">
        <f t="shared" si="19"/>
        <v>600000</v>
      </c>
      <c r="V203" s="2">
        <f t="shared" si="34"/>
        <v>45447763.387902893</v>
      </c>
      <c r="W203" s="2">
        <f t="shared" si="20"/>
        <v>594425.14285714179</v>
      </c>
      <c r="X203" s="2">
        <f t="shared" si="6"/>
        <v>5574.8571428582072</v>
      </c>
      <c r="Y203" s="2">
        <f t="shared" si="37"/>
        <v>51199659.739862248</v>
      </c>
      <c r="Z203" s="2" t="str">
        <f t="shared" si="8"/>
        <v>HERE</v>
      </c>
      <c r="AA203" s="2">
        <f>IF(Z203="HERE",Y203,AA202+Graph!$G$1*1000)</f>
        <v>51199659.739862248</v>
      </c>
      <c r="AB203" s="2">
        <f t="shared" si="21"/>
        <v>5574.8571428582072</v>
      </c>
      <c r="AC203" s="2">
        <f t="shared" si="38"/>
        <v>45447763.387902893</v>
      </c>
      <c r="AD203" s="3">
        <f t="shared" si="10"/>
        <v>51199659.739862248</v>
      </c>
      <c r="AE203" s="2">
        <f>IF(AE201&gt;=52800000,52800000,IF(AB182=Graph!G$1*1000,AE202+Graph!G$1*1000,AC203))</f>
        <v>45447763.387902893</v>
      </c>
      <c r="AF203" s="3">
        <f t="shared" si="11"/>
        <v>45447763.387902893</v>
      </c>
      <c r="AG203" s="3">
        <f t="shared" si="29"/>
        <v>47622570.735271148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137</v>
      </c>
      <c r="C204" s="7"/>
      <c r="D204" s="2" t="e">
        <f t="shared" si="12"/>
        <v>#N/A</v>
      </c>
      <c r="E204" s="2" t="e">
        <f t="shared" si="22"/>
        <v>#N/A</v>
      </c>
      <c r="F204" s="2">
        <v>1230606.4912442267</v>
      </c>
      <c r="G204" s="2">
        <f t="shared" si="41"/>
        <v>594425.14285714284</v>
      </c>
      <c r="H204" s="2">
        <f t="shared" si="39"/>
        <v>95973900.530760303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1234231.1576036811</v>
      </c>
      <c r="Q204" s="2">
        <f t="shared" si="42"/>
        <v>600000</v>
      </c>
      <c r="R204" s="2">
        <f t="shared" si="40"/>
        <v>97247423.127765149</v>
      </c>
      <c r="S204" s="2">
        <f t="shared" si="17"/>
        <v>594425.14285714924</v>
      </c>
      <c r="T204" s="2">
        <f t="shared" si="18"/>
        <v>5574.8571428570431</v>
      </c>
      <c r="U204" s="2">
        <f t="shared" si="19"/>
        <v>600000</v>
      </c>
      <c r="V204" s="2">
        <f t="shared" si="34"/>
        <v>46042188.530760035</v>
      </c>
      <c r="W204" s="2">
        <f t="shared" si="20"/>
        <v>594425.14285714179</v>
      </c>
      <c r="X204" s="2">
        <f t="shared" si="6"/>
        <v>5574.8571428582072</v>
      </c>
      <c r="Y204" s="2">
        <f t="shared" si="37"/>
        <v>51205234.597005107</v>
      </c>
      <c r="Z204" s="2" t="str">
        <f t="shared" si="8"/>
        <v>HERE</v>
      </c>
      <c r="AA204" s="2">
        <f>IF(Z204="HERE",Y204,AA203+Graph!$G$1*1000)</f>
        <v>51205234.597005107</v>
      </c>
      <c r="AB204" s="2">
        <f t="shared" si="21"/>
        <v>5574.8571428582072</v>
      </c>
      <c r="AC204" s="2">
        <f t="shared" si="38"/>
        <v>46042188.530760035</v>
      </c>
      <c r="AD204" s="3">
        <f t="shared" si="10"/>
        <v>51205234.597005107</v>
      </c>
      <c r="AE204" s="2">
        <f>IF(AE202&gt;=52800000,52800000,IF(AB183=Graph!G$1*1000,AE203+Graph!G$1*1000,AC204))</f>
        <v>46042188.530760035</v>
      </c>
      <c r="AF204" s="3">
        <f t="shared" si="11"/>
        <v>46042188.530760035</v>
      </c>
      <c r="AG204" s="3">
        <f t="shared" si="29"/>
        <v>47657309.363842577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138</v>
      </c>
      <c r="C205" s="7"/>
      <c r="D205" s="2" t="e">
        <f t="shared" si="12"/>
        <v>#N/A</v>
      </c>
      <c r="E205" s="2" t="e">
        <f t="shared" si="22"/>
        <v>#N/A</v>
      </c>
      <c r="F205" s="2">
        <v>1236184.0519585013</v>
      </c>
      <c r="G205" s="2">
        <f t="shared" si="41"/>
        <v>594425.14285714284</v>
      </c>
      <c r="H205" s="2">
        <f t="shared" si="39"/>
        <v>96568325.673617452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1239810.0941244364</v>
      </c>
      <c r="Q205" s="2">
        <f t="shared" si="42"/>
        <v>600000</v>
      </c>
      <c r="R205" s="2">
        <f t="shared" si="40"/>
        <v>97847423.127765149</v>
      </c>
      <c r="S205" s="2">
        <f t="shared" si="17"/>
        <v>594425.14285714924</v>
      </c>
      <c r="T205" s="2">
        <f t="shared" si="18"/>
        <v>5574.8571428570431</v>
      </c>
      <c r="U205" s="2">
        <f t="shared" si="19"/>
        <v>600000</v>
      </c>
      <c r="V205" s="2">
        <f t="shared" si="34"/>
        <v>46636613.673617177</v>
      </c>
      <c r="W205" s="2">
        <f t="shared" si="20"/>
        <v>594425.14285714179</v>
      </c>
      <c r="X205" s="2">
        <f t="shared" si="6"/>
        <v>5574.8571428582072</v>
      </c>
      <c r="Y205" s="2">
        <f t="shared" si="37"/>
        <v>51210809.454147965</v>
      </c>
      <c r="Z205" s="2" t="str">
        <f t="shared" si="8"/>
        <v>HERE</v>
      </c>
      <c r="AA205" s="2">
        <f>IF(Z205="HERE",Y205,AA204+Graph!$G$1*1000)</f>
        <v>51210809.454147965</v>
      </c>
      <c r="AB205" s="2">
        <f t="shared" si="21"/>
        <v>5574.8571428582072</v>
      </c>
      <c r="AC205" s="2">
        <f t="shared" si="38"/>
        <v>46636613.673617177</v>
      </c>
      <c r="AD205" s="3">
        <f t="shared" si="10"/>
        <v>51210809.454147965</v>
      </c>
      <c r="AE205" s="2">
        <f>IF(AE203&gt;=52800000,52800000,IF(AB184=Graph!G$1*1000,AE204+Graph!G$1*1000,AC205))</f>
        <v>46636613.673617177</v>
      </c>
      <c r="AF205" s="3">
        <f t="shared" si="11"/>
        <v>46636613.673617177</v>
      </c>
      <c r="AG205" s="3">
        <f t="shared" si="29"/>
        <v>47692047.992414013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139</v>
      </c>
      <c r="C206" s="7"/>
      <c r="D206" s="2" t="e">
        <f t="shared" si="12"/>
        <v>#N/A</v>
      </c>
      <c r="E206" s="2" t="e">
        <f t="shared" si="22"/>
        <v>#N/A</v>
      </c>
      <c r="F206" s="2">
        <v>1241761.6126728058</v>
      </c>
      <c r="G206" s="2">
        <f t="shared" si="41"/>
        <v>594425.14285714284</v>
      </c>
      <c r="H206" s="2">
        <f t="shared" si="39"/>
        <v>97162750.816474602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1245389.0306451619</v>
      </c>
      <c r="Q206" s="2">
        <f t="shared" si="42"/>
        <v>600000</v>
      </c>
      <c r="R206" s="2">
        <f t="shared" si="40"/>
        <v>98447423.127765149</v>
      </c>
      <c r="S206" s="2">
        <f t="shared" si="17"/>
        <v>594425.14285714924</v>
      </c>
      <c r="T206" s="2">
        <f t="shared" si="18"/>
        <v>5574.8571428570431</v>
      </c>
      <c r="U206" s="2">
        <f t="shared" si="19"/>
        <v>600000</v>
      </c>
      <c r="V206" s="2">
        <f t="shared" si="34"/>
        <v>47231038.816474319</v>
      </c>
      <c r="W206" s="2">
        <f t="shared" si="20"/>
        <v>594425.14285714179</v>
      </c>
      <c r="X206" s="2">
        <f t="shared" si="6"/>
        <v>5574.8571428582072</v>
      </c>
      <c r="Y206" s="2">
        <f t="shared" si="37"/>
        <v>51216384.311290823</v>
      </c>
      <c r="Z206" s="2" t="str">
        <f t="shared" si="8"/>
        <v>HERE</v>
      </c>
      <c r="AA206" s="2">
        <f>IF(Z206="HERE",Y206,AA205+Graph!$G$1*1000)</f>
        <v>51216384.311290823</v>
      </c>
      <c r="AB206" s="2">
        <f t="shared" si="21"/>
        <v>5574.8571428582072</v>
      </c>
      <c r="AC206" s="2">
        <f t="shared" si="38"/>
        <v>47231038.816474319</v>
      </c>
      <c r="AD206" s="3">
        <f t="shared" si="10"/>
        <v>51216384.311290823</v>
      </c>
      <c r="AE206" s="2">
        <f>IF(AE204&gt;=52800000,52800000,IF(AB185=Graph!G$1*1000,AE205+Graph!G$1*1000,AC206))</f>
        <v>47231038.816474319</v>
      </c>
      <c r="AF206" s="3">
        <f t="shared" si="11"/>
        <v>47231038.816474319</v>
      </c>
      <c r="AG206" s="3">
        <f t="shared" si="29"/>
        <v>47726786.620985441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140</v>
      </c>
      <c r="C207" s="7"/>
      <c r="D207" s="2" t="e">
        <f t="shared" si="12"/>
        <v>#N/A</v>
      </c>
      <c r="E207" s="2" t="e">
        <f t="shared" si="22"/>
        <v>#N/A</v>
      </c>
      <c r="F207" s="2">
        <v>1247339.1733870804</v>
      </c>
      <c r="G207" s="2">
        <f t="shared" si="41"/>
        <v>594425.14285714284</v>
      </c>
      <c r="H207" s="2">
        <f t="shared" si="39"/>
        <v>97757175.959331751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1250967.9671659172</v>
      </c>
      <c r="Q207" s="2">
        <f t="shared" si="42"/>
        <v>600000</v>
      </c>
      <c r="R207" s="2">
        <f t="shared" si="40"/>
        <v>99047423.127765149</v>
      </c>
      <c r="S207" s="2">
        <f t="shared" si="17"/>
        <v>594425.14285714924</v>
      </c>
      <c r="T207" s="2">
        <f t="shared" si="18"/>
        <v>5574.8571428570431</v>
      </c>
      <c r="U207" s="2">
        <f t="shared" si="19"/>
        <v>600000</v>
      </c>
      <c r="V207" s="2">
        <f t="shared" si="34"/>
        <v>47825463.95933146</v>
      </c>
      <c r="W207" s="2">
        <f t="shared" si="20"/>
        <v>594425.14285714179</v>
      </c>
      <c r="X207" s="2">
        <f t="shared" si="6"/>
        <v>5574.8571428582072</v>
      </c>
      <c r="Y207" s="2">
        <f t="shared" si="37"/>
        <v>51221959.168433681</v>
      </c>
      <c r="Z207" s="2" t="str">
        <f t="shared" si="8"/>
        <v>HERE</v>
      </c>
      <c r="AA207" s="2">
        <f>IF(Z207="HERE",Y207,AA206+Graph!$G$1*1000)</f>
        <v>51221959.168433681</v>
      </c>
      <c r="AB207" s="2">
        <f t="shared" si="21"/>
        <v>5574.8571428582072</v>
      </c>
      <c r="AC207" s="2">
        <f t="shared" si="38"/>
        <v>47825463.95933146</v>
      </c>
      <c r="AD207" s="3">
        <f t="shared" si="10"/>
        <v>51221959.168433681</v>
      </c>
      <c r="AE207" s="2">
        <f>IF(AE205&gt;=52800000,52800000,IF(AB186=Graph!G$1*1000,AE206+Graph!G$1*1000,AC207))</f>
        <v>47825463.95933146</v>
      </c>
      <c r="AF207" s="3">
        <f t="shared" si="11"/>
        <v>47825463.95933146</v>
      </c>
      <c r="AG207" s="3">
        <f t="shared" si="29"/>
        <v>47761525.249556869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141</v>
      </c>
      <c r="C208" s="7"/>
      <c r="D208" s="2" t="e">
        <f t="shared" si="12"/>
        <v>#N/A</v>
      </c>
      <c r="E208" s="2" t="e">
        <f t="shared" si="22"/>
        <v>#N/A</v>
      </c>
      <c r="F208" s="2">
        <v>1252916.7341013551</v>
      </c>
      <c r="G208" s="2">
        <f t="shared" si="41"/>
        <v>594425.14285714284</v>
      </c>
      <c r="H208" s="2">
        <f t="shared" si="39"/>
        <v>98351601.1021889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1256546.9036866426</v>
      </c>
      <c r="Q208" s="2">
        <f t="shared" si="42"/>
        <v>600000</v>
      </c>
      <c r="R208" s="2">
        <f t="shared" si="40"/>
        <v>99647423.127765149</v>
      </c>
      <c r="S208" s="2">
        <f t="shared" si="17"/>
        <v>594425.14285714924</v>
      </c>
      <c r="T208" s="2">
        <f t="shared" si="18"/>
        <v>5574.8571428570431</v>
      </c>
      <c r="U208" s="2">
        <f t="shared" si="19"/>
        <v>600000</v>
      </c>
      <c r="V208" s="2">
        <f t="shared" si="34"/>
        <v>48419889.102188602</v>
      </c>
      <c r="W208" s="2">
        <f t="shared" si="20"/>
        <v>594425.14285714179</v>
      </c>
      <c r="X208" s="2">
        <f t="shared" si="6"/>
        <v>5574.8571428582072</v>
      </c>
      <c r="Y208" s="2">
        <f t="shared" si="37"/>
        <v>51227534.025576539</v>
      </c>
      <c r="Z208" s="2" t="str">
        <f t="shared" si="8"/>
        <v>HERE</v>
      </c>
      <c r="AA208" s="2">
        <f>IF(Z208="HERE",Y208,AA207+Graph!$G$1*1000)</f>
        <v>51227534.025576539</v>
      </c>
      <c r="AB208" s="2">
        <f t="shared" si="21"/>
        <v>5574.8571428582072</v>
      </c>
      <c r="AC208" s="2">
        <f t="shared" si="38"/>
        <v>48419889.102188602</v>
      </c>
      <c r="AD208" s="3">
        <f t="shared" si="10"/>
        <v>51227534.025576539</v>
      </c>
      <c r="AE208" s="2">
        <f>IF(AE206&gt;=52800000,52800000,IF(AB187=Graph!G$1*1000,AE207+Graph!G$1*1000,AC208))</f>
        <v>48419889.102188602</v>
      </c>
      <c r="AF208" s="3">
        <f t="shared" si="11"/>
        <v>48419889.102188602</v>
      </c>
      <c r="AG208" s="3">
        <f t="shared" si="29"/>
        <v>47796263.878128298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142</v>
      </c>
      <c r="C209" s="7"/>
      <c r="D209" s="2" t="e">
        <f t="shared" si="12"/>
        <v>#N/A</v>
      </c>
      <c r="E209" s="2" t="e">
        <f t="shared" si="22"/>
        <v>#N/A</v>
      </c>
      <c r="F209" s="2">
        <v>1258494.2948156595</v>
      </c>
      <c r="G209" s="2">
        <f t="shared" si="41"/>
        <v>594425.14285714284</v>
      </c>
      <c r="H209" s="2">
        <f t="shared" si="39"/>
        <v>98946026.245046049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1262125.8402073681</v>
      </c>
      <c r="Q209" s="2">
        <f t="shared" si="42"/>
        <v>600000</v>
      </c>
      <c r="R209" s="2">
        <f t="shared" si="40"/>
        <v>100247423.12776515</v>
      </c>
      <c r="S209" s="2">
        <f t="shared" si="17"/>
        <v>594425.14285714924</v>
      </c>
      <c r="T209" s="2">
        <f t="shared" si="18"/>
        <v>5574.8571428570431</v>
      </c>
      <c r="U209" s="2">
        <f t="shared" si="19"/>
        <v>600000</v>
      </c>
      <c r="V209" s="2">
        <f t="shared" si="34"/>
        <v>49014314.245045744</v>
      </c>
      <c r="W209" s="2">
        <f t="shared" si="20"/>
        <v>594425.14285714179</v>
      </c>
      <c r="X209" s="2">
        <f t="shared" si="6"/>
        <v>5574.8571428582072</v>
      </c>
      <c r="Y209" s="2">
        <f t="shared" si="37"/>
        <v>51233108.882719398</v>
      </c>
      <c r="Z209" s="2" t="str">
        <f t="shared" si="8"/>
        <v>HERE</v>
      </c>
      <c r="AA209" s="2">
        <f>IF(Z209="HERE",Y209,AA208+Graph!$G$1*1000)</f>
        <v>51233108.882719398</v>
      </c>
      <c r="AB209" s="2">
        <f t="shared" si="21"/>
        <v>5574.8571428582072</v>
      </c>
      <c r="AC209" s="2">
        <f t="shared" si="38"/>
        <v>49014314.245045744</v>
      </c>
      <c r="AD209" s="3">
        <f t="shared" si="10"/>
        <v>51233108.882719398</v>
      </c>
      <c r="AE209" s="2">
        <f>IF(AE207&gt;=52800000,52800000,IF(AB188=Graph!G$1*1000,AE208+Graph!G$1*1000,AC209))</f>
        <v>49014314.245045744</v>
      </c>
      <c r="AF209" s="3">
        <f t="shared" si="11"/>
        <v>49014314.245045744</v>
      </c>
      <c r="AG209" s="3">
        <f t="shared" si="29"/>
        <v>47831002.506699726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143</v>
      </c>
      <c r="C210" s="7"/>
      <c r="D210" s="2" t="e">
        <f t="shared" si="12"/>
        <v>#N/A</v>
      </c>
      <c r="E210" s="2" t="e">
        <f t="shared" si="22"/>
        <v>#N/A</v>
      </c>
      <c r="F210" s="2">
        <v>1264071.8555299342</v>
      </c>
      <c r="G210" s="2">
        <f t="shared" si="41"/>
        <v>594425.14285714284</v>
      </c>
      <c r="H210" s="2">
        <f t="shared" si="39"/>
        <v>99540451.387903199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1267704.7767281234</v>
      </c>
      <c r="Q210" s="2">
        <f t="shared" si="42"/>
        <v>600000</v>
      </c>
      <c r="R210" s="2">
        <f t="shared" si="40"/>
        <v>100847423.12776515</v>
      </c>
      <c r="S210" s="2">
        <f t="shared" si="17"/>
        <v>594425.14285714924</v>
      </c>
      <c r="T210" s="2">
        <f t="shared" si="18"/>
        <v>5574.8571428570431</v>
      </c>
      <c r="U210" s="2">
        <f t="shared" si="19"/>
        <v>600000</v>
      </c>
      <c r="V210" s="2">
        <f t="shared" si="34"/>
        <v>49608739.387902886</v>
      </c>
      <c r="W210" s="2">
        <f t="shared" si="20"/>
        <v>594425.14285714179</v>
      </c>
      <c r="X210" s="2">
        <f t="shared" si="6"/>
        <v>5574.8571428582072</v>
      </c>
      <c r="Y210" s="2">
        <f t="shared" si="37"/>
        <v>51238683.739862256</v>
      </c>
      <c r="Z210" s="2" t="str">
        <f t="shared" si="8"/>
        <v>HERE</v>
      </c>
      <c r="AA210" s="2">
        <f>IF(Z210="HERE",Y210,AA209+Graph!$G$1*1000)</f>
        <v>51238683.739862256</v>
      </c>
      <c r="AB210" s="2">
        <f t="shared" si="21"/>
        <v>5574.8571428582072</v>
      </c>
      <c r="AC210" s="2">
        <f t="shared" si="38"/>
        <v>49608739.387902886</v>
      </c>
      <c r="AD210" s="3">
        <f t="shared" si="10"/>
        <v>51238683.739862256</v>
      </c>
      <c r="AE210" s="2">
        <f>IF(AE208&gt;=52800000,52800000,IF(AB189=Graph!G$1*1000,AE209+Graph!G$1*1000,AC210))</f>
        <v>49608739.387902886</v>
      </c>
      <c r="AF210" s="3">
        <f t="shared" si="11"/>
        <v>49608739.387902886</v>
      </c>
      <c r="AG210" s="3">
        <f t="shared" si="29"/>
        <v>47865741.135271162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144</v>
      </c>
      <c r="C211" s="7"/>
      <c r="D211" s="2" t="e">
        <f t="shared" si="12"/>
        <v>#N/A</v>
      </c>
      <c r="E211" s="2" t="e">
        <f t="shared" si="22"/>
        <v>#N/A</v>
      </c>
      <c r="F211" s="2">
        <v>1269649.4162442386</v>
      </c>
      <c r="G211" s="2">
        <f t="shared" si="41"/>
        <v>594425.14285714284</v>
      </c>
      <c r="H211" s="2">
        <f t="shared" si="39"/>
        <v>100134876.53076035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1273283.7132488489</v>
      </c>
      <c r="Q211" s="2">
        <f t="shared" si="42"/>
        <v>600000</v>
      </c>
      <c r="R211" s="2">
        <f t="shared" si="40"/>
        <v>101447423.12776515</v>
      </c>
      <c r="S211" s="2">
        <f t="shared" si="17"/>
        <v>594425.14285714924</v>
      </c>
      <c r="T211" s="2">
        <f t="shared" si="18"/>
        <v>5574.8571428570431</v>
      </c>
      <c r="U211" s="2">
        <f t="shared" si="19"/>
        <v>600000</v>
      </c>
      <c r="V211" s="2">
        <f t="shared" si="34"/>
        <v>50203164.530760027</v>
      </c>
      <c r="W211" s="2">
        <f t="shared" si="20"/>
        <v>594425.14285714179</v>
      </c>
      <c r="X211" s="2">
        <f t="shared" si="6"/>
        <v>5574.8571428582072</v>
      </c>
      <c r="Y211" s="2">
        <f t="shared" si="37"/>
        <v>51244258.597005114</v>
      </c>
      <c r="Z211" s="2" t="str">
        <f t="shared" si="8"/>
        <v>HERE</v>
      </c>
      <c r="AA211" s="2">
        <f>IF(Z211="HERE",Y211,AA210+Graph!$G$1*1000)</f>
        <v>51244258.597005114</v>
      </c>
      <c r="AB211" s="2">
        <f t="shared" si="21"/>
        <v>5574.8571428582072</v>
      </c>
      <c r="AC211" s="2">
        <f t="shared" si="38"/>
        <v>50203164.530760027</v>
      </c>
      <c r="AD211" s="3">
        <f t="shared" si="10"/>
        <v>51244258.597005114</v>
      </c>
      <c r="AE211" s="2">
        <f>IF(AE209&gt;=52800000,52800000,IF(AB190=Graph!G$1*1000,AE210+Graph!G$1*1000,AC211))</f>
        <v>50203164.530760027</v>
      </c>
      <c r="AF211" s="3">
        <f t="shared" si="11"/>
        <v>50203164.530760027</v>
      </c>
      <c r="AG211" s="3">
        <f t="shared" si="29"/>
        <v>47900479.76384259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145</v>
      </c>
      <c r="C212" s="7"/>
      <c r="D212" s="2" t="e">
        <f t="shared" si="12"/>
        <v>#N/A</v>
      </c>
      <c r="E212" s="2" t="e">
        <f t="shared" si="22"/>
        <v>#N/A</v>
      </c>
      <c r="F212" s="2">
        <v>1275226.9769585133</v>
      </c>
      <c r="G212" s="2">
        <f t="shared" si="41"/>
        <v>594425.14285714284</v>
      </c>
      <c r="H212" s="2">
        <f t="shared" si="39"/>
        <v>100729301.6736175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1278862.6497696042</v>
      </c>
      <c r="Q212" s="2">
        <f t="shared" si="42"/>
        <v>600000</v>
      </c>
      <c r="R212" s="2">
        <f t="shared" si="40"/>
        <v>102047423.12776515</v>
      </c>
      <c r="S212" s="2">
        <f t="shared" si="17"/>
        <v>594425.14285714924</v>
      </c>
      <c r="T212" s="2">
        <f t="shared" si="18"/>
        <v>5574.8571428570431</v>
      </c>
      <c r="U212" s="2">
        <f t="shared" si="19"/>
        <v>600000</v>
      </c>
      <c r="V212" s="2">
        <f t="shared" si="34"/>
        <v>50797589.673617169</v>
      </c>
      <c r="W212" s="2">
        <f t="shared" si="20"/>
        <v>594425.14285714179</v>
      </c>
      <c r="X212" s="2">
        <f t="shared" si="6"/>
        <v>5574.8571428582072</v>
      </c>
      <c r="Y212" s="2">
        <f t="shared" si="37"/>
        <v>51249833.454147972</v>
      </c>
      <c r="Z212" s="2" t="str">
        <f t="shared" si="8"/>
        <v>HERE</v>
      </c>
      <c r="AA212" s="2">
        <f>IF(Z212="HERE",Y212,AA211+Graph!$G$1*1000)</f>
        <v>51249833.454147972</v>
      </c>
      <c r="AB212" s="2">
        <f t="shared" si="21"/>
        <v>5574.8571428582072</v>
      </c>
      <c r="AC212" s="2">
        <f t="shared" si="38"/>
        <v>50203164.530760027</v>
      </c>
      <c r="AD212" s="3">
        <f t="shared" si="10"/>
        <v>51249833.454147972</v>
      </c>
      <c r="AE212" s="2">
        <f>IF(AE210&gt;=52800000,52800000,IF(AB191=Graph!G$1*1000,AE211+Graph!G$1*1000,AC212))</f>
        <v>50203164.530760027</v>
      </c>
      <c r="AF212" s="3">
        <f t="shared" si="11"/>
        <v>50203164.530760027</v>
      </c>
      <c r="AG212" s="3">
        <f t="shared" si="29"/>
        <v>47935218.392414019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146</v>
      </c>
      <c r="C213" s="7"/>
      <c r="D213" s="2" t="e">
        <f t="shared" si="12"/>
        <v>#N/A</v>
      </c>
      <c r="E213" s="2" t="e">
        <f t="shared" si="22"/>
        <v>#N/A</v>
      </c>
      <c r="F213" s="2">
        <v>1280804.5376727879</v>
      </c>
      <c r="G213" s="2">
        <f t="shared" si="41"/>
        <v>594425.14285714284</v>
      </c>
      <c r="H213" s="2">
        <f t="shared" si="39"/>
        <v>101323726.81647465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1284441.5862903297</v>
      </c>
      <c r="Q213" s="2">
        <f t="shared" si="42"/>
        <v>600000</v>
      </c>
      <c r="R213" s="2">
        <f t="shared" si="40"/>
        <v>102647423.12776515</v>
      </c>
      <c r="S213" s="2">
        <f t="shared" si="17"/>
        <v>594425.14285714924</v>
      </c>
      <c r="T213" s="2">
        <f t="shared" si="18"/>
        <v>5574.8571428570431</v>
      </c>
      <c r="U213" s="2">
        <f t="shared" si="19"/>
        <v>600000</v>
      </c>
      <c r="V213" s="2">
        <f t="shared" si="34"/>
        <v>51392014.816474311</v>
      </c>
      <c r="W213" s="2">
        <f t="shared" si="20"/>
        <v>594425.14285714179</v>
      </c>
      <c r="X213" s="2">
        <f t="shared" si="6"/>
        <v>5574.8571428582072</v>
      </c>
      <c r="Y213" s="2">
        <f t="shared" si="37"/>
        <v>51255408.31129083</v>
      </c>
      <c r="Z213" s="2" t="str">
        <f t="shared" si="8"/>
        <v>MEEP</v>
      </c>
      <c r="AA213" s="2">
        <f>IF(Z213="HERE",Y213,AA212+Graph!$G$1*1000)</f>
        <v>52049833.454147972</v>
      </c>
      <c r="AB213" s="2">
        <f t="shared" si="21"/>
        <v>800000</v>
      </c>
      <c r="AC213" s="2">
        <f t="shared" si="38"/>
        <v>50203164.530760027</v>
      </c>
      <c r="AD213" s="3">
        <f t="shared" si="10"/>
        <v>52049833.454147972</v>
      </c>
      <c r="AE213" s="2">
        <f>IF(AE211&gt;=52800000,52800000,IF(AB192=Graph!G$1*1000,AE212+Graph!G$1*1000,AC213))</f>
        <v>50203164.530760027</v>
      </c>
      <c r="AF213" s="3">
        <f t="shared" si="11"/>
        <v>50203164.530760027</v>
      </c>
      <c r="AG213" s="3">
        <f t="shared" si="29"/>
        <v>47969957.020985447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147</v>
      </c>
      <c r="C214" s="7"/>
      <c r="D214" s="2" t="e">
        <f t="shared" si="12"/>
        <v>#N/A</v>
      </c>
      <c r="E214" s="2" t="e">
        <f t="shared" si="22"/>
        <v>#N/A</v>
      </c>
      <c r="F214" s="2">
        <v>1286382.0983870924</v>
      </c>
      <c r="G214" s="2">
        <f t="shared" si="41"/>
        <v>594425.14285714284</v>
      </c>
      <c r="H214" s="2">
        <f t="shared" si="39"/>
        <v>101918151.9593318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1290020.5228110552</v>
      </c>
      <c r="Q214" s="2">
        <f t="shared" si="42"/>
        <v>600000</v>
      </c>
      <c r="R214" s="2">
        <f t="shared" si="40"/>
        <v>103247423.12776515</v>
      </c>
      <c r="S214" s="2">
        <f t="shared" si="17"/>
        <v>594425.14285714924</v>
      </c>
      <c r="T214" s="2">
        <f t="shared" si="18"/>
        <v>5574.8571428570431</v>
      </c>
      <c r="U214" s="2">
        <f t="shared" si="19"/>
        <v>600000</v>
      </c>
      <c r="V214" s="2">
        <f t="shared" si="34"/>
        <v>51986439.959331453</v>
      </c>
      <c r="W214" s="2">
        <f t="shared" si="20"/>
        <v>594425.14285714179</v>
      </c>
      <c r="X214" s="2">
        <f t="shared" si="6"/>
        <v>5574.8571428582072</v>
      </c>
      <c r="Y214" s="2">
        <f t="shared" si="37"/>
        <v>51260983.168433689</v>
      </c>
      <c r="Z214" s="2" t="str">
        <f t="shared" si="8"/>
        <v>MEEP</v>
      </c>
      <c r="AA214" s="2">
        <f>IF(Z214="HERE",Y214,AA213+Graph!$G$1*1000)</f>
        <v>52849833.454147972</v>
      </c>
      <c r="AB214" s="2">
        <f t="shared" si="21"/>
        <v>800000</v>
      </c>
      <c r="AC214" s="2">
        <f t="shared" si="38"/>
        <v>50203164.530760027</v>
      </c>
      <c r="AD214" s="3">
        <f t="shared" si="10"/>
        <v>52800000</v>
      </c>
      <c r="AE214" s="2">
        <f>IF(AE212&gt;=52800000,52800000,IF(AB193=Graph!G$1*1000,AE213+Graph!G$1*1000,AC214))</f>
        <v>50203164.530760027</v>
      </c>
      <c r="AF214" s="3">
        <f t="shared" si="11"/>
        <v>50203164.530760027</v>
      </c>
      <c r="AG214" s="3">
        <f t="shared" si="29"/>
        <v>48004695.649556875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148</v>
      </c>
      <c r="C215" s="7"/>
      <c r="D215" s="2" t="e">
        <f t="shared" si="12"/>
        <v>#N/A</v>
      </c>
      <c r="E215" s="2" t="e">
        <f t="shared" si="22"/>
        <v>#N/A</v>
      </c>
      <c r="F215" s="2">
        <v>1291959.659101367</v>
      </c>
      <c r="G215" s="2">
        <f t="shared" si="41"/>
        <v>594425.14285714284</v>
      </c>
      <c r="H215" s="2">
        <f t="shared" si="39"/>
        <v>102512577.10218894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1295599.4593318105</v>
      </c>
      <c r="Q215" s="2">
        <f t="shared" si="42"/>
        <v>600000</v>
      </c>
      <c r="R215" s="2">
        <f t="shared" si="40"/>
        <v>103847423.12776515</v>
      </c>
      <c r="S215" s="2">
        <f t="shared" si="17"/>
        <v>594425.14285714924</v>
      </c>
      <c r="T215" s="2">
        <f t="shared" si="18"/>
        <v>5574.8571428570431</v>
      </c>
      <c r="U215" s="2">
        <f t="shared" si="19"/>
        <v>600000</v>
      </c>
      <c r="V215" s="2">
        <f t="shared" si="34"/>
        <v>52580865.102188595</v>
      </c>
      <c r="W215" s="2">
        <f t="shared" si="20"/>
        <v>594425.14285714179</v>
      </c>
      <c r="X215" s="2">
        <f t="shared" si="6"/>
        <v>5574.8571428582072</v>
      </c>
      <c r="Y215" s="2">
        <f t="shared" si="37"/>
        <v>51266558.025576547</v>
      </c>
      <c r="Z215" s="2" t="str">
        <f t="shared" si="8"/>
        <v>MEEP</v>
      </c>
      <c r="AA215" s="2">
        <f>IF(Z215="HERE",Y215,AA214+Graph!$G$1*1000)</f>
        <v>53649833.454147972</v>
      </c>
      <c r="AB215" s="2">
        <f t="shared" si="21"/>
        <v>800000</v>
      </c>
      <c r="AC215" s="2">
        <f t="shared" si="38"/>
        <v>50203164.530760027</v>
      </c>
      <c r="AD215" s="3">
        <f t="shared" si="10"/>
        <v>52800000</v>
      </c>
      <c r="AE215" s="2">
        <f>IF(AE213&gt;=52800000,52800000,IF(AB194=Graph!G$1*1000,AE214+Graph!G$1*1000,AC215))</f>
        <v>50203164.530760027</v>
      </c>
      <c r="AF215" s="3">
        <f t="shared" si="11"/>
        <v>50203164.530760027</v>
      </c>
      <c r="AG215" s="3">
        <f t="shared" si="29"/>
        <v>48039434.278128304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149</v>
      </c>
      <c r="C216" s="7"/>
      <c r="D216" s="2" t="e">
        <f t="shared" si="12"/>
        <v>#N/A</v>
      </c>
      <c r="E216" s="2" t="e">
        <f t="shared" si="22"/>
        <v>#N/A</v>
      </c>
      <c r="F216" s="2">
        <v>1297537.2198156416</v>
      </c>
      <c r="G216" s="2">
        <f t="shared" si="41"/>
        <v>594425.14285714284</v>
      </c>
      <c r="H216" s="2">
        <f t="shared" si="39"/>
        <v>103107002.24504609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1301178.395852536</v>
      </c>
      <c r="Q216" s="2">
        <f t="shared" si="42"/>
        <v>600000</v>
      </c>
      <c r="R216" s="2">
        <f t="shared" si="40"/>
        <v>104447423.12776515</v>
      </c>
      <c r="S216" s="2">
        <f t="shared" si="17"/>
        <v>594425.14285714924</v>
      </c>
      <c r="T216" s="2">
        <f t="shared" si="18"/>
        <v>5574.8571428570431</v>
      </c>
      <c r="U216" s="2">
        <f t="shared" si="19"/>
        <v>600000</v>
      </c>
      <c r="V216" s="2">
        <f t="shared" si="34"/>
        <v>53175290.245045736</v>
      </c>
      <c r="W216" s="2">
        <f t="shared" si="20"/>
        <v>594425.14285714179</v>
      </c>
      <c r="X216" s="2">
        <f t="shared" si="6"/>
        <v>5574.8571428582072</v>
      </c>
      <c r="Y216" s="2">
        <f t="shared" si="37"/>
        <v>51272132.882719405</v>
      </c>
      <c r="Z216" s="2" t="str">
        <f t="shared" si="8"/>
        <v>MEEP</v>
      </c>
      <c r="AA216" s="2">
        <f>IF(Z216="HERE",Y216,AA215+Graph!$G$1*1000)</f>
        <v>54449833.454147972</v>
      </c>
      <c r="AB216" s="2">
        <f t="shared" si="21"/>
        <v>800000</v>
      </c>
      <c r="AC216" s="2">
        <f t="shared" si="38"/>
        <v>50203164.530760027</v>
      </c>
      <c r="AD216" s="3">
        <f t="shared" si="10"/>
        <v>52800000</v>
      </c>
      <c r="AE216" s="2">
        <f>IF(AE214&gt;=52800000,52800000,IF(AB195=Graph!G$1*1000,AE215+Graph!G$1*1000,AC216))</f>
        <v>50203164.530760027</v>
      </c>
      <c r="AF216" s="3">
        <f t="shared" si="11"/>
        <v>50203164.530760027</v>
      </c>
      <c r="AG216" s="3">
        <f t="shared" si="29"/>
        <v>48074172.906699732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150</v>
      </c>
      <c r="C217" s="7"/>
      <c r="D217" s="2" t="e">
        <f t="shared" si="12"/>
        <v>#N/A</v>
      </c>
      <c r="E217" s="2" t="e">
        <f t="shared" si="22"/>
        <v>#N/A</v>
      </c>
      <c r="F217" s="2">
        <v>1303114.7805299461</v>
      </c>
      <c r="G217" s="2">
        <f t="shared" si="41"/>
        <v>594425.14285714284</v>
      </c>
      <c r="H217" s="2">
        <f t="shared" si="39"/>
        <v>103701427.38790324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1306757.3323732913</v>
      </c>
      <c r="Q217" s="2">
        <f t="shared" si="42"/>
        <v>600000</v>
      </c>
      <c r="R217" s="2">
        <f t="shared" si="40"/>
        <v>105047423.12776515</v>
      </c>
      <c r="S217" s="2">
        <f t="shared" si="17"/>
        <v>594425.14285714924</v>
      </c>
      <c r="T217" s="2">
        <f t="shared" si="18"/>
        <v>5574.8571428570431</v>
      </c>
      <c r="U217" s="2">
        <f t="shared" si="19"/>
        <v>600000</v>
      </c>
      <c r="V217" s="2">
        <f t="shared" si="34"/>
        <v>53769715.387902878</v>
      </c>
      <c r="W217" s="2">
        <f t="shared" si="20"/>
        <v>594425.14285714179</v>
      </c>
      <c r="X217" s="2">
        <f t="shared" si="6"/>
        <v>5574.8571428582072</v>
      </c>
      <c r="Y217" s="2">
        <f t="shared" si="37"/>
        <v>51277707.739862263</v>
      </c>
      <c r="Z217" s="2" t="str">
        <f t="shared" si="8"/>
        <v>MEEP</v>
      </c>
      <c r="AA217" s="2">
        <f>IF(Z217="HERE",Y217,AA216+Graph!$G$1*1000)</f>
        <v>55249833.454147972</v>
      </c>
      <c r="AB217" s="2">
        <f t="shared" si="21"/>
        <v>800000</v>
      </c>
      <c r="AC217" s="2">
        <f t="shared" si="38"/>
        <v>50203164.530760027</v>
      </c>
      <c r="AD217" s="3">
        <f t="shared" si="10"/>
        <v>52800000</v>
      </c>
      <c r="AE217" s="2">
        <f>IF(AE215&gt;=52800000,52800000,IF(AB196=Graph!G$1*1000,AE216+Graph!G$1*1000,AC217))</f>
        <v>50203164.530760027</v>
      </c>
      <c r="AF217" s="3">
        <f t="shared" si="11"/>
        <v>50203164.530760027</v>
      </c>
      <c r="AG217" s="3">
        <f t="shared" si="29"/>
        <v>48108911.53527116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151</v>
      </c>
      <c r="C218" s="7"/>
      <c r="D218" s="2" t="e">
        <f t="shared" si="12"/>
        <v>#N/A</v>
      </c>
      <c r="E218" s="2" t="e">
        <f t="shared" si="22"/>
        <v>#N/A</v>
      </c>
      <c r="F218" s="2">
        <v>1308692.3412442207</v>
      </c>
      <c r="G218" s="2">
        <f t="shared" si="41"/>
        <v>594425.14285714284</v>
      </c>
      <c r="H218" s="2">
        <f t="shared" si="39"/>
        <v>104295852.53076039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1312336.2688940167</v>
      </c>
      <c r="Q218" s="2">
        <f t="shared" si="42"/>
        <v>600000</v>
      </c>
      <c r="R218" s="2">
        <f t="shared" si="40"/>
        <v>105647423.12776515</v>
      </c>
      <c r="S218" s="2">
        <f t="shared" si="17"/>
        <v>594425.14285714924</v>
      </c>
      <c r="T218" s="2">
        <f t="shared" si="18"/>
        <v>5574.8571428570431</v>
      </c>
      <c r="U218" s="2">
        <f t="shared" si="19"/>
        <v>600000</v>
      </c>
      <c r="V218" s="2">
        <f t="shared" si="34"/>
        <v>54364140.53076002</v>
      </c>
      <c r="W218" s="2">
        <f t="shared" si="20"/>
        <v>594425.14285714179</v>
      </c>
      <c r="X218" s="2">
        <f t="shared" si="6"/>
        <v>5574.8571428582072</v>
      </c>
      <c r="Y218" s="2">
        <f t="shared" si="37"/>
        <v>51283282.597005121</v>
      </c>
      <c r="Z218" s="2" t="str">
        <f t="shared" si="8"/>
        <v>MEEP</v>
      </c>
      <c r="AA218" s="2">
        <f>IF(Z218="HERE",Y218,AA217+Graph!$G$1*1000)</f>
        <v>56049833.454147972</v>
      </c>
      <c r="AB218" s="2">
        <f t="shared" si="21"/>
        <v>800000</v>
      </c>
      <c r="AC218" s="2">
        <f t="shared" si="38"/>
        <v>50203164.530760027</v>
      </c>
      <c r="AD218" s="3">
        <f t="shared" si="10"/>
        <v>52800000</v>
      </c>
      <c r="AE218" s="2">
        <f>IF(AE216&gt;=52800000,52800000,IF(AB197=Graph!G$1*1000,AE217+Graph!G$1*1000,AC218))</f>
        <v>50203164.530760027</v>
      </c>
      <c r="AF218" s="3">
        <f t="shared" si="11"/>
        <v>50203164.530760027</v>
      </c>
      <c r="AG218" s="3">
        <f t="shared" si="29"/>
        <v>48143650.163842589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152</v>
      </c>
      <c r="C219" s="7"/>
      <c r="D219" s="2" t="e">
        <f t="shared" si="12"/>
        <v>#N/A</v>
      </c>
      <c r="E219" s="2" t="e">
        <f t="shared" si="22"/>
        <v>#N/A</v>
      </c>
      <c r="F219" s="2">
        <v>1314269.9019585252</v>
      </c>
      <c r="G219" s="2">
        <f t="shared" si="41"/>
        <v>594425.14285714284</v>
      </c>
      <c r="H219" s="2">
        <f t="shared" si="39"/>
        <v>104890277.67361754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1317915.2054147422</v>
      </c>
      <c r="Q219" s="2">
        <f t="shared" si="42"/>
        <v>600000</v>
      </c>
      <c r="R219" s="2">
        <f t="shared" si="40"/>
        <v>106247423.12776515</v>
      </c>
      <c r="S219" s="2">
        <f t="shared" si="17"/>
        <v>594425.14285714924</v>
      </c>
      <c r="T219" s="2">
        <f t="shared" si="18"/>
        <v>5574.8571428570431</v>
      </c>
      <c r="U219" s="2">
        <f t="shared" si="19"/>
        <v>600000</v>
      </c>
      <c r="V219" s="2">
        <f t="shared" si="34"/>
        <v>54958565.673617162</v>
      </c>
      <c r="W219" s="2">
        <f t="shared" si="20"/>
        <v>594425.14285714179</v>
      </c>
      <c r="X219" s="2">
        <f t="shared" si="6"/>
        <v>5574.8571428582072</v>
      </c>
      <c r="Y219" s="2">
        <f t="shared" si="37"/>
        <v>51288857.45414798</v>
      </c>
      <c r="Z219" s="2" t="str">
        <f t="shared" si="8"/>
        <v>MEEP</v>
      </c>
      <c r="AA219" s="2">
        <f>IF(Z219="HERE",Y219,AA218+Graph!$G$1*1000)</f>
        <v>56849833.454147972</v>
      </c>
      <c r="AB219" s="2">
        <f t="shared" si="21"/>
        <v>800000</v>
      </c>
      <c r="AC219" s="2">
        <f t="shared" si="38"/>
        <v>50203164.530760027</v>
      </c>
      <c r="AD219" s="3">
        <f t="shared" si="10"/>
        <v>52800000</v>
      </c>
      <c r="AE219" s="2">
        <f>IF(AE217&gt;=52800000,52800000,IF(AB198=Graph!G$1*1000,AE218+Graph!G$1*1000,AC219))</f>
        <v>50203164.530760027</v>
      </c>
      <c r="AF219" s="3">
        <f t="shared" si="11"/>
        <v>50203164.530760027</v>
      </c>
      <c r="AG219" s="3">
        <f t="shared" si="29"/>
        <v>48178388.792414017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153</v>
      </c>
      <c r="C220" s="7"/>
      <c r="D220" s="2" t="e">
        <f t="shared" si="12"/>
        <v>#N/A</v>
      </c>
      <c r="E220" s="2" t="e">
        <f t="shared" si="22"/>
        <v>#N/A</v>
      </c>
      <c r="F220" s="2">
        <v>1319847.4626727998</v>
      </c>
      <c r="G220" s="2">
        <f t="shared" si="41"/>
        <v>594425.14285714284</v>
      </c>
      <c r="H220" s="2">
        <f t="shared" si="39"/>
        <v>105484702.81647469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1323494.1419354975</v>
      </c>
      <c r="Q220" s="2">
        <f t="shared" si="42"/>
        <v>600000</v>
      </c>
      <c r="R220" s="2">
        <f t="shared" si="40"/>
        <v>106847423.12776515</v>
      </c>
      <c r="S220" s="2">
        <f t="shared" si="17"/>
        <v>594425.14285714924</v>
      </c>
      <c r="T220" s="2">
        <f t="shared" si="18"/>
        <v>5574.8571428570431</v>
      </c>
      <c r="U220" s="2">
        <f t="shared" si="19"/>
        <v>600000</v>
      </c>
      <c r="V220" s="2">
        <f t="shared" si="34"/>
        <v>55552990.816474304</v>
      </c>
      <c r="W220" s="2">
        <f t="shared" si="20"/>
        <v>594425.14285714179</v>
      </c>
      <c r="X220" s="2">
        <f t="shared" si="6"/>
        <v>5574.8571428582072</v>
      </c>
      <c r="Y220" s="2">
        <f t="shared" si="37"/>
        <v>51294432.311290838</v>
      </c>
      <c r="Z220" s="2" t="str">
        <f t="shared" si="8"/>
        <v>MEEP</v>
      </c>
      <c r="AA220" s="2">
        <f>IF(Z220="HERE",Y220,AA219+Graph!$G$1*1000)</f>
        <v>57649833.454147972</v>
      </c>
      <c r="AB220" s="2">
        <f t="shared" si="21"/>
        <v>800000</v>
      </c>
      <c r="AC220" s="2">
        <f t="shared" si="38"/>
        <v>50203164.530760027</v>
      </c>
      <c r="AD220" s="3">
        <f t="shared" si="10"/>
        <v>52800000</v>
      </c>
      <c r="AE220" s="2">
        <f>IF(AE218&gt;=52800000,52800000,IF(AB199=Graph!G$1*1000,AE219+Graph!G$1*1000,AC220))</f>
        <v>50203164.530760027</v>
      </c>
      <c r="AF220" s="3">
        <f t="shared" si="11"/>
        <v>50203164.530760027</v>
      </c>
      <c r="AG220" s="3">
        <f t="shared" si="29"/>
        <v>48213127.420985453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154</v>
      </c>
      <c r="C221" s="7"/>
      <c r="D221" s="2" t="e">
        <f t="shared" si="12"/>
        <v>#N/A</v>
      </c>
      <c r="E221" s="2" t="e">
        <f t="shared" si="22"/>
        <v>#N/A</v>
      </c>
      <c r="F221" s="2">
        <v>1325425.0233870745</v>
      </c>
      <c r="G221" s="2">
        <f t="shared" si="41"/>
        <v>594425.14285714284</v>
      </c>
      <c r="H221" s="2">
        <f t="shared" si="39"/>
        <v>106079127.95933184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1329073.078456223</v>
      </c>
      <c r="Q221" s="2">
        <f t="shared" si="42"/>
        <v>600000</v>
      </c>
      <c r="R221" s="2">
        <f t="shared" si="40"/>
        <v>107447423.12776515</v>
      </c>
      <c r="S221" s="2">
        <f t="shared" si="17"/>
        <v>594425.14285714924</v>
      </c>
      <c r="T221" s="2">
        <f t="shared" si="18"/>
        <v>5574.8571428570431</v>
      </c>
      <c r="U221" s="2">
        <f t="shared" si="19"/>
        <v>600000</v>
      </c>
      <c r="V221" s="2">
        <f t="shared" si="34"/>
        <v>56147415.959331445</v>
      </c>
      <c r="W221" s="2">
        <f t="shared" si="20"/>
        <v>594425.14285714179</v>
      </c>
      <c r="X221" s="2">
        <f t="shared" si="6"/>
        <v>5574.8571428582072</v>
      </c>
      <c r="Y221" s="2">
        <f t="shared" si="37"/>
        <v>51300007.168433696</v>
      </c>
      <c r="Z221" s="2" t="str">
        <f t="shared" si="8"/>
        <v>MEEP</v>
      </c>
      <c r="AA221" s="2">
        <f>IF(Z221="HERE",Y221,AA220+Graph!$G$1*1000)</f>
        <v>58449833.454147972</v>
      </c>
      <c r="AB221" s="2">
        <f t="shared" si="21"/>
        <v>800000</v>
      </c>
      <c r="AC221" s="2">
        <f t="shared" si="38"/>
        <v>50203164.530760027</v>
      </c>
      <c r="AD221" s="3">
        <f t="shared" si="10"/>
        <v>52800000</v>
      </c>
      <c r="AE221" s="2">
        <f>IF(AE219&gt;=52800000,52800000,IF(AB200=Graph!G$1*1000,AE220+Graph!G$1*1000,AC221))</f>
        <v>50203164.530760027</v>
      </c>
      <c r="AF221" s="3">
        <f t="shared" si="11"/>
        <v>50203164.530760027</v>
      </c>
      <c r="AG221" s="3">
        <f t="shared" si="29"/>
        <v>48247866.049556881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155</v>
      </c>
      <c r="C222" s="7"/>
      <c r="D222" s="2" t="e">
        <f t="shared" si="12"/>
        <v>#N/A</v>
      </c>
      <c r="E222" s="2" t="e">
        <f t="shared" si="22"/>
        <v>#N/A</v>
      </c>
      <c r="F222" s="2">
        <v>1331002.5841013789</v>
      </c>
      <c r="G222" s="2">
        <f t="shared" si="41"/>
        <v>594425.14285714284</v>
      </c>
      <c r="H222" s="2">
        <f t="shared" si="39"/>
        <v>106673553.10218899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1334652.0149769783</v>
      </c>
      <c r="Q222" s="2">
        <f t="shared" si="42"/>
        <v>600000</v>
      </c>
      <c r="R222" s="2">
        <f t="shared" si="40"/>
        <v>108047423.12776515</v>
      </c>
      <c r="S222" s="2">
        <f t="shared" si="17"/>
        <v>594425.14285714924</v>
      </c>
      <c r="T222" s="2">
        <f t="shared" si="18"/>
        <v>5574.8571428570431</v>
      </c>
      <c r="U222" s="2">
        <f t="shared" si="19"/>
        <v>600000</v>
      </c>
      <c r="V222" s="2">
        <f t="shared" si="34"/>
        <v>56741841.102188587</v>
      </c>
      <c r="W222" s="2">
        <f t="shared" si="20"/>
        <v>594425.14285714179</v>
      </c>
      <c r="X222" s="2">
        <f t="shared" si="6"/>
        <v>5574.8571428582072</v>
      </c>
      <c r="Y222" s="2">
        <f t="shared" si="37"/>
        <v>51305582.025576554</v>
      </c>
      <c r="Z222" s="2" t="str">
        <f t="shared" si="8"/>
        <v>MEEP</v>
      </c>
      <c r="AA222" s="2">
        <f>IF(Z222="HERE",Y222,AA221+Graph!$G$1*1000)</f>
        <v>59249833.454147972</v>
      </c>
      <c r="AB222" s="2">
        <f t="shared" si="21"/>
        <v>800000</v>
      </c>
      <c r="AC222" s="2">
        <f t="shared" si="38"/>
        <v>50203164.530760027</v>
      </c>
      <c r="AD222" s="3">
        <f t="shared" si="10"/>
        <v>52800000</v>
      </c>
      <c r="AE222" s="2">
        <f>IF(AE220&gt;=52800000,52800000,IF(AB201=Graph!G$1*1000,AE221+Graph!G$1*1000,AC222))</f>
        <v>50203164.530760027</v>
      </c>
      <c r="AF222" s="3">
        <f t="shared" si="11"/>
        <v>50203164.530760027</v>
      </c>
      <c r="AG222" s="3">
        <f t="shared" si="29"/>
        <v>48282604.67812831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156</v>
      </c>
      <c r="C223" s="7"/>
      <c r="D223" s="2" t="e">
        <f t="shared" si="12"/>
        <v>#N/A</v>
      </c>
      <c r="E223" s="2" t="e">
        <f t="shared" si="22"/>
        <v>#N/A</v>
      </c>
      <c r="F223" s="2">
        <v>1336580.1448156536</v>
      </c>
      <c r="G223" s="2">
        <f t="shared" si="41"/>
        <v>594425.14285714284</v>
      </c>
      <c r="H223" s="2">
        <f t="shared" si="39"/>
        <v>107267978.24504614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1340230.9514977038</v>
      </c>
      <c r="Q223" s="2">
        <f t="shared" si="42"/>
        <v>600000</v>
      </c>
      <c r="R223" s="2">
        <f t="shared" si="40"/>
        <v>108647423.12776515</v>
      </c>
      <c r="S223" s="2">
        <f t="shared" si="17"/>
        <v>594425.14285714924</v>
      </c>
      <c r="T223" s="2">
        <f t="shared" si="18"/>
        <v>5574.8571428570431</v>
      </c>
      <c r="U223" s="2">
        <f t="shared" si="19"/>
        <v>600000</v>
      </c>
      <c r="V223" s="2">
        <f t="shared" si="34"/>
        <v>57336266.245045729</v>
      </c>
      <c r="W223" s="2">
        <f t="shared" si="20"/>
        <v>594425.14285714179</v>
      </c>
      <c r="X223" s="2">
        <f t="shared" si="6"/>
        <v>5574.8571428582072</v>
      </c>
      <c r="Y223" s="2">
        <f t="shared" ref="Y223:Y286" si="43">IF(COUNT($C224)=0,IF(COUNT($C223)=1,C223,SUM(Y222+X223)),C223)</f>
        <v>51311156.882719412</v>
      </c>
      <c r="Z223" s="2" t="str">
        <f t="shared" si="8"/>
        <v>MEEP</v>
      </c>
      <c r="AA223" s="2">
        <f>IF(Z223="HERE",Y223,AA222+Graph!$G$1*1000)</f>
        <v>60049833.454147972</v>
      </c>
      <c r="AB223" s="2">
        <f t="shared" si="21"/>
        <v>800000</v>
      </c>
      <c r="AC223" s="2">
        <f t="shared" ref="AC223:AC286" si="44">IF(Z224="HERE",V223,AC222)</f>
        <v>50203164.530760027</v>
      </c>
      <c r="AD223" s="3">
        <f t="shared" si="10"/>
        <v>52800000</v>
      </c>
      <c r="AE223" s="2">
        <f>IF(AE221&gt;=52800000,52800000,IF(AB202=Graph!G$1*1000,AE222+Graph!G$1*1000,AC223))</f>
        <v>50203164.530760027</v>
      </c>
      <c r="AF223" s="3">
        <f t="shared" si="11"/>
        <v>50203164.530760027</v>
      </c>
      <c r="AG223" s="3">
        <f t="shared" si="29"/>
        <v>48317343.306699738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157</v>
      </c>
      <c r="C224" s="7"/>
      <c r="D224" s="2" t="e">
        <f t="shared" si="12"/>
        <v>#N/A</v>
      </c>
      <c r="E224" s="2" t="e">
        <f t="shared" si="22"/>
        <v>#N/A</v>
      </c>
      <c r="F224" s="2">
        <v>1342157.7055299282</v>
      </c>
      <c r="G224" s="2">
        <f t="shared" si="41"/>
        <v>594425.14285714284</v>
      </c>
      <c r="H224" s="2">
        <f t="shared" ref="H224:H287" si="45">IF(COUNT($C225)=0,IF(COUNT($C224)=1,C224,SUM(H223+G224)),C224)</f>
        <v>107862403.38790329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1345809.8880184293</v>
      </c>
      <c r="Q224" s="2">
        <f t="shared" si="42"/>
        <v>600000</v>
      </c>
      <c r="R224" s="2">
        <f t="shared" ref="R224:R287" si="46">IF(COUNT($C225)=0,IF(COUNT($C224)=1,M224,SUM(R223+Q224)),M224)</f>
        <v>109247423.12776515</v>
      </c>
      <c r="S224" s="2">
        <f t="shared" si="17"/>
        <v>594425.14285714924</v>
      </c>
      <c r="T224" s="2">
        <f t="shared" si="18"/>
        <v>5574.8571428570431</v>
      </c>
      <c r="U224" s="2">
        <f t="shared" si="19"/>
        <v>600000</v>
      </c>
      <c r="V224" s="2">
        <f t="shared" si="34"/>
        <v>57930691.387902871</v>
      </c>
      <c r="W224" s="2">
        <f t="shared" si="20"/>
        <v>594425.14285714179</v>
      </c>
      <c r="X224" s="2">
        <f t="shared" si="6"/>
        <v>5574.8571428582072</v>
      </c>
      <c r="Y224" s="2">
        <f t="shared" si="43"/>
        <v>51316731.739862271</v>
      </c>
      <c r="Z224" s="2" t="str">
        <f t="shared" si="8"/>
        <v>MEEP</v>
      </c>
      <c r="AA224" s="2">
        <f>IF(Z224="HERE",Y224,AA223+Graph!$G$1*1000)</f>
        <v>60849833.454147972</v>
      </c>
      <c r="AB224" s="2">
        <f t="shared" si="21"/>
        <v>800000</v>
      </c>
      <c r="AC224" s="2">
        <f t="shared" si="44"/>
        <v>50203164.530760027</v>
      </c>
      <c r="AD224" s="3">
        <f t="shared" si="10"/>
        <v>52800000</v>
      </c>
      <c r="AE224" s="2">
        <f>IF(AE222&gt;=52800000,52800000,IF(AB203=Graph!G$1*1000,AE223+Graph!G$1*1000,AC224))</f>
        <v>50203164.530760027</v>
      </c>
      <c r="AF224" s="3">
        <f t="shared" si="11"/>
        <v>50203164.530760027</v>
      </c>
      <c r="AG224" s="3">
        <f t="shared" si="29"/>
        <v>48352081.935271166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158</v>
      </c>
      <c r="C225" s="7"/>
      <c r="D225" s="2" t="e">
        <f t="shared" si="12"/>
        <v>#N/A</v>
      </c>
      <c r="E225" s="2" t="e">
        <f t="shared" si="22"/>
        <v>#N/A</v>
      </c>
      <c r="F225" s="2">
        <v>1347735.2662442327</v>
      </c>
      <c r="G225" s="2">
        <f t="shared" si="41"/>
        <v>594425.14285714284</v>
      </c>
      <c r="H225" s="2">
        <f t="shared" si="45"/>
        <v>108456828.53076044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1351388.8245391846</v>
      </c>
      <c r="Q225" s="2">
        <f t="shared" si="42"/>
        <v>600000</v>
      </c>
      <c r="R225" s="2">
        <f t="shared" si="46"/>
        <v>109847423.12776515</v>
      </c>
      <c r="S225" s="2">
        <f t="shared" si="17"/>
        <v>594425.14285714924</v>
      </c>
      <c r="T225" s="2">
        <f t="shared" si="18"/>
        <v>5574.8571428570431</v>
      </c>
      <c r="U225" s="2">
        <f t="shared" si="19"/>
        <v>600000</v>
      </c>
      <c r="V225" s="2">
        <f t="shared" si="34"/>
        <v>58525116.530760013</v>
      </c>
      <c r="W225" s="2">
        <f t="shared" si="20"/>
        <v>594425.14285714179</v>
      </c>
      <c r="X225" s="2">
        <f t="shared" si="6"/>
        <v>5574.8571428582072</v>
      </c>
      <c r="Y225" s="2">
        <f t="shared" si="43"/>
        <v>51322306.597005129</v>
      </c>
      <c r="Z225" s="2" t="str">
        <f t="shared" si="8"/>
        <v>MEEP</v>
      </c>
      <c r="AA225" s="2">
        <f>IF(Z225="HERE",Y225,AA224+Graph!$G$1*1000)</f>
        <v>61649833.454147972</v>
      </c>
      <c r="AB225" s="2">
        <f t="shared" si="21"/>
        <v>800000</v>
      </c>
      <c r="AC225" s="2">
        <f t="shared" si="44"/>
        <v>50203164.530760027</v>
      </c>
      <c r="AD225" s="3">
        <f t="shared" si="10"/>
        <v>52800000</v>
      </c>
      <c r="AE225" s="2">
        <f>IF(AE223&gt;=52800000,52800000,IF(AB204=Graph!G$1*1000,AE224+Graph!G$1*1000,AC225))</f>
        <v>50203164.530760027</v>
      </c>
      <c r="AF225" s="3">
        <f t="shared" si="11"/>
        <v>50203164.530760027</v>
      </c>
      <c r="AG225" s="3">
        <f t="shared" si="29"/>
        <v>48386820.563842595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159</v>
      </c>
      <c r="C226" s="7"/>
      <c r="D226" s="2" t="e">
        <f t="shared" si="12"/>
        <v>#N/A</v>
      </c>
      <c r="E226" s="2" t="e">
        <f t="shared" si="22"/>
        <v>#N/A</v>
      </c>
      <c r="F226" s="2">
        <v>1353312.8269585073</v>
      </c>
      <c r="G226" s="2">
        <f t="shared" si="41"/>
        <v>594425.14285714284</v>
      </c>
      <c r="H226" s="2">
        <f t="shared" si="45"/>
        <v>109051253.67361759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1356967.7610599101</v>
      </c>
      <c r="Q226" s="2">
        <f t="shared" si="42"/>
        <v>600000</v>
      </c>
      <c r="R226" s="2">
        <f t="shared" si="46"/>
        <v>110447423.12776515</v>
      </c>
      <c r="S226" s="2">
        <f t="shared" si="17"/>
        <v>594425.14285714924</v>
      </c>
      <c r="T226" s="2">
        <f t="shared" si="18"/>
        <v>5574.8571428570431</v>
      </c>
      <c r="U226" s="2">
        <f t="shared" si="19"/>
        <v>600000</v>
      </c>
      <c r="V226" s="2">
        <f t="shared" si="34"/>
        <v>59119541.673617154</v>
      </c>
      <c r="W226" s="2">
        <f t="shared" si="20"/>
        <v>594425.14285714179</v>
      </c>
      <c r="X226" s="2">
        <f t="shared" si="6"/>
        <v>5574.8571428582072</v>
      </c>
      <c r="Y226" s="2">
        <f t="shared" si="43"/>
        <v>51327881.454147987</v>
      </c>
      <c r="Z226" s="2" t="str">
        <f t="shared" si="8"/>
        <v>MEEP</v>
      </c>
      <c r="AA226" s="2">
        <f>IF(Z226="HERE",Y226,AA225+Graph!$G$1*1000)</f>
        <v>62449833.454147972</v>
      </c>
      <c r="AB226" s="2">
        <f t="shared" si="21"/>
        <v>800000</v>
      </c>
      <c r="AC226" s="2">
        <f t="shared" si="44"/>
        <v>50203164.530760027</v>
      </c>
      <c r="AD226" s="3">
        <f t="shared" si="10"/>
        <v>52800000</v>
      </c>
      <c r="AE226" s="2">
        <f>IF(AE224&gt;=52800000,52800000,IF(AB205=Graph!G$1*1000,AE225+Graph!G$1*1000,AC226))</f>
        <v>50203164.530760027</v>
      </c>
      <c r="AF226" s="3">
        <f t="shared" si="11"/>
        <v>50203164.530760027</v>
      </c>
      <c r="AG226" s="3">
        <f t="shared" si="29"/>
        <v>48421559.19241403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160</v>
      </c>
      <c r="C227" s="7"/>
      <c r="D227" s="2" t="e">
        <f t="shared" si="12"/>
        <v>#N/A</v>
      </c>
      <c r="E227" s="2" t="e">
        <f t="shared" si="22"/>
        <v>#N/A</v>
      </c>
      <c r="F227" s="2">
        <v>1358890.3876728117</v>
      </c>
      <c r="G227" s="2">
        <f t="shared" si="41"/>
        <v>594425.14285714284</v>
      </c>
      <c r="H227" s="2">
        <f t="shared" si="45"/>
        <v>109645678.81647474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1362546.6975806653</v>
      </c>
      <c r="Q227" s="2">
        <f t="shared" si="42"/>
        <v>600000</v>
      </c>
      <c r="R227" s="2">
        <f t="shared" si="46"/>
        <v>111047423.12776515</v>
      </c>
      <c r="S227" s="2">
        <f t="shared" si="17"/>
        <v>594425.14285714924</v>
      </c>
      <c r="T227" s="2">
        <f t="shared" si="18"/>
        <v>5574.8571428570431</v>
      </c>
      <c r="U227" s="2">
        <f t="shared" si="19"/>
        <v>600000</v>
      </c>
      <c r="V227" s="2">
        <f t="shared" si="34"/>
        <v>59713966.816474296</v>
      </c>
      <c r="W227" s="2">
        <f t="shared" si="20"/>
        <v>594425.14285714179</v>
      </c>
      <c r="X227" s="2">
        <f t="shared" si="6"/>
        <v>5574.8571428582072</v>
      </c>
      <c r="Y227" s="2">
        <f t="shared" si="43"/>
        <v>51333456.311290845</v>
      </c>
      <c r="Z227" s="2" t="str">
        <f t="shared" si="8"/>
        <v>MEEP</v>
      </c>
      <c r="AA227" s="2">
        <f>IF(Z227="HERE",Y227,AA226+Graph!$G$1*1000)</f>
        <v>63249833.454147972</v>
      </c>
      <c r="AB227" s="2">
        <f t="shared" si="21"/>
        <v>800000</v>
      </c>
      <c r="AC227" s="2">
        <f t="shared" si="44"/>
        <v>50203164.530760027</v>
      </c>
      <c r="AD227" s="3">
        <f t="shared" si="10"/>
        <v>52800000</v>
      </c>
      <c r="AE227" s="2">
        <f>IF(AE225&gt;=52800000,52800000,IF(AB206=Graph!G$1*1000,AE226+Graph!G$1*1000,AC227))</f>
        <v>50203164.530760027</v>
      </c>
      <c r="AF227" s="3">
        <f t="shared" si="11"/>
        <v>50203164.530760027</v>
      </c>
      <c r="AG227" s="3">
        <f t="shared" si="29"/>
        <v>48456297.820985459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161</v>
      </c>
      <c r="C228" s="7"/>
      <c r="D228" s="2" t="e">
        <f t="shared" si="12"/>
        <v>#N/A</v>
      </c>
      <c r="E228" s="2" t="e">
        <f t="shared" si="22"/>
        <v>#N/A</v>
      </c>
      <c r="F228" s="2">
        <v>1364467.9483870864</v>
      </c>
      <c r="G228" s="2">
        <f t="shared" si="41"/>
        <v>594425.14285714284</v>
      </c>
      <c r="H228" s="2">
        <f t="shared" si="45"/>
        <v>110240103.95933188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1368125.6341013908</v>
      </c>
      <c r="Q228" s="2">
        <f t="shared" si="42"/>
        <v>600000</v>
      </c>
      <c r="R228" s="2">
        <f t="shared" si="46"/>
        <v>111647423.12776515</v>
      </c>
      <c r="S228" s="2">
        <f t="shared" si="17"/>
        <v>594425.14285714924</v>
      </c>
      <c r="T228" s="2">
        <f t="shared" si="18"/>
        <v>5574.8571428570431</v>
      </c>
      <c r="U228" s="2">
        <f t="shared" si="19"/>
        <v>600000</v>
      </c>
      <c r="V228" s="2">
        <f t="shared" si="34"/>
        <v>60308391.959331438</v>
      </c>
      <c r="W228" s="2">
        <f t="shared" si="20"/>
        <v>594425.14285714179</v>
      </c>
      <c r="X228" s="2">
        <f t="shared" si="6"/>
        <v>5574.8571428582072</v>
      </c>
      <c r="Y228" s="2">
        <f t="shared" si="43"/>
        <v>51339031.168433703</v>
      </c>
      <c r="Z228" s="2" t="str">
        <f t="shared" si="8"/>
        <v>MEEP</v>
      </c>
      <c r="AA228" s="2">
        <f>IF(Z228="HERE",Y228,AA227+Graph!$G$1*1000)</f>
        <v>64049833.454147972</v>
      </c>
      <c r="AB228" s="2">
        <f t="shared" si="21"/>
        <v>800000</v>
      </c>
      <c r="AC228" s="2">
        <f t="shared" si="44"/>
        <v>50203164.530760027</v>
      </c>
      <c r="AD228" s="3">
        <f t="shared" si="10"/>
        <v>52800000</v>
      </c>
      <c r="AE228" s="2">
        <f>IF(AE226&gt;=52800000,52800000,IF(AB207=Graph!G$1*1000,AE227+Graph!G$1*1000,AC228))</f>
        <v>50203164.530760027</v>
      </c>
      <c r="AF228" s="3">
        <f t="shared" si="11"/>
        <v>50203164.530760027</v>
      </c>
      <c r="AG228" s="3">
        <f t="shared" si="29"/>
        <v>48491036.449556887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162</v>
      </c>
      <c r="C229" s="7"/>
      <c r="D229" s="2" t="e">
        <f t="shared" si="12"/>
        <v>#N/A</v>
      </c>
      <c r="E229" s="2" t="e">
        <f t="shared" si="22"/>
        <v>#N/A</v>
      </c>
      <c r="F229" s="2">
        <v>1370045.509101361</v>
      </c>
      <c r="G229" s="2">
        <f t="shared" si="41"/>
        <v>594425.14285714284</v>
      </c>
      <c r="H229" s="2">
        <f t="shared" si="45"/>
        <v>110834529.10218903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1373704.5706221163</v>
      </c>
      <c r="Q229" s="2">
        <f t="shared" si="42"/>
        <v>600000</v>
      </c>
      <c r="R229" s="2">
        <f t="shared" si="46"/>
        <v>112247423.12776515</v>
      </c>
      <c r="S229" s="2">
        <f t="shared" si="17"/>
        <v>594425.14285714924</v>
      </c>
      <c r="T229" s="2">
        <f t="shared" si="18"/>
        <v>5574.8571428570431</v>
      </c>
      <c r="U229" s="2">
        <f t="shared" si="19"/>
        <v>600000</v>
      </c>
      <c r="V229" s="2">
        <f t="shared" si="34"/>
        <v>60902817.10218858</v>
      </c>
      <c r="W229" s="2">
        <f t="shared" si="20"/>
        <v>594425.14285714179</v>
      </c>
      <c r="X229" s="2">
        <f t="shared" si="6"/>
        <v>5574.8571428582072</v>
      </c>
      <c r="Y229" s="2">
        <f t="shared" si="43"/>
        <v>51344606.025576562</v>
      </c>
      <c r="Z229" s="2" t="str">
        <f t="shared" si="8"/>
        <v>MEEP</v>
      </c>
      <c r="AA229" s="2">
        <f>IF(Z229="HERE",Y229,AA228+Graph!$G$1*1000)</f>
        <v>64849833.454147972</v>
      </c>
      <c r="AB229" s="2">
        <f t="shared" si="21"/>
        <v>800000</v>
      </c>
      <c r="AC229" s="2">
        <f t="shared" si="44"/>
        <v>50203164.530760027</v>
      </c>
      <c r="AD229" s="3">
        <f t="shared" si="10"/>
        <v>52800000</v>
      </c>
      <c r="AE229" s="2">
        <f>IF(AE227&gt;=52800000,52800000,IF(AB208=Graph!G$1*1000,AE228+Graph!G$1*1000,AC229))</f>
        <v>50203164.530760027</v>
      </c>
      <c r="AF229" s="3">
        <f t="shared" si="11"/>
        <v>50203164.530760027</v>
      </c>
      <c r="AG229" s="3">
        <f t="shared" si="29"/>
        <v>48525775.078128316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163</v>
      </c>
      <c r="C230" s="7"/>
      <c r="D230" s="2" t="e">
        <f t="shared" si="12"/>
        <v>#N/A</v>
      </c>
      <c r="E230" s="2" t="e">
        <f t="shared" si="22"/>
        <v>#N/A</v>
      </c>
      <c r="F230" s="2">
        <v>1375623.0698156655</v>
      </c>
      <c r="G230" s="2">
        <f t="shared" ref="G230:G293" si="47">IF(F230&gt;600000,$AK$31*1000,F230)</f>
        <v>594425.14285714284</v>
      </c>
      <c r="H230" s="2">
        <f t="shared" si="45"/>
        <v>111428954.24504618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1379283.5071428716</v>
      </c>
      <c r="Q230" s="2">
        <f t="shared" ref="Q230:Q293" si="48">IF(P230&gt;600000,600000,P230)</f>
        <v>600000</v>
      </c>
      <c r="R230" s="2">
        <f t="shared" si="46"/>
        <v>112847423.12776515</v>
      </c>
      <c r="S230" s="2">
        <f t="shared" si="17"/>
        <v>594425.14285714924</v>
      </c>
      <c r="T230" s="2">
        <f t="shared" si="18"/>
        <v>5574.8571428570431</v>
      </c>
      <c r="U230" s="2">
        <f t="shared" si="19"/>
        <v>600000</v>
      </c>
      <c r="V230" s="2">
        <f t="shared" si="34"/>
        <v>61497242.245045722</v>
      </c>
      <c r="W230" s="2">
        <f t="shared" si="20"/>
        <v>594425.14285714179</v>
      </c>
      <c r="X230" s="2">
        <f t="shared" si="6"/>
        <v>5574.8571428582072</v>
      </c>
      <c r="Y230" s="2">
        <f t="shared" si="43"/>
        <v>51350180.88271942</v>
      </c>
      <c r="Z230" s="2" t="str">
        <f t="shared" si="8"/>
        <v>MEEP</v>
      </c>
      <c r="AA230" s="2">
        <f>IF(Z230="HERE",Y230,AA229+Graph!$G$1*1000)</f>
        <v>65649833.454147972</v>
      </c>
      <c r="AB230" s="2">
        <f t="shared" si="21"/>
        <v>800000</v>
      </c>
      <c r="AC230" s="2">
        <f t="shared" si="44"/>
        <v>50203164.530760027</v>
      </c>
      <c r="AD230" s="3">
        <f t="shared" si="10"/>
        <v>52800000</v>
      </c>
      <c r="AE230" s="2">
        <f>IF(AE228&gt;=52800000,52800000,IF(AB209=Graph!G$1*1000,AE229+Graph!G$1*1000,AC230))</f>
        <v>50203164.530760027</v>
      </c>
      <c r="AF230" s="3">
        <f t="shared" si="11"/>
        <v>50203164.530760027</v>
      </c>
      <c r="AG230" s="3">
        <f t="shared" si="29"/>
        <v>48560513.706699751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164</v>
      </c>
      <c r="C231" s="7"/>
      <c r="D231" s="2" t="e">
        <f t="shared" si="12"/>
        <v>#N/A</v>
      </c>
      <c r="E231" s="2" t="e">
        <f t="shared" si="22"/>
        <v>#N/A</v>
      </c>
      <c r="F231" s="2">
        <v>1381200.6305299401</v>
      </c>
      <c r="G231" s="2">
        <f t="shared" si="47"/>
        <v>594425.14285714284</v>
      </c>
      <c r="H231" s="2">
        <f t="shared" si="45"/>
        <v>112023379.38790333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1384862.4436635971</v>
      </c>
      <c r="Q231" s="2">
        <f t="shared" si="48"/>
        <v>600000</v>
      </c>
      <c r="R231" s="2">
        <f t="shared" si="46"/>
        <v>113447423.12776515</v>
      </c>
      <c r="S231" s="2">
        <f t="shared" si="17"/>
        <v>594425.14285714924</v>
      </c>
      <c r="T231" s="2">
        <f t="shared" si="18"/>
        <v>5574.8571428570431</v>
      </c>
      <c r="U231" s="2">
        <f t="shared" si="19"/>
        <v>600000</v>
      </c>
      <c r="V231" s="2">
        <f t="shared" si="34"/>
        <v>62091667.387902863</v>
      </c>
      <c r="W231" s="2">
        <f t="shared" si="20"/>
        <v>594425.14285714179</v>
      </c>
      <c r="X231" s="2">
        <f t="shared" si="6"/>
        <v>5574.8571428582072</v>
      </c>
      <c r="Y231" s="2">
        <f t="shared" si="43"/>
        <v>51355755.739862278</v>
      </c>
      <c r="Z231" s="2" t="str">
        <f t="shared" si="8"/>
        <v>MEEP</v>
      </c>
      <c r="AA231" s="2">
        <f>IF(Z231="HERE",Y231,AA230+Graph!$G$1*1000)</f>
        <v>66449833.454147972</v>
      </c>
      <c r="AB231" s="2">
        <f t="shared" si="21"/>
        <v>800000</v>
      </c>
      <c r="AC231" s="2">
        <f t="shared" si="44"/>
        <v>50203164.530760027</v>
      </c>
      <c r="AD231" s="3">
        <f t="shared" si="10"/>
        <v>52800000</v>
      </c>
      <c r="AE231" s="2">
        <f>IF(AE229&gt;=52800000,52800000,IF(AB210=Graph!G$1*1000,AE230+Graph!G$1*1000,AC231))</f>
        <v>50203164.530760027</v>
      </c>
      <c r="AF231" s="3">
        <f t="shared" si="11"/>
        <v>50203164.530760027</v>
      </c>
      <c r="AG231" s="3">
        <f t="shared" si="29"/>
        <v>48595252.33527118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165</v>
      </c>
      <c r="C232" s="7"/>
      <c r="D232" s="2" t="e">
        <f t="shared" si="12"/>
        <v>#N/A</v>
      </c>
      <c r="E232" s="2" t="e">
        <f t="shared" si="22"/>
        <v>#N/A</v>
      </c>
      <c r="F232" s="2">
        <v>1386778.1912442148</v>
      </c>
      <c r="G232" s="2">
        <f t="shared" si="47"/>
        <v>594425.14285714284</v>
      </c>
      <c r="H232" s="2">
        <f t="shared" si="45"/>
        <v>112617804.53076048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1390441.3801843524</v>
      </c>
      <c r="Q232" s="2">
        <f t="shared" si="48"/>
        <v>600000</v>
      </c>
      <c r="R232" s="2">
        <f t="shared" si="46"/>
        <v>114047423.12776515</v>
      </c>
      <c r="S232" s="2">
        <f t="shared" si="17"/>
        <v>594425.14285714924</v>
      </c>
      <c r="T232" s="2">
        <f t="shared" si="18"/>
        <v>5574.8571428570431</v>
      </c>
      <c r="U232" s="2">
        <f t="shared" si="19"/>
        <v>600000</v>
      </c>
      <c r="V232" s="2">
        <f t="shared" si="34"/>
        <v>62686092.530760005</v>
      </c>
      <c r="W232" s="2">
        <f t="shared" si="20"/>
        <v>594425.14285714179</v>
      </c>
      <c r="X232" s="2">
        <f t="shared" si="6"/>
        <v>5574.8571428582072</v>
      </c>
      <c r="Y232" s="2">
        <f t="shared" si="43"/>
        <v>51361330.597005136</v>
      </c>
      <c r="Z232" s="2" t="str">
        <f t="shared" si="8"/>
        <v>MEEP</v>
      </c>
      <c r="AA232" s="2">
        <f>IF(Z232="HERE",Y232,AA231+Graph!$G$1*1000)</f>
        <v>67249833.454147965</v>
      </c>
      <c r="AB232" s="2">
        <f t="shared" si="21"/>
        <v>799999.99999999255</v>
      </c>
      <c r="AC232" s="2">
        <f t="shared" si="44"/>
        <v>50203164.530760027</v>
      </c>
      <c r="AD232" s="3">
        <f t="shared" si="10"/>
        <v>52800000</v>
      </c>
      <c r="AE232" s="2">
        <f>IF(AE230&gt;=52800000,52800000,IF(AB211=Graph!G$1*1000,AE231+Graph!G$1*1000,AC232))</f>
        <v>50203164.530760027</v>
      </c>
      <c r="AF232" s="3">
        <f t="shared" si="11"/>
        <v>50203164.530760027</v>
      </c>
      <c r="AG232" s="3">
        <f t="shared" si="29"/>
        <v>48629990.963842608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166</v>
      </c>
      <c r="C233" s="7"/>
      <c r="D233" s="2" t="e">
        <f t="shared" si="12"/>
        <v>#N/A</v>
      </c>
      <c r="E233" s="2" t="e">
        <f t="shared" si="22"/>
        <v>#N/A</v>
      </c>
      <c r="F233" s="2">
        <v>1392355.7519585192</v>
      </c>
      <c r="G233" s="2">
        <f t="shared" si="47"/>
        <v>594425.14285714284</v>
      </c>
      <c r="H233" s="2">
        <f t="shared" si="45"/>
        <v>113212229.67361763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1396020.3167050779</v>
      </c>
      <c r="Q233" s="2">
        <f t="shared" si="48"/>
        <v>600000</v>
      </c>
      <c r="R233" s="2">
        <f t="shared" si="46"/>
        <v>114647423.12776515</v>
      </c>
      <c r="S233" s="2">
        <f t="shared" si="17"/>
        <v>594425.14285714924</v>
      </c>
      <c r="T233" s="2">
        <f t="shared" si="18"/>
        <v>5574.8571428570431</v>
      </c>
      <c r="U233" s="2">
        <f t="shared" si="19"/>
        <v>600000</v>
      </c>
      <c r="V233" s="2">
        <f t="shared" si="34"/>
        <v>63280517.673617147</v>
      </c>
      <c r="W233" s="2">
        <f t="shared" si="20"/>
        <v>594425.14285714179</v>
      </c>
      <c r="X233" s="2">
        <f t="shared" si="6"/>
        <v>5574.8571428582072</v>
      </c>
      <c r="Y233" s="2">
        <f t="shared" si="43"/>
        <v>51366905.454147995</v>
      </c>
      <c r="Z233" s="2" t="str">
        <f t="shared" si="8"/>
        <v>MEEP</v>
      </c>
      <c r="AA233" s="2">
        <f>IF(Z233="HERE",Y233,AA232+Graph!$G$1*1000)</f>
        <v>68049833.454147965</v>
      </c>
      <c r="AB233" s="2">
        <f t="shared" si="21"/>
        <v>800000</v>
      </c>
      <c r="AC233" s="2">
        <f t="shared" si="44"/>
        <v>50203164.530760027</v>
      </c>
      <c r="AD233" s="3">
        <f t="shared" si="10"/>
        <v>52800000</v>
      </c>
      <c r="AE233" s="2">
        <f>IF(AE231&gt;=52800000,52800000,IF(AB212=Graph!G$1*1000,AE232+Graph!G$1*1000,AC233))</f>
        <v>50203164.530760027</v>
      </c>
      <c r="AF233" s="3">
        <f t="shared" si="11"/>
        <v>50203164.530760027</v>
      </c>
      <c r="AG233" s="3">
        <f t="shared" si="29"/>
        <v>48635008.33527118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167</v>
      </c>
      <c r="C234" s="7"/>
      <c r="D234" s="2" t="e">
        <f t="shared" si="12"/>
        <v>#N/A</v>
      </c>
      <c r="E234" s="2" t="e">
        <f t="shared" si="22"/>
        <v>#N/A</v>
      </c>
      <c r="F234" s="2">
        <v>1397933.3126727939</v>
      </c>
      <c r="G234" s="2">
        <f t="shared" si="47"/>
        <v>594425.14285714284</v>
      </c>
      <c r="H234" s="2">
        <f t="shared" si="45"/>
        <v>113806654.81647478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1401599.2532258034</v>
      </c>
      <c r="Q234" s="2">
        <f t="shared" si="48"/>
        <v>600000</v>
      </c>
      <c r="R234" s="2">
        <f t="shared" si="46"/>
        <v>115247423.12776515</v>
      </c>
      <c r="S234" s="2">
        <f t="shared" si="17"/>
        <v>594425.14285714924</v>
      </c>
      <c r="T234" s="2">
        <f t="shared" si="18"/>
        <v>5574.8571428570431</v>
      </c>
      <c r="U234" s="2">
        <f t="shared" si="19"/>
        <v>600000</v>
      </c>
      <c r="V234" s="2">
        <f t="shared" si="34"/>
        <v>63874942.816474289</v>
      </c>
      <c r="W234" s="2">
        <f t="shared" si="20"/>
        <v>594425.14285714179</v>
      </c>
      <c r="X234" s="2">
        <f t="shared" si="6"/>
        <v>5574.8571428582072</v>
      </c>
      <c r="Y234" s="2">
        <f t="shared" si="43"/>
        <v>51372480.311290853</v>
      </c>
      <c r="Z234" s="2" t="str">
        <f t="shared" si="8"/>
        <v>MEEP</v>
      </c>
      <c r="AA234" s="2">
        <f>IF(Z234="HERE",Y234,AA233+Graph!$G$1*1000)</f>
        <v>68849833.454147965</v>
      </c>
      <c r="AB234" s="2">
        <f t="shared" si="21"/>
        <v>800000</v>
      </c>
      <c r="AC234" s="2">
        <f t="shared" si="44"/>
        <v>50203164.530760027</v>
      </c>
      <c r="AD234" s="3">
        <f t="shared" si="10"/>
        <v>52800000</v>
      </c>
      <c r="AE234" s="2">
        <f>IF(AE232&gt;=52800000,52800000,IF(AB213=Graph!G$1*1000,AE233+Graph!G$1*1000,AC234))</f>
        <v>51003164.530760027</v>
      </c>
      <c r="AF234" s="3">
        <f t="shared" si="11"/>
        <v>51003164.530760027</v>
      </c>
      <c r="AG234" s="3">
        <f t="shared" si="29"/>
        <v>49355008.33527118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168</v>
      </c>
      <c r="C235" s="7"/>
      <c r="D235" s="2" t="e">
        <f t="shared" si="12"/>
        <v>#N/A</v>
      </c>
      <c r="E235" s="2" t="e">
        <f t="shared" si="22"/>
        <v>#N/A</v>
      </c>
      <c r="F235" s="2">
        <v>1403510.8733870685</v>
      </c>
      <c r="G235" s="2">
        <f t="shared" si="47"/>
        <v>594425.14285714284</v>
      </c>
      <c r="H235" s="2">
        <f t="shared" si="45"/>
        <v>114401079.95933193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1407178.1897465587</v>
      </c>
      <c r="Q235" s="2">
        <f t="shared" si="48"/>
        <v>600000</v>
      </c>
      <c r="R235" s="2">
        <f t="shared" si="46"/>
        <v>115847423.12776515</v>
      </c>
      <c r="S235" s="2">
        <f t="shared" si="17"/>
        <v>594425.14285714924</v>
      </c>
      <c r="T235" s="2">
        <f t="shared" si="18"/>
        <v>5574.8571428570431</v>
      </c>
      <c r="U235" s="2">
        <f t="shared" si="19"/>
        <v>600000</v>
      </c>
      <c r="V235" s="2">
        <f t="shared" si="34"/>
        <v>64469367.95933143</v>
      </c>
      <c r="W235" s="2">
        <f t="shared" si="20"/>
        <v>594425.14285714179</v>
      </c>
      <c r="X235" s="2">
        <f t="shared" si="6"/>
        <v>5574.8571428582072</v>
      </c>
      <c r="Y235" s="2">
        <f t="shared" si="43"/>
        <v>51378055.168433711</v>
      </c>
      <c r="Z235" s="2" t="str">
        <f t="shared" si="8"/>
        <v>MEEP</v>
      </c>
      <c r="AA235" s="2">
        <f>IF(Z235="HERE",Y235,AA234+Graph!$G$1*1000)</f>
        <v>69649833.454147965</v>
      </c>
      <c r="AB235" s="2">
        <f t="shared" si="21"/>
        <v>800000</v>
      </c>
      <c r="AC235" s="2">
        <f t="shared" si="44"/>
        <v>50203164.530760027</v>
      </c>
      <c r="AD235" s="3">
        <f t="shared" si="10"/>
        <v>52800000</v>
      </c>
      <c r="AE235" s="2">
        <f>IF(AE233&gt;=52800000,52800000,IF(AB214=Graph!G$1*1000,AE234+Graph!G$1*1000,AC235))</f>
        <v>51803164.530760027</v>
      </c>
      <c r="AF235" s="3">
        <f t="shared" si="11"/>
        <v>51803164.530760027</v>
      </c>
      <c r="AG235" s="3">
        <f t="shared" si="29"/>
        <v>50030158.226538002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169</v>
      </c>
      <c r="C236" s="7"/>
      <c r="D236" s="2" t="e">
        <f t="shared" si="12"/>
        <v>#N/A</v>
      </c>
      <c r="E236" s="2" t="e">
        <f t="shared" si="22"/>
        <v>#N/A</v>
      </c>
      <c r="F236" s="2">
        <v>1409088.434101373</v>
      </c>
      <c r="G236" s="2">
        <f t="shared" si="47"/>
        <v>594425.14285714284</v>
      </c>
      <c r="H236" s="2">
        <f t="shared" si="45"/>
        <v>114995505.10218908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1412757.1262672842</v>
      </c>
      <c r="Q236" s="2">
        <f t="shared" si="48"/>
        <v>600000</v>
      </c>
      <c r="R236" s="2">
        <f t="shared" si="46"/>
        <v>116447423.12776515</v>
      </c>
      <c r="S236" s="2">
        <f t="shared" si="17"/>
        <v>594425.14285714924</v>
      </c>
      <c r="T236" s="2">
        <f t="shared" si="18"/>
        <v>5574.8571428570431</v>
      </c>
      <c r="U236" s="2">
        <f t="shared" si="19"/>
        <v>600000</v>
      </c>
      <c r="V236" s="2">
        <f t="shared" si="34"/>
        <v>65063793.102188572</v>
      </c>
      <c r="W236" s="2">
        <f t="shared" si="20"/>
        <v>594425.14285714179</v>
      </c>
      <c r="X236" s="2">
        <f t="shared" si="6"/>
        <v>5574.8571428582072</v>
      </c>
      <c r="Y236" s="2">
        <f t="shared" si="43"/>
        <v>51383630.025576569</v>
      </c>
      <c r="Z236" s="2" t="str">
        <f t="shared" si="8"/>
        <v>MEEP</v>
      </c>
      <c r="AA236" s="2">
        <f>IF(Z236="HERE",Y236,AA235+Graph!$G$1*1000)</f>
        <v>70449833.454147965</v>
      </c>
      <c r="AB236" s="2">
        <f t="shared" si="21"/>
        <v>800000</v>
      </c>
      <c r="AC236" s="2">
        <f t="shared" si="44"/>
        <v>50203164.530760027</v>
      </c>
      <c r="AD236" s="3">
        <f t="shared" si="10"/>
        <v>52800000</v>
      </c>
      <c r="AE236" s="2">
        <f>IF(AE234&gt;=52800000,52800000,IF(AB215=Graph!G$1*1000,AE235+Graph!G$1*1000,AC236))</f>
        <v>52603164.530760027</v>
      </c>
      <c r="AF236" s="3">
        <f t="shared" si="11"/>
        <v>52603164.530760027</v>
      </c>
      <c r="AG236" s="3">
        <f t="shared" si="29"/>
        <v>50030158.226538002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170</v>
      </c>
      <c r="C237" s="7"/>
      <c r="D237" s="2" t="e">
        <f t="shared" si="12"/>
        <v>#N/A</v>
      </c>
      <c r="E237" s="2" t="e">
        <f t="shared" si="22"/>
        <v>#N/A</v>
      </c>
      <c r="F237" s="2">
        <v>1414665.9948156476</v>
      </c>
      <c r="G237" s="2">
        <f t="shared" si="47"/>
        <v>594425.14285714284</v>
      </c>
      <c r="H237" s="2">
        <f t="shared" si="45"/>
        <v>115589930.24504623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1418336.0627880394</v>
      </c>
      <c r="Q237" s="2">
        <f t="shared" si="48"/>
        <v>600000</v>
      </c>
      <c r="R237" s="2">
        <f t="shared" si="46"/>
        <v>117047423.12776515</v>
      </c>
      <c r="S237" s="2">
        <f t="shared" si="17"/>
        <v>594425.14285714924</v>
      </c>
      <c r="T237" s="2">
        <f t="shared" si="18"/>
        <v>5574.8571428570431</v>
      </c>
      <c r="U237" s="2">
        <f t="shared" si="19"/>
        <v>600000</v>
      </c>
      <c r="V237" s="2">
        <f t="shared" si="34"/>
        <v>65658218.245045714</v>
      </c>
      <c r="W237" s="2">
        <f t="shared" si="20"/>
        <v>594425.14285714179</v>
      </c>
      <c r="X237" s="2">
        <f t="shared" si="6"/>
        <v>5574.8571428582072</v>
      </c>
      <c r="Y237" s="2">
        <f t="shared" si="43"/>
        <v>51389204.882719427</v>
      </c>
      <c r="Z237" s="2" t="str">
        <f t="shared" si="8"/>
        <v>MEEP</v>
      </c>
      <c r="AA237" s="2">
        <f>IF(Z237="HERE",Y237,AA236+Graph!$G$1*1000)</f>
        <v>71249833.454147965</v>
      </c>
      <c r="AB237" s="2">
        <f t="shared" si="21"/>
        <v>800000</v>
      </c>
      <c r="AC237" s="2">
        <f t="shared" si="44"/>
        <v>50203164.530760027</v>
      </c>
      <c r="AD237" s="3">
        <f t="shared" si="10"/>
        <v>52800000</v>
      </c>
      <c r="AE237" s="2">
        <f>IF(AE235&gt;=52800000,52800000,IF(AB216=Graph!G$1*1000,AE236+Graph!G$1*1000,AC237))</f>
        <v>53403164.530760027</v>
      </c>
      <c r="AF237" s="3">
        <f t="shared" si="11"/>
        <v>52800000</v>
      </c>
      <c r="AG237" s="3">
        <f t="shared" si="29"/>
        <v>50030158.226538002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171</v>
      </c>
      <c r="C238" s="7"/>
      <c r="D238" s="2" t="e">
        <f t="shared" si="12"/>
        <v>#N/A</v>
      </c>
      <c r="E238" s="2" t="e">
        <f t="shared" si="22"/>
        <v>#N/A</v>
      </c>
      <c r="F238" s="2">
        <v>1420243.555529952</v>
      </c>
      <c r="G238" s="2">
        <f t="shared" si="47"/>
        <v>594425.14285714284</v>
      </c>
      <c r="H238" s="2">
        <f t="shared" si="45"/>
        <v>116184355.38790338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1423914.9993087649</v>
      </c>
      <c r="Q238" s="2">
        <f t="shared" si="48"/>
        <v>600000</v>
      </c>
      <c r="R238" s="2">
        <f t="shared" si="46"/>
        <v>117647423.12776515</v>
      </c>
      <c r="S238" s="2">
        <f t="shared" si="17"/>
        <v>594425.14285714924</v>
      </c>
      <c r="T238" s="2">
        <f t="shared" si="18"/>
        <v>5574.8571428570431</v>
      </c>
      <c r="U238" s="2">
        <f t="shared" si="19"/>
        <v>600000</v>
      </c>
      <c r="V238" s="2">
        <f t="shared" si="34"/>
        <v>66252643.387902856</v>
      </c>
      <c r="W238" s="2">
        <f t="shared" si="20"/>
        <v>594425.14285714179</v>
      </c>
      <c r="X238" s="2">
        <f t="shared" si="6"/>
        <v>5574.8571428582072</v>
      </c>
      <c r="Y238" s="2">
        <f t="shared" si="43"/>
        <v>51394779.739862286</v>
      </c>
      <c r="Z238" s="2" t="str">
        <f t="shared" si="8"/>
        <v>MEEP</v>
      </c>
      <c r="AA238" s="2">
        <f>IF(Z238="HERE",Y238,AA237+Graph!$G$1*1000)</f>
        <v>72049833.454147965</v>
      </c>
      <c r="AB238" s="2">
        <f t="shared" si="21"/>
        <v>800000</v>
      </c>
      <c r="AC238" s="2">
        <f t="shared" si="44"/>
        <v>50203164.530760027</v>
      </c>
      <c r="AD238" s="3">
        <f t="shared" si="10"/>
        <v>52800000</v>
      </c>
      <c r="AE238" s="2">
        <f>IF(AE236&gt;=52800000,52800000,IF(AB217=Graph!G$1*1000,AE237+Graph!G$1*1000,AC238))</f>
        <v>54203164.530760027</v>
      </c>
      <c r="AF238" s="3">
        <f t="shared" si="11"/>
        <v>52800000</v>
      </c>
      <c r="AG238" s="3">
        <f t="shared" si="29"/>
        <v>50030158.226538002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172</v>
      </c>
      <c r="C239" s="7"/>
      <c r="D239" s="2" t="e">
        <f t="shared" si="12"/>
        <v>#N/A</v>
      </c>
      <c r="E239" s="2" t="e">
        <f t="shared" si="22"/>
        <v>#N/A</v>
      </c>
      <c r="F239" s="2">
        <v>1425821.1162442267</v>
      </c>
      <c r="G239" s="2">
        <f t="shared" si="47"/>
        <v>594425.14285714284</v>
      </c>
      <c r="H239" s="2">
        <f t="shared" si="45"/>
        <v>116778780.53076053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1429493.9358294904</v>
      </c>
      <c r="Q239" s="2">
        <f t="shared" si="48"/>
        <v>600000</v>
      </c>
      <c r="R239" s="2">
        <f t="shared" si="46"/>
        <v>118247423.12776515</v>
      </c>
      <c r="S239" s="2">
        <f t="shared" si="17"/>
        <v>594425.14285714924</v>
      </c>
      <c r="T239" s="2">
        <f t="shared" si="18"/>
        <v>5574.8571428570431</v>
      </c>
      <c r="U239" s="2">
        <f t="shared" si="19"/>
        <v>600000</v>
      </c>
      <c r="V239" s="2">
        <f t="shared" si="34"/>
        <v>66847068.530759998</v>
      </c>
      <c r="W239" s="2">
        <f t="shared" si="20"/>
        <v>594425.14285714179</v>
      </c>
      <c r="X239" s="2">
        <f t="shared" si="6"/>
        <v>5574.8571428582072</v>
      </c>
      <c r="Y239" s="2">
        <f t="shared" si="43"/>
        <v>51400354.597005144</v>
      </c>
      <c r="Z239" s="2" t="str">
        <f t="shared" si="8"/>
        <v>MEEP</v>
      </c>
      <c r="AA239" s="2">
        <f>IF(Z239="HERE",Y239,AA238+Graph!$G$1*1000)</f>
        <v>72849833.454147965</v>
      </c>
      <c r="AB239" s="2">
        <f t="shared" si="21"/>
        <v>800000</v>
      </c>
      <c r="AC239" s="2">
        <f t="shared" si="44"/>
        <v>50203164.530760027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50030158.226538002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173</v>
      </c>
      <c r="C240" s="7"/>
      <c r="D240" s="2" t="e">
        <f t="shared" si="12"/>
        <v>#N/A</v>
      </c>
      <c r="E240" s="2" t="e">
        <f t="shared" si="22"/>
        <v>#N/A</v>
      </c>
      <c r="F240" s="2">
        <v>1431398.6769585013</v>
      </c>
      <c r="G240" s="2">
        <f t="shared" si="47"/>
        <v>594425.14285714284</v>
      </c>
      <c r="H240" s="2">
        <f t="shared" si="45"/>
        <v>117373205.67361768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1435072.8723502457</v>
      </c>
      <c r="Q240" s="2">
        <f t="shared" si="48"/>
        <v>600000</v>
      </c>
      <c r="R240" s="2">
        <f t="shared" si="46"/>
        <v>118847423.12776515</v>
      </c>
      <c r="S240" s="2">
        <f t="shared" si="17"/>
        <v>594425.14285714924</v>
      </c>
      <c r="T240" s="2">
        <f t="shared" si="18"/>
        <v>5574.8571428570431</v>
      </c>
      <c r="U240" s="2">
        <f t="shared" si="19"/>
        <v>600000</v>
      </c>
      <c r="V240" s="2">
        <f t="shared" si="34"/>
        <v>67441493.673617139</v>
      </c>
      <c r="W240" s="2">
        <f t="shared" si="20"/>
        <v>594425.14285714179</v>
      </c>
      <c r="X240" s="2">
        <f t="shared" si="6"/>
        <v>5574.8571428582072</v>
      </c>
      <c r="Y240" s="2">
        <f t="shared" si="43"/>
        <v>51405929.454148002</v>
      </c>
      <c r="Z240" s="2" t="str">
        <f t="shared" si="8"/>
        <v>MEEP</v>
      </c>
      <c r="AA240" s="2">
        <f>IF(Z240="HERE",Y240,AA239+Graph!$G$1*1000)</f>
        <v>73649833.454147965</v>
      </c>
      <c r="AB240" s="2">
        <f t="shared" si="21"/>
        <v>800000</v>
      </c>
      <c r="AC240" s="2">
        <f t="shared" si="44"/>
        <v>50203164.530760027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50030158.226538002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174</v>
      </c>
      <c r="C241" s="7"/>
      <c r="D241" s="2" t="e">
        <f t="shared" si="12"/>
        <v>#N/A</v>
      </c>
      <c r="E241" s="2" t="e">
        <f t="shared" si="22"/>
        <v>#N/A</v>
      </c>
      <c r="F241" s="2">
        <v>1436976.2376728058</v>
      </c>
      <c r="G241" s="2">
        <f t="shared" si="47"/>
        <v>594425.14285714284</v>
      </c>
      <c r="H241" s="2">
        <f t="shared" si="45"/>
        <v>117967630.81647483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1440651.8088709712</v>
      </c>
      <c r="Q241" s="2">
        <f t="shared" si="48"/>
        <v>600000</v>
      </c>
      <c r="R241" s="2">
        <f t="shared" si="46"/>
        <v>119447423.12776515</v>
      </c>
      <c r="S241" s="2">
        <f t="shared" si="17"/>
        <v>594425.14285714924</v>
      </c>
      <c r="T241" s="2">
        <f t="shared" si="18"/>
        <v>5574.8571428570431</v>
      </c>
      <c r="U241" s="2">
        <f t="shared" si="19"/>
        <v>600000</v>
      </c>
      <c r="V241" s="2">
        <f t="shared" si="34"/>
        <v>68035918.816474289</v>
      </c>
      <c r="W241" s="2">
        <f t="shared" si="20"/>
        <v>594425.14285714924</v>
      </c>
      <c r="X241" s="2">
        <f t="shared" si="6"/>
        <v>5574.8571428507566</v>
      </c>
      <c r="Y241" s="2">
        <f t="shared" si="43"/>
        <v>51411504.311290853</v>
      </c>
      <c r="Z241" s="2" t="str">
        <f t="shared" si="8"/>
        <v>MEEP</v>
      </c>
      <c r="AA241" s="2">
        <f>IF(Z241="HERE",Y241,AA240+Graph!$G$1*1000)</f>
        <v>74449833.454147965</v>
      </c>
      <c r="AB241" s="2">
        <f t="shared" si="21"/>
        <v>800000</v>
      </c>
      <c r="AC241" s="2">
        <f t="shared" si="44"/>
        <v>50203164.530760027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50030158.226538002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175</v>
      </c>
      <c r="C242" s="7"/>
      <c r="D242" s="2" t="e">
        <f t="shared" si="12"/>
        <v>#N/A</v>
      </c>
      <c r="E242" s="2" t="e">
        <f t="shared" si="22"/>
        <v>#N/A</v>
      </c>
      <c r="F242" s="2">
        <v>1442553.7983870804</v>
      </c>
      <c r="G242" s="2">
        <f t="shared" si="47"/>
        <v>594425.14285714284</v>
      </c>
      <c r="H242" s="2">
        <f t="shared" si="45"/>
        <v>118562055.95933197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1446230.7453917265</v>
      </c>
      <c r="Q242" s="2">
        <f t="shared" si="48"/>
        <v>600000</v>
      </c>
      <c r="R242" s="2">
        <f t="shared" si="46"/>
        <v>120047423.12776515</v>
      </c>
      <c r="S242" s="2">
        <f t="shared" si="17"/>
        <v>594425.14285714924</v>
      </c>
      <c r="T242" s="2">
        <f t="shared" si="18"/>
        <v>5574.8571428570431</v>
      </c>
      <c r="U242" s="2">
        <f t="shared" si="19"/>
        <v>600000</v>
      </c>
      <c r="V242" s="2">
        <f t="shared" si="34"/>
        <v>68630343.959331438</v>
      </c>
      <c r="W242" s="2">
        <f t="shared" si="20"/>
        <v>594425.14285714924</v>
      </c>
      <c r="X242" s="2">
        <f t="shared" si="6"/>
        <v>5574.8571428507566</v>
      </c>
      <c r="Y242" s="2">
        <f t="shared" si="43"/>
        <v>51417079.168433703</v>
      </c>
      <c r="Z242" s="2" t="str">
        <f t="shared" si="8"/>
        <v>MEEP</v>
      </c>
      <c r="AA242" s="2">
        <f>IF(Z242="HERE",Y242,AA241+Graph!$G$1*1000)</f>
        <v>75249833.454147965</v>
      </c>
      <c r="AB242" s="2">
        <f t="shared" si="21"/>
        <v>800000</v>
      </c>
      <c r="AC242" s="2">
        <f t="shared" si="44"/>
        <v>50203164.530760027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50030158.226538002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176</v>
      </c>
      <c r="C243" s="7"/>
      <c r="D243" s="2" t="e">
        <f t="shared" si="12"/>
        <v>#N/A</v>
      </c>
      <c r="E243" s="2" t="e">
        <f t="shared" si="22"/>
        <v>#N/A</v>
      </c>
      <c r="F243" s="2">
        <v>1448131.3591013551</v>
      </c>
      <c r="G243" s="2">
        <f t="shared" si="47"/>
        <v>594425.14285714284</v>
      </c>
      <c r="H243" s="2">
        <f t="shared" si="45"/>
        <v>119156481.10218912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1451809.681912452</v>
      </c>
      <c r="Q243" s="2">
        <f t="shared" si="48"/>
        <v>600000</v>
      </c>
      <c r="R243" s="2">
        <f t="shared" si="46"/>
        <v>120647423.12776515</v>
      </c>
      <c r="S243" s="2">
        <f t="shared" si="17"/>
        <v>594425.14285714924</v>
      </c>
      <c r="T243" s="2">
        <f t="shared" si="18"/>
        <v>5574.8571428570431</v>
      </c>
      <c r="U243" s="2">
        <f t="shared" si="19"/>
        <v>600000</v>
      </c>
      <c r="V243" s="2">
        <f t="shared" si="34"/>
        <v>69224769.102188587</v>
      </c>
      <c r="W243" s="2">
        <f t="shared" si="20"/>
        <v>594425.14285714924</v>
      </c>
      <c r="X243" s="2">
        <f t="shared" si="6"/>
        <v>5574.8571428507566</v>
      </c>
      <c r="Y243" s="2">
        <f t="shared" si="43"/>
        <v>51422654.025576554</v>
      </c>
      <c r="Z243" s="2" t="str">
        <f t="shared" si="8"/>
        <v>MEEP</v>
      </c>
      <c r="AA243" s="2">
        <f>IF(Z243="HERE",Y243,AA242+Graph!$G$1*1000)</f>
        <v>76049833.454147965</v>
      </c>
      <c r="AB243" s="2">
        <f t="shared" si="21"/>
        <v>800000</v>
      </c>
      <c r="AC243" s="2">
        <f t="shared" si="44"/>
        <v>50203164.530760027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50030158.226538002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177</v>
      </c>
      <c r="C244" s="7"/>
      <c r="D244" s="2" t="e">
        <f t="shared" si="12"/>
        <v>#N/A</v>
      </c>
      <c r="E244" s="2" t="e">
        <f t="shared" si="22"/>
        <v>#N/A</v>
      </c>
      <c r="F244" s="2">
        <v>1453708.9198156595</v>
      </c>
      <c r="G244" s="2">
        <f t="shared" si="47"/>
        <v>594425.14285714284</v>
      </c>
      <c r="H244" s="2">
        <f t="shared" si="45"/>
        <v>119750906.24504627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1457388.6184331775</v>
      </c>
      <c r="Q244" s="2">
        <f t="shared" si="48"/>
        <v>600000</v>
      </c>
      <c r="R244" s="2">
        <f t="shared" si="46"/>
        <v>121247423.12776515</v>
      </c>
      <c r="S244" s="2">
        <f t="shared" si="17"/>
        <v>594425.14285714924</v>
      </c>
      <c r="T244" s="2">
        <f t="shared" si="18"/>
        <v>5574.8571428570431</v>
      </c>
      <c r="U244" s="2">
        <f t="shared" si="19"/>
        <v>600000</v>
      </c>
      <c r="V244" s="2">
        <f t="shared" si="34"/>
        <v>69819194.245045736</v>
      </c>
      <c r="W244" s="2">
        <f t="shared" si="20"/>
        <v>594425.14285714924</v>
      </c>
      <c r="X244" s="2">
        <f t="shared" si="6"/>
        <v>5574.8571428507566</v>
      </c>
      <c r="Y244" s="2">
        <f t="shared" si="43"/>
        <v>51428228.882719405</v>
      </c>
      <c r="Z244" s="2" t="str">
        <f t="shared" si="8"/>
        <v>MEEP</v>
      </c>
      <c r="AA244" s="2">
        <f>IF(Z244="HERE",Y244,AA243+Graph!$G$1*1000)</f>
        <v>76849833.454147965</v>
      </c>
      <c r="AB244" s="2">
        <f t="shared" si="21"/>
        <v>800000</v>
      </c>
      <c r="AC244" s="2">
        <f t="shared" si="44"/>
        <v>50203164.530760027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50030158.226538002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178</v>
      </c>
      <c r="C245" s="7"/>
      <c r="D245" s="2" t="e">
        <f t="shared" si="12"/>
        <v>#N/A</v>
      </c>
      <c r="E245" s="2" t="e">
        <f t="shared" si="22"/>
        <v>#N/A</v>
      </c>
      <c r="F245" s="2">
        <v>1459286.4805299342</v>
      </c>
      <c r="G245" s="2">
        <f t="shared" si="47"/>
        <v>594425.14285714284</v>
      </c>
      <c r="H245" s="2">
        <f t="shared" si="45"/>
        <v>120345331.38790342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1462967.5549539328</v>
      </c>
      <c r="Q245" s="2">
        <f t="shared" si="48"/>
        <v>600000</v>
      </c>
      <c r="R245" s="2">
        <f t="shared" si="46"/>
        <v>121847423.12776515</v>
      </c>
      <c r="S245" s="2">
        <f t="shared" si="17"/>
        <v>594425.14285714924</v>
      </c>
      <c r="T245" s="2">
        <f t="shared" si="18"/>
        <v>5574.8571428570431</v>
      </c>
      <c r="U245" s="2">
        <f t="shared" si="19"/>
        <v>600000</v>
      </c>
      <c r="V245" s="2">
        <f t="shared" si="34"/>
        <v>70413619.387902886</v>
      </c>
      <c r="W245" s="2">
        <f t="shared" si="20"/>
        <v>594425.14285714924</v>
      </c>
      <c r="X245" s="2">
        <f t="shared" si="6"/>
        <v>5574.8571428507566</v>
      </c>
      <c r="Y245" s="2">
        <f t="shared" si="43"/>
        <v>51433803.739862256</v>
      </c>
      <c r="Z245" s="2" t="str">
        <f t="shared" si="8"/>
        <v>MEEP</v>
      </c>
      <c r="AA245" s="2">
        <f>IF(Z245="HERE",Y245,AA244+Graph!$G$1*1000)</f>
        <v>77649833.454147965</v>
      </c>
      <c r="AB245" s="2">
        <f t="shared" si="21"/>
        <v>800000</v>
      </c>
      <c r="AC245" s="2">
        <f t="shared" si="44"/>
        <v>50203164.530760027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50030158.226538002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179</v>
      </c>
      <c r="C246" s="7"/>
      <c r="D246" s="2" t="e">
        <f t="shared" si="12"/>
        <v>#N/A</v>
      </c>
      <c r="E246" s="2" t="e">
        <f t="shared" si="22"/>
        <v>#N/A</v>
      </c>
      <c r="F246" s="2">
        <v>1464864.0412442386</v>
      </c>
      <c r="G246" s="2">
        <f t="shared" si="47"/>
        <v>594425.14285714284</v>
      </c>
      <c r="H246" s="2">
        <f t="shared" si="45"/>
        <v>120939756.53076057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1468546.4914746583</v>
      </c>
      <c r="Q246" s="2">
        <f t="shared" si="48"/>
        <v>600000</v>
      </c>
      <c r="R246" s="2">
        <f t="shared" si="46"/>
        <v>122447423.12776515</v>
      </c>
      <c r="S246" s="2">
        <f t="shared" si="17"/>
        <v>594425.14285714924</v>
      </c>
      <c r="T246" s="2">
        <f t="shared" si="18"/>
        <v>5574.8571428570431</v>
      </c>
      <c r="U246" s="2">
        <f t="shared" si="19"/>
        <v>600000</v>
      </c>
      <c r="V246" s="2">
        <f t="shared" si="34"/>
        <v>71008044.530760035</v>
      </c>
      <c r="W246" s="2">
        <f t="shared" si="20"/>
        <v>594425.14285714924</v>
      </c>
      <c r="X246" s="2">
        <f t="shared" si="6"/>
        <v>5574.8571428507566</v>
      </c>
      <c r="Y246" s="2">
        <f t="shared" si="43"/>
        <v>51439378.597005107</v>
      </c>
      <c r="Z246" s="2" t="str">
        <f t="shared" si="8"/>
        <v>MEEP</v>
      </c>
      <c r="AA246" s="2">
        <f>IF(Z246="HERE",Y246,AA245+Graph!$G$1*1000)</f>
        <v>78449833.454147965</v>
      </c>
      <c r="AB246" s="2">
        <f t="shared" si="21"/>
        <v>800000</v>
      </c>
      <c r="AC246" s="2">
        <f t="shared" si="44"/>
        <v>50203164.530760027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50030158.226538002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180</v>
      </c>
      <c r="C247" s="7"/>
      <c r="D247" s="2" t="e">
        <f t="shared" si="12"/>
        <v>#N/A</v>
      </c>
      <c r="E247" s="2" t="e">
        <f t="shared" si="22"/>
        <v>#N/A</v>
      </c>
      <c r="F247" s="2">
        <v>1470441.6019585133</v>
      </c>
      <c r="G247" s="2">
        <f t="shared" si="47"/>
        <v>594425.14285714284</v>
      </c>
      <c r="H247" s="2">
        <f t="shared" si="45"/>
        <v>121534181.67361772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1474125.4279954135</v>
      </c>
      <c r="Q247" s="2">
        <f t="shared" si="48"/>
        <v>600000</v>
      </c>
      <c r="R247" s="2">
        <f t="shared" si="46"/>
        <v>123047423.12776515</v>
      </c>
      <c r="S247" s="2">
        <f t="shared" si="17"/>
        <v>594425.14285714924</v>
      </c>
      <c r="T247" s="2">
        <f t="shared" si="18"/>
        <v>5574.8571428570431</v>
      </c>
      <c r="U247" s="2">
        <f t="shared" si="19"/>
        <v>600000</v>
      </c>
      <c r="V247" s="2">
        <f t="shared" si="34"/>
        <v>71602469.673617184</v>
      </c>
      <c r="W247" s="2">
        <f t="shared" si="20"/>
        <v>594425.14285714924</v>
      </c>
      <c r="X247" s="2">
        <f t="shared" si="6"/>
        <v>5574.8571428507566</v>
      </c>
      <c r="Y247" s="2">
        <f t="shared" si="43"/>
        <v>51444953.454147957</v>
      </c>
      <c r="Z247" s="2" t="str">
        <f t="shared" si="8"/>
        <v>MEEP</v>
      </c>
      <c r="AA247" s="2">
        <f>IF(Z247="HERE",Y247,AA246+Graph!$G$1*1000)</f>
        <v>79249833.454147965</v>
      </c>
      <c r="AB247" s="2">
        <f t="shared" si="21"/>
        <v>800000</v>
      </c>
      <c r="AC247" s="2">
        <f t="shared" si="44"/>
        <v>50203164.530760027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50030158.226538002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181</v>
      </c>
      <c r="C248" s="7"/>
      <c r="D248" s="2" t="e">
        <f t="shared" si="12"/>
        <v>#N/A</v>
      </c>
      <c r="E248" s="2" t="e">
        <f t="shared" si="22"/>
        <v>#N/A</v>
      </c>
      <c r="F248" s="2">
        <v>1476019.1626727879</v>
      </c>
      <c r="G248" s="2">
        <f t="shared" si="47"/>
        <v>594425.14285714284</v>
      </c>
      <c r="H248" s="2">
        <f t="shared" si="45"/>
        <v>122128606.81647487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1479704.364516139</v>
      </c>
      <c r="Q248" s="2">
        <f t="shared" si="48"/>
        <v>600000</v>
      </c>
      <c r="R248" s="2">
        <f t="shared" si="46"/>
        <v>123647423.12776515</v>
      </c>
      <c r="S248" s="2">
        <f t="shared" si="17"/>
        <v>594425.14285714924</v>
      </c>
      <c r="T248" s="2">
        <f t="shared" si="18"/>
        <v>5574.8571428570431</v>
      </c>
      <c r="U248" s="2">
        <f t="shared" si="19"/>
        <v>600000</v>
      </c>
      <c r="V248" s="2">
        <f t="shared" si="34"/>
        <v>72196894.816474333</v>
      </c>
      <c r="W248" s="2">
        <f t="shared" si="20"/>
        <v>594425.14285714924</v>
      </c>
      <c r="X248" s="2">
        <f t="shared" si="6"/>
        <v>5574.8571428507566</v>
      </c>
      <c r="Y248" s="2">
        <f t="shared" si="43"/>
        <v>51450528.311290808</v>
      </c>
      <c r="Z248" s="2" t="str">
        <f t="shared" si="8"/>
        <v>MEEP</v>
      </c>
      <c r="AA248" s="2">
        <f>IF(Z248="HERE",Y248,AA247+Graph!$G$1*1000)</f>
        <v>80049833.454147965</v>
      </c>
      <c r="AB248" s="2">
        <f t="shared" si="21"/>
        <v>800000</v>
      </c>
      <c r="AC248" s="2">
        <f t="shared" si="44"/>
        <v>50203164.530760027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50030158.226538002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182</v>
      </c>
      <c r="C249" s="7"/>
      <c r="D249" s="2" t="e">
        <f t="shared" si="12"/>
        <v>#N/A</v>
      </c>
      <c r="E249" s="2" t="e">
        <f t="shared" si="22"/>
        <v>#N/A</v>
      </c>
      <c r="F249" s="2">
        <v>1481596.7233870924</v>
      </c>
      <c r="G249" s="2">
        <f t="shared" si="47"/>
        <v>594425.14285714284</v>
      </c>
      <c r="H249" s="2">
        <f t="shared" si="45"/>
        <v>122723031.95933202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1485283.3010368645</v>
      </c>
      <c r="Q249" s="2">
        <f t="shared" si="48"/>
        <v>600000</v>
      </c>
      <c r="R249" s="2">
        <f t="shared" si="46"/>
        <v>124247423.12776515</v>
      </c>
      <c r="S249" s="2">
        <f t="shared" si="17"/>
        <v>594425.14285714924</v>
      </c>
      <c r="T249" s="2">
        <f t="shared" si="18"/>
        <v>5574.8571428570431</v>
      </c>
      <c r="U249" s="2">
        <f t="shared" si="19"/>
        <v>600000</v>
      </c>
      <c r="V249" s="2">
        <f t="shared" si="34"/>
        <v>72791319.959331483</v>
      </c>
      <c r="W249" s="2">
        <f t="shared" si="20"/>
        <v>594425.14285714924</v>
      </c>
      <c r="X249" s="2">
        <f t="shared" si="6"/>
        <v>5574.8571428507566</v>
      </c>
      <c r="Y249" s="2">
        <f t="shared" si="43"/>
        <v>51456103.168433659</v>
      </c>
      <c r="Z249" s="2" t="str">
        <f t="shared" si="8"/>
        <v>MEEP</v>
      </c>
      <c r="AA249" s="2">
        <f>IF(Z249="HERE",Y249,AA248+Graph!$G$1*1000)</f>
        <v>80849833.454147965</v>
      </c>
      <c r="AB249" s="2">
        <f t="shared" si="21"/>
        <v>800000</v>
      </c>
      <c r="AC249" s="2">
        <f t="shared" si="44"/>
        <v>50203164.530760027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50030158.226538002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183</v>
      </c>
      <c r="C250" s="7"/>
      <c r="D250" s="2" t="e">
        <f t="shared" si="12"/>
        <v>#N/A</v>
      </c>
      <c r="E250" s="2" t="e">
        <f t="shared" si="22"/>
        <v>#N/A</v>
      </c>
      <c r="F250" s="2">
        <v>1487174.284101367</v>
      </c>
      <c r="G250" s="2">
        <f t="shared" si="47"/>
        <v>594425.14285714284</v>
      </c>
      <c r="H250" s="2">
        <f t="shared" si="45"/>
        <v>123317457.10218917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1490862.2375576198</v>
      </c>
      <c r="Q250" s="2">
        <f t="shared" si="48"/>
        <v>600000</v>
      </c>
      <c r="R250" s="2">
        <f t="shared" si="46"/>
        <v>124847423.12776515</v>
      </c>
      <c r="S250" s="2">
        <f t="shared" si="17"/>
        <v>594425.14285714924</v>
      </c>
      <c r="T250" s="2">
        <f t="shared" si="18"/>
        <v>5574.8571428570431</v>
      </c>
      <c r="U250" s="2">
        <f t="shared" si="19"/>
        <v>600000</v>
      </c>
      <c r="V250" s="2">
        <f t="shared" si="34"/>
        <v>73385745.102188632</v>
      </c>
      <c r="W250" s="2">
        <f t="shared" si="20"/>
        <v>594425.14285714924</v>
      </c>
      <c r="X250" s="2">
        <f t="shared" si="6"/>
        <v>5574.8571428507566</v>
      </c>
      <c r="Y250" s="2">
        <f t="shared" si="43"/>
        <v>51461678.02557651</v>
      </c>
      <c r="Z250" s="2" t="str">
        <f t="shared" si="8"/>
        <v>MEEP</v>
      </c>
      <c r="AA250" s="2">
        <f>IF(Z250="HERE",Y250,AA249+Graph!$G$1*1000)</f>
        <v>81649833.454147965</v>
      </c>
      <c r="AB250" s="2">
        <f t="shared" si="21"/>
        <v>800000</v>
      </c>
      <c r="AC250" s="2">
        <f t="shared" si="44"/>
        <v>50203164.530760027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50030158.226538002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184</v>
      </c>
      <c r="C251" s="7"/>
      <c r="D251" s="2" t="e">
        <f t="shared" si="12"/>
        <v>#N/A</v>
      </c>
      <c r="E251" s="2" t="e">
        <f t="shared" si="22"/>
        <v>#N/A</v>
      </c>
      <c r="F251" s="2">
        <v>1492751.8448156416</v>
      </c>
      <c r="G251" s="2">
        <f t="shared" si="47"/>
        <v>594425.14285714284</v>
      </c>
      <c r="H251" s="2">
        <f t="shared" si="45"/>
        <v>123911882.24504632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1496441.1740783453</v>
      </c>
      <c r="Q251" s="2">
        <f t="shared" si="48"/>
        <v>600000</v>
      </c>
      <c r="R251" s="2">
        <f t="shared" si="46"/>
        <v>125447423.12776515</v>
      </c>
      <c r="S251" s="2">
        <f t="shared" si="17"/>
        <v>594425.14285714924</v>
      </c>
      <c r="T251" s="2">
        <f t="shared" si="18"/>
        <v>5574.8571428570431</v>
      </c>
      <c r="U251" s="2">
        <f t="shared" si="19"/>
        <v>600000</v>
      </c>
      <c r="V251" s="2">
        <f t="shared" si="34"/>
        <v>73980170.245045781</v>
      </c>
      <c r="W251" s="2">
        <f t="shared" si="20"/>
        <v>594425.14285714924</v>
      </c>
      <c r="X251" s="2">
        <f t="shared" si="6"/>
        <v>5574.8571428507566</v>
      </c>
      <c r="Y251" s="2">
        <f t="shared" si="43"/>
        <v>51467252.88271936</v>
      </c>
      <c r="Z251" s="2" t="str">
        <f t="shared" si="8"/>
        <v>MEEP</v>
      </c>
      <c r="AA251" s="2">
        <f>IF(Z251="HERE",Y251,AA250+Graph!$G$1*1000)</f>
        <v>82449833.454147965</v>
      </c>
      <c r="AB251" s="2">
        <f t="shared" si="21"/>
        <v>800000</v>
      </c>
      <c r="AC251" s="2">
        <f t="shared" si="44"/>
        <v>50203164.530760027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50030158.226538002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185</v>
      </c>
      <c r="C252" s="7"/>
      <c r="D252" s="2" t="e">
        <f t="shared" si="12"/>
        <v>#N/A</v>
      </c>
      <c r="E252" s="2" t="e">
        <f t="shared" si="22"/>
        <v>#N/A</v>
      </c>
      <c r="F252" s="2">
        <v>1498329.4055299461</v>
      </c>
      <c r="G252" s="2">
        <f t="shared" si="47"/>
        <v>594425.14285714284</v>
      </c>
      <c r="H252" s="2">
        <f t="shared" si="45"/>
        <v>124506307.38790347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1502020.1105991006</v>
      </c>
      <c r="Q252" s="2">
        <f t="shared" si="48"/>
        <v>600000</v>
      </c>
      <c r="R252" s="2">
        <f t="shared" si="46"/>
        <v>126047423.12776515</v>
      </c>
      <c r="S252" s="2">
        <f t="shared" si="17"/>
        <v>594425.14285714924</v>
      </c>
      <c r="T252" s="2">
        <f t="shared" si="18"/>
        <v>5574.8571428570431</v>
      </c>
      <c r="U252" s="2">
        <f t="shared" si="19"/>
        <v>600000</v>
      </c>
      <c r="V252" s="2">
        <f t="shared" si="34"/>
        <v>74574595.38790293</v>
      </c>
      <c r="W252" s="2">
        <f t="shared" si="20"/>
        <v>594425.14285714924</v>
      </c>
      <c r="X252" s="2">
        <f t="shared" si="6"/>
        <v>5574.8571428507566</v>
      </c>
      <c r="Y252" s="2">
        <f t="shared" si="43"/>
        <v>51472827.739862211</v>
      </c>
      <c r="Z252" s="2" t="str">
        <f t="shared" si="8"/>
        <v>MEEP</v>
      </c>
      <c r="AA252" s="2">
        <f>IF(Z252="HERE",Y252,AA251+Graph!$G$1*1000)</f>
        <v>83249833.454147965</v>
      </c>
      <c r="AB252" s="2">
        <f t="shared" si="21"/>
        <v>800000</v>
      </c>
      <c r="AC252" s="2">
        <f t="shared" si="44"/>
        <v>50203164.530760027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50030158.226538002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186</v>
      </c>
      <c r="C253" s="7"/>
      <c r="D253" s="2" t="e">
        <f t="shared" si="12"/>
        <v>#N/A</v>
      </c>
      <c r="E253" s="2" t="e">
        <f t="shared" si="22"/>
        <v>#N/A</v>
      </c>
      <c r="F253" s="2">
        <v>1503906.9662442207</v>
      </c>
      <c r="G253" s="2">
        <f t="shared" si="47"/>
        <v>594425.14285714284</v>
      </c>
      <c r="H253" s="2">
        <f t="shared" si="45"/>
        <v>125100732.53076062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1507599.0471198261</v>
      </c>
      <c r="Q253" s="2">
        <f t="shared" si="48"/>
        <v>600000</v>
      </c>
      <c r="R253" s="2">
        <f t="shared" si="46"/>
        <v>126647423.12776515</v>
      </c>
      <c r="S253" s="2">
        <f t="shared" si="17"/>
        <v>594425.14285714924</v>
      </c>
      <c r="T253" s="2">
        <f t="shared" si="18"/>
        <v>5574.8571428570431</v>
      </c>
      <c r="U253" s="2">
        <f t="shared" si="19"/>
        <v>600000</v>
      </c>
      <c r="V253" s="2">
        <f t="shared" si="34"/>
        <v>75169020.53076008</v>
      </c>
      <c r="W253" s="2">
        <f t="shared" si="20"/>
        <v>594425.14285714924</v>
      </c>
      <c r="X253" s="2">
        <f t="shared" si="6"/>
        <v>5574.8571428507566</v>
      </c>
      <c r="Y253" s="2">
        <f t="shared" si="43"/>
        <v>51478402.597005062</v>
      </c>
      <c r="Z253" s="2" t="str">
        <f t="shared" si="8"/>
        <v>MEEP</v>
      </c>
      <c r="AA253" s="2">
        <f>IF(Z253="HERE",Y253,AA252+Graph!$G$1*1000)</f>
        <v>84049833.454147965</v>
      </c>
      <c r="AB253" s="2">
        <f t="shared" si="21"/>
        <v>800000</v>
      </c>
      <c r="AC253" s="2">
        <f t="shared" si="44"/>
        <v>50203164.530760027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50030158.226538002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187</v>
      </c>
      <c r="C254" s="7"/>
      <c r="D254" s="2" t="e">
        <f t="shared" si="12"/>
        <v>#N/A</v>
      </c>
      <c r="E254" s="2" t="e">
        <f t="shared" si="22"/>
        <v>#N/A</v>
      </c>
      <c r="F254" s="2">
        <v>1509484.5269585252</v>
      </c>
      <c r="G254" s="2">
        <f t="shared" si="47"/>
        <v>594425.14285714284</v>
      </c>
      <c r="H254" s="2">
        <f t="shared" si="45"/>
        <v>125695157.67361777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1513177.9836405516</v>
      </c>
      <c r="Q254" s="2">
        <f t="shared" si="48"/>
        <v>600000</v>
      </c>
      <c r="R254" s="2">
        <f t="shared" si="46"/>
        <v>127247423.12776515</v>
      </c>
      <c r="S254" s="2">
        <f t="shared" si="17"/>
        <v>594425.14285714924</v>
      </c>
      <c r="T254" s="2">
        <f t="shared" si="18"/>
        <v>5574.8571428570431</v>
      </c>
      <c r="U254" s="2">
        <f t="shared" si="19"/>
        <v>600000</v>
      </c>
      <c r="V254" s="2">
        <f t="shared" si="34"/>
        <v>75763445.673617229</v>
      </c>
      <c r="W254" s="2">
        <f t="shared" si="20"/>
        <v>594425.14285714924</v>
      </c>
      <c r="X254" s="2">
        <f t="shared" si="6"/>
        <v>5574.8571428507566</v>
      </c>
      <c r="Y254" s="2">
        <f t="shared" si="43"/>
        <v>51483977.454147913</v>
      </c>
      <c r="Z254" s="2" t="str">
        <f t="shared" si="8"/>
        <v>MEEP</v>
      </c>
      <c r="AA254" s="2">
        <f>IF(Z254="HERE",Y254,AA253+Graph!$G$1*1000)</f>
        <v>84849833.454147965</v>
      </c>
      <c r="AB254" s="2">
        <f t="shared" si="21"/>
        <v>800000</v>
      </c>
      <c r="AC254" s="2">
        <f t="shared" si="44"/>
        <v>50203164.530760027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50030158.226538002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188</v>
      </c>
      <c r="C255" s="7"/>
      <c r="D255" s="2" t="e">
        <f t="shared" si="12"/>
        <v>#N/A</v>
      </c>
      <c r="E255" s="2" t="e">
        <f t="shared" si="22"/>
        <v>#N/A</v>
      </c>
      <c r="F255" s="2">
        <v>1515062.0876727998</v>
      </c>
      <c r="G255" s="2">
        <f t="shared" si="47"/>
        <v>594425.14285714284</v>
      </c>
      <c r="H255" s="2">
        <f t="shared" si="45"/>
        <v>126289582.81647491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1518756.9201613069</v>
      </c>
      <c r="Q255" s="2">
        <f t="shared" si="48"/>
        <v>600000</v>
      </c>
      <c r="R255" s="2">
        <f t="shared" si="46"/>
        <v>127847423.12776515</v>
      </c>
      <c r="S255" s="2">
        <f t="shared" si="17"/>
        <v>594425.14285714924</v>
      </c>
      <c r="T255" s="2">
        <f t="shared" si="18"/>
        <v>5574.8571428570431</v>
      </c>
      <c r="U255" s="2">
        <f t="shared" si="19"/>
        <v>600000</v>
      </c>
      <c r="V255" s="2">
        <f t="shared" si="34"/>
        <v>76357870.816474378</v>
      </c>
      <c r="W255" s="2">
        <f t="shared" si="20"/>
        <v>594425.14285714924</v>
      </c>
      <c r="X255" s="2">
        <f t="shared" si="6"/>
        <v>5574.8571428507566</v>
      </c>
      <c r="Y255" s="2">
        <f t="shared" si="43"/>
        <v>51489552.311290763</v>
      </c>
      <c r="Z255" s="2" t="str">
        <f t="shared" si="8"/>
        <v>MEEP</v>
      </c>
      <c r="AA255" s="2">
        <f>IF(Z255="HERE",Y255,AA254+Graph!$G$1*1000)</f>
        <v>85649833.454147965</v>
      </c>
      <c r="AB255" s="2">
        <f t="shared" si="21"/>
        <v>800000</v>
      </c>
      <c r="AC255" s="2">
        <f t="shared" si="44"/>
        <v>50203164.530760027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50070158.226538002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189</v>
      </c>
      <c r="C256" s="7"/>
      <c r="D256" s="2" t="e">
        <f t="shared" si="12"/>
        <v>#N/A</v>
      </c>
      <c r="E256" s="2" t="e">
        <f t="shared" si="22"/>
        <v>#N/A</v>
      </c>
      <c r="F256" s="2">
        <v>1520639.6483870745</v>
      </c>
      <c r="G256" s="2">
        <f t="shared" si="47"/>
        <v>594425.14285714284</v>
      </c>
      <c r="H256" s="2">
        <f t="shared" si="45"/>
        <v>126884007.95933206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1524335.8566820323</v>
      </c>
      <c r="Q256" s="2">
        <f t="shared" si="48"/>
        <v>600000</v>
      </c>
      <c r="R256" s="2">
        <f t="shared" si="46"/>
        <v>128447423.12776515</v>
      </c>
      <c r="S256" s="2">
        <f t="shared" si="17"/>
        <v>594425.14285714924</v>
      </c>
      <c r="T256" s="2">
        <f t="shared" si="18"/>
        <v>5574.8571428570431</v>
      </c>
      <c r="U256" s="2">
        <f t="shared" si="19"/>
        <v>600000</v>
      </c>
      <c r="V256" s="2">
        <f t="shared" si="34"/>
        <v>76952295.959331527</v>
      </c>
      <c r="W256" s="2">
        <f t="shared" si="20"/>
        <v>594425.14285714924</v>
      </c>
      <c r="X256" s="2">
        <f t="shared" si="6"/>
        <v>5574.8571428507566</v>
      </c>
      <c r="Y256" s="2">
        <f t="shared" si="43"/>
        <v>51495127.168433614</v>
      </c>
      <c r="Z256" s="2" t="str">
        <f t="shared" si="8"/>
        <v>MEEP</v>
      </c>
      <c r="AA256" s="2">
        <f>IF(Z256="HERE",Y256,AA255+Graph!$G$1*1000)</f>
        <v>86449833.454147965</v>
      </c>
      <c r="AB256" s="2">
        <f t="shared" si="21"/>
        <v>800000</v>
      </c>
      <c r="AC256" s="2">
        <f t="shared" si="44"/>
        <v>50203164.530760027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50110158.226538002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190</v>
      </c>
      <c r="C257" s="7"/>
      <c r="D257" s="2" t="e">
        <f t="shared" si="12"/>
        <v>#N/A</v>
      </c>
      <c r="E257" s="2" t="e">
        <f t="shared" si="22"/>
        <v>#N/A</v>
      </c>
      <c r="F257" s="2">
        <v>1526217.2091013789</v>
      </c>
      <c r="G257" s="2">
        <f t="shared" si="47"/>
        <v>594425.14285714284</v>
      </c>
      <c r="H257" s="2">
        <f t="shared" si="45"/>
        <v>127478433.10218921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1529914.7932027876</v>
      </c>
      <c r="Q257" s="2">
        <f t="shared" si="48"/>
        <v>600000</v>
      </c>
      <c r="R257" s="2">
        <f t="shared" si="46"/>
        <v>129047423.12776515</v>
      </c>
      <c r="S257" s="2">
        <f t="shared" si="17"/>
        <v>594425.14285714924</v>
      </c>
      <c r="T257" s="2">
        <f t="shared" si="18"/>
        <v>5574.8571428570431</v>
      </c>
      <c r="U257" s="2">
        <f t="shared" si="19"/>
        <v>600000</v>
      </c>
      <c r="V257" s="2">
        <f t="shared" si="34"/>
        <v>77546721.102188677</v>
      </c>
      <c r="W257" s="2">
        <f t="shared" si="20"/>
        <v>594425.14285714924</v>
      </c>
      <c r="X257" s="2">
        <f t="shared" si="6"/>
        <v>5574.8571428507566</v>
      </c>
      <c r="Y257" s="2">
        <f t="shared" si="43"/>
        <v>51500702.025576465</v>
      </c>
      <c r="Z257" s="2" t="str">
        <f t="shared" si="8"/>
        <v>MEEP</v>
      </c>
      <c r="AA257" s="2">
        <f>IF(Z257="HERE",Y257,AA256+Graph!$G$1*1000)</f>
        <v>87249833.454147965</v>
      </c>
      <c r="AB257" s="2">
        <f t="shared" si="21"/>
        <v>800000</v>
      </c>
      <c r="AC257" s="2">
        <f t="shared" si="44"/>
        <v>50203164.530760027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50150158.226538002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191</v>
      </c>
      <c r="C258" s="7"/>
      <c r="D258" s="2" t="e">
        <f t="shared" si="12"/>
        <v>#N/A</v>
      </c>
      <c r="E258" s="2" t="e">
        <f t="shared" si="22"/>
        <v>#N/A</v>
      </c>
      <c r="F258" s="2">
        <v>1531794.7698156536</v>
      </c>
      <c r="G258" s="2">
        <f t="shared" si="47"/>
        <v>594425.14285714284</v>
      </c>
      <c r="H258" s="2">
        <f t="shared" si="45"/>
        <v>128072858.24504636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1535493.7297235131</v>
      </c>
      <c r="Q258" s="2">
        <f t="shared" si="48"/>
        <v>600000</v>
      </c>
      <c r="R258" s="2">
        <f t="shared" si="46"/>
        <v>129647423.12776515</v>
      </c>
      <c r="S258" s="2">
        <f t="shared" si="17"/>
        <v>594425.14285714924</v>
      </c>
      <c r="T258" s="2">
        <f t="shared" si="18"/>
        <v>5574.8571428570431</v>
      </c>
      <c r="U258" s="2">
        <f t="shared" si="19"/>
        <v>600000</v>
      </c>
      <c r="V258" s="2">
        <f t="shared" si="34"/>
        <v>78141146.245045826</v>
      </c>
      <c r="W258" s="2">
        <f t="shared" si="20"/>
        <v>594425.14285714924</v>
      </c>
      <c r="X258" s="2">
        <f t="shared" si="6"/>
        <v>5574.8571428507566</v>
      </c>
      <c r="Y258" s="2">
        <f t="shared" si="43"/>
        <v>51506276.882719316</v>
      </c>
      <c r="Z258" s="2" t="str">
        <f t="shared" si="8"/>
        <v>MEEP</v>
      </c>
      <c r="AA258" s="2">
        <f>IF(Z258="HERE",Y258,AA257+Graph!$G$1*1000)</f>
        <v>88049833.454147965</v>
      </c>
      <c r="AB258" s="2">
        <f t="shared" si="21"/>
        <v>800000</v>
      </c>
      <c r="AC258" s="2">
        <f t="shared" si="44"/>
        <v>50203164.530760027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192</v>
      </c>
      <c r="C259" s="7"/>
      <c r="D259" s="2" t="e">
        <f t="shared" si="12"/>
        <v>#N/A</v>
      </c>
      <c r="E259" s="2" t="e">
        <f t="shared" si="22"/>
        <v>#N/A</v>
      </c>
      <c r="F259" s="2">
        <v>1537372.3305299282</v>
      </c>
      <c r="G259" s="2">
        <f t="shared" si="47"/>
        <v>594425.14285714284</v>
      </c>
      <c r="H259" s="2">
        <f t="shared" si="45"/>
        <v>128667283.38790351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1541072.6662442386</v>
      </c>
      <c r="Q259" s="2">
        <f t="shared" si="48"/>
        <v>600000</v>
      </c>
      <c r="R259" s="2">
        <f t="shared" si="46"/>
        <v>130247423.12776515</v>
      </c>
      <c r="S259" s="2">
        <f t="shared" si="17"/>
        <v>594425.14285714924</v>
      </c>
      <c r="T259" s="2">
        <f t="shared" si="18"/>
        <v>5574.8571428570431</v>
      </c>
      <c r="U259" s="2">
        <f t="shared" si="19"/>
        <v>600000</v>
      </c>
      <c r="V259" s="2">
        <f t="shared" si="34"/>
        <v>78735571.387902975</v>
      </c>
      <c r="W259" s="2">
        <f t="shared" si="20"/>
        <v>594425.14285714924</v>
      </c>
      <c r="X259" s="2">
        <f t="shared" si="6"/>
        <v>5574.8571428507566</v>
      </c>
      <c r="Y259" s="2">
        <f t="shared" si="43"/>
        <v>51511851.739862166</v>
      </c>
      <c r="Z259" s="2" t="str">
        <f t="shared" si="8"/>
        <v>MEEP</v>
      </c>
      <c r="AA259" s="2">
        <f>IF(Z259="HERE",Y259,AA258+Graph!$G$1*1000)</f>
        <v>88849833.454147965</v>
      </c>
      <c r="AB259" s="2">
        <f t="shared" si="21"/>
        <v>800000</v>
      </c>
      <c r="AC259" s="2">
        <f t="shared" si="44"/>
        <v>50203164.530760027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193</v>
      </c>
      <c r="C260" s="7"/>
      <c r="D260" s="2" t="e">
        <f t="shared" si="12"/>
        <v>#N/A</v>
      </c>
      <c r="E260" s="2" t="e">
        <f t="shared" si="22"/>
        <v>#N/A</v>
      </c>
      <c r="F260" s="2">
        <v>1542949.8912442327</v>
      </c>
      <c r="G260" s="2">
        <f t="shared" si="47"/>
        <v>594425.14285714284</v>
      </c>
      <c r="H260" s="2">
        <f t="shared" si="45"/>
        <v>129261708.53076066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1546651.6027649939</v>
      </c>
      <c r="Q260" s="2">
        <f t="shared" si="48"/>
        <v>600000</v>
      </c>
      <c r="R260" s="2">
        <f t="shared" si="46"/>
        <v>130847423.12776515</v>
      </c>
      <c r="S260" s="2">
        <f t="shared" si="17"/>
        <v>594425.14285714924</v>
      </c>
      <c r="T260" s="2">
        <f t="shared" si="18"/>
        <v>5574.8571428570431</v>
      </c>
      <c r="U260" s="2">
        <f t="shared" si="19"/>
        <v>600000</v>
      </c>
      <c r="V260" s="2">
        <f t="shared" si="34"/>
        <v>79329996.530760124</v>
      </c>
      <c r="W260" s="2">
        <f t="shared" si="20"/>
        <v>594425.14285714924</v>
      </c>
      <c r="X260" s="2">
        <f t="shared" si="6"/>
        <v>5574.8571428507566</v>
      </c>
      <c r="Y260" s="2">
        <f t="shared" si="43"/>
        <v>51517426.597005017</v>
      </c>
      <c r="Z260" s="2" t="str">
        <f t="shared" si="8"/>
        <v>MEEP</v>
      </c>
      <c r="AA260" s="2">
        <f>IF(Z260="HERE",Y260,AA259+Graph!$G$1*1000)</f>
        <v>89649833.454147965</v>
      </c>
      <c r="AB260" s="2">
        <f t="shared" si="21"/>
        <v>800000</v>
      </c>
      <c r="AC260" s="2">
        <f t="shared" si="44"/>
        <v>50203164.530760027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194</v>
      </c>
      <c r="C261" s="7"/>
      <c r="D261" s="2" t="e">
        <f t="shared" si="12"/>
        <v>#N/A</v>
      </c>
      <c r="E261" s="2" t="e">
        <f t="shared" si="22"/>
        <v>#N/A</v>
      </c>
      <c r="F261" s="2">
        <v>1548527.4519585073</v>
      </c>
      <c r="G261" s="2">
        <f t="shared" si="47"/>
        <v>594425.14285714284</v>
      </c>
      <c r="H261" s="2">
        <f t="shared" si="45"/>
        <v>129856133.67361781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1552230.5392857194</v>
      </c>
      <c r="Q261" s="2">
        <f t="shared" si="48"/>
        <v>600000</v>
      </c>
      <c r="R261" s="2">
        <f t="shared" si="46"/>
        <v>131447423.12776515</v>
      </c>
      <c r="S261" s="2">
        <f t="shared" si="17"/>
        <v>594425.14285714924</v>
      </c>
      <c r="T261" s="2">
        <f t="shared" si="18"/>
        <v>5574.8571428570431</v>
      </c>
      <c r="U261" s="2">
        <f t="shared" si="19"/>
        <v>600000</v>
      </c>
      <c r="V261" s="2">
        <f t="shared" si="34"/>
        <v>79924421.673617274</v>
      </c>
      <c r="W261" s="2">
        <f t="shared" si="20"/>
        <v>594425.14285714924</v>
      </c>
      <c r="X261" s="2">
        <f t="shared" si="6"/>
        <v>5574.8571428507566</v>
      </c>
      <c r="Y261" s="2">
        <f t="shared" si="43"/>
        <v>51523001.454147868</v>
      </c>
      <c r="Z261" s="2" t="str">
        <f t="shared" si="8"/>
        <v>MEEP</v>
      </c>
      <c r="AA261" s="2">
        <f>IF(Z261="HERE",Y261,AA260+Graph!$G$1*1000)</f>
        <v>90449833.454147965</v>
      </c>
      <c r="AB261" s="2">
        <f t="shared" si="21"/>
        <v>800000</v>
      </c>
      <c r="AC261" s="2">
        <f t="shared" si="44"/>
        <v>50203164.530760027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195</v>
      </c>
      <c r="C262" s="7"/>
      <c r="D262" s="2" t="e">
        <f t="shared" si="12"/>
        <v>#N/A</v>
      </c>
      <c r="E262" s="2" t="e">
        <f t="shared" si="22"/>
        <v>#N/A</v>
      </c>
      <c r="F262" s="2">
        <v>1554105.0126728117</v>
      </c>
      <c r="G262" s="2">
        <f t="shared" si="47"/>
        <v>594425.14285714284</v>
      </c>
      <c r="H262" s="2">
        <f t="shared" si="45"/>
        <v>130450558.81647496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1557809.4758064747</v>
      </c>
      <c r="Q262" s="2">
        <f t="shared" si="48"/>
        <v>600000</v>
      </c>
      <c r="R262" s="2">
        <f t="shared" si="46"/>
        <v>132047423.12776515</v>
      </c>
      <c r="S262" s="2">
        <f t="shared" si="17"/>
        <v>594425.14285714924</v>
      </c>
      <c r="T262" s="2">
        <f t="shared" si="18"/>
        <v>5574.8571428570431</v>
      </c>
      <c r="U262" s="2">
        <f t="shared" si="19"/>
        <v>600000</v>
      </c>
      <c r="V262" s="2">
        <f t="shared" si="34"/>
        <v>80518846.816474423</v>
      </c>
      <c r="W262" s="2">
        <f t="shared" si="20"/>
        <v>594425.14285714924</v>
      </c>
      <c r="X262" s="2">
        <f t="shared" si="6"/>
        <v>5574.8571428507566</v>
      </c>
      <c r="Y262" s="2">
        <f t="shared" si="43"/>
        <v>51528576.311290719</v>
      </c>
      <c r="Z262" s="2" t="str">
        <f t="shared" si="8"/>
        <v>MEEP</v>
      </c>
      <c r="AA262" s="2">
        <f>IF(Z262="HERE",Y262,AA261+Graph!$G$1*1000)</f>
        <v>91249833.454147965</v>
      </c>
      <c r="AB262" s="2">
        <f t="shared" si="21"/>
        <v>800000</v>
      </c>
      <c r="AC262" s="2">
        <f t="shared" si="44"/>
        <v>50203164.530760027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196</v>
      </c>
      <c r="C263" s="7"/>
      <c r="D263" s="2" t="e">
        <f t="shared" si="12"/>
        <v>#N/A</v>
      </c>
      <c r="E263" s="2" t="e">
        <f t="shared" si="22"/>
        <v>#N/A</v>
      </c>
      <c r="F263" s="2">
        <v>1559682.5733870864</v>
      </c>
      <c r="G263" s="2">
        <f t="shared" si="47"/>
        <v>594425.14285714284</v>
      </c>
      <c r="H263" s="2">
        <f t="shared" si="45"/>
        <v>131044983.95933211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1563388.4123272002</v>
      </c>
      <c r="Q263" s="2">
        <f t="shared" si="48"/>
        <v>600000</v>
      </c>
      <c r="R263" s="2">
        <f t="shared" si="46"/>
        <v>132647423.12776515</v>
      </c>
      <c r="S263" s="2">
        <f t="shared" si="17"/>
        <v>594425.14285714924</v>
      </c>
      <c r="T263" s="2">
        <f t="shared" si="18"/>
        <v>5574.8571428570431</v>
      </c>
      <c r="U263" s="2">
        <f t="shared" si="19"/>
        <v>600000</v>
      </c>
      <c r="V263" s="2">
        <f t="shared" si="34"/>
        <v>81113271.959331572</v>
      </c>
      <c r="W263" s="2">
        <f t="shared" si="20"/>
        <v>594425.14285714924</v>
      </c>
      <c r="X263" s="2">
        <f t="shared" si="6"/>
        <v>5574.8571428507566</v>
      </c>
      <c r="Y263" s="2">
        <f t="shared" si="43"/>
        <v>51534151.168433569</v>
      </c>
      <c r="Z263" s="2" t="str">
        <f t="shared" si="8"/>
        <v>MEEP</v>
      </c>
      <c r="AA263" s="2">
        <f>IF(Z263="HERE",Y263,AA262+Graph!$G$1*1000)</f>
        <v>92049833.454147965</v>
      </c>
      <c r="AB263" s="2">
        <f t="shared" si="21"/>
        <v>800000</v>
      </c>
      <c r="AC263" s="2">
        <f t="shared" si="44"/>
        <v>50203164.530760027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197</v>
      </c>
      <c r="C264" s="7"/>
      <c r="D264" s="2" t="e">
        <f t="shared" si="12"/>
        <v>#N/A</v>
      </c>
      <c r="E264" s="2" t="e">
        <f t="shared" si="22"/>
        <v>#N/A</v>
      </c>
      <c r="F264" s="2">
        <v>1565260.134101361</v>
      </c>
      <c r="G264" s="2">
        <f t="shared" si="47"/>
        <v>594425.14285714284</v>
      </c>
      <c r="H264" s="2">
        <f t="shared" si="45"/>
        <v>131639409.10218926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1568967.3488479257</v>
      </c>
      <c r="Q264" s="2">
        <f t="shared" si="48"/>
        <v>600000</v>
      </c>
      <c r="R264" s="2">
        <f t="shared" si="46"/>
        <v>133247423.12776515</v>
      </c>
      <c r="S264" s="2">
        <f t="shared" si="17"/>
        <v>594425.14285714924</v>
      </c>
      <c r="T264" s="2">
        <f t="shared" si="18"/>
        <v>5574.8571428570431</v>
      </c>
      <c r="U264" s="2">
        <f t="shared" si="19"/>
        <v>600000</v>
      </c>
      <c r="V264" s="2">
        <f t="shared" si="34"/>
        <v>81707697.102188721</v>
      </c>
      <c r="W264" s="2">
        <f t="shared" si="20"/>
        <v>594425.14285714924</v>
      </c>
      <c r="X264" s="2">
        <f t="shared" si="6"/>
        <v>5574.8571428507566</v>
      </c>
      <c r="Y264" s="2">
        <f t="shared" si="43"/>
        <v>51539726.02557642</v>
      </c>
      <c r="Z264" s="2" t="str">
        <f t="shared" si="8"/>
        <v>MEEP</v>
      </c>
      <c r="AA264" s="2">
        <f>IF(Z264="HERE",Y264,AA263+Graph!$G$1*1000)</f>
        <v>92849833.454147965</v>
      </c>
      <c r="AB264" s="2">
        <f t="shared" si="21"/>
        <v>800000</v>
      </c>
      <c r="AC264" s="2">
        <f t="shared" si="44"/>
        <v>50203164.530760027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198</v>
      </c>
      <c r="C265" s="7"/>
      <c r="D265" s="2" t="e">
        <f t="shared" si="12"/>
        <v>#N/A</v>
      </c>
      <c r="E265" s="2" t="e">
        <f t="shared" si="22"/>
        <v>#N/A</v>
      </c>
      <c r="F265" s="2">
        <v>1570837.6948156655</v>
      </c>
      <c r="G265" s="2">
        <f t="shared" si="47"/>
        <v>594425.14285714284</v>
      </c>
      <c r="H265" s="2">
        <f t="shared" si="45"/>
        <v>132233834.24504641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1574546.285368681</v>
      </c>
      <c r="Q265" s="2">
        <f t="shared" si="48"/>
        <v>600000</v>
      </c>
      <c r="R265" s="2">
        <f t="shared" si="46"/>
        <v>133847423.12776515</v>
      </c>
      <c r="S265" s="2">
        <f t="shared" si="17"/>
        <v>594425.14285714924</v>
      </c>
      <c r="T265" s="2">
        <f t="shared" si="18"/>
        <v>5574.8571428570431</v>
      </c>
      <c r="U265" s="2">
        <f t="shared" si="19"/>
        <v>600000</v>
      </c>
      <c r="V265" s="2">
        <f t="shared" si="34"/>
        <v>82302122.245045871</v>
      </c>
      <c r="W265" s="2">
        <f t="shared" si="20"/>
        <v>594425.14285714924</v>
      </c>
      <c r="X265" s="2">
        <f t="shared" si="6"/>
        <v>5574.8571428507566</v>
      </c>
      <c r="Y265" s="2">
        <f t="shared" si="43"/>
        <v>51545300.882719271</v>
      </c>
      <c r="Z265" s="2" t="str">
        <f t="shared" si="8"/>
        <v>MEEP</v>
      </c>
      <c r="AA265" s="2">
        <f>IF(Z265="HERE",Y265,AA264+Graph!$G$1*1000)</f>
        <v>93649833.454147965</v>
      </c>
      <c r="AB265" s="2">
        <f t="shared" si="21"/>
        <v>800000</v>
      </c>
      <c r="AC265" s="2">
        <f t="shared" si="44"/>
        <v>50203164.530760027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199</v>
      </c>
      <c r="C266" s="7"/>
      <c r="D266" s="2" t="e">
        <f t="shared" si="12"/>
        <v>#N/A</v>
      </c>
      <c r="E266" s="2" t="e">
        <f t="shared" si="22"/>
        <v>#N/A</v>
      </c>
      <c r="F266" s="2">
        <v>1576415.2555299401</v>
      </c>
      <c r="G266" s="2">
        <f t="shared" si="47"/>
        <v>594425.14285714284</v>
      </c>
      <c r="H266" s="2">
        <f t="shared" si="45"/>
        <v>132828259.38790356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1580125.2218894064</v>
      </c>
      <c r="Q266" s="2">
        <f t="shared" si="48"/>
        <v>600000</v>
      </c>
      <c r="R266" s="2">
        <f t="shared" si="46"/>
        <v>134447423.12776515</v>
      </c>
      <c r="S266" s="2">
        <f t="shared" si="17"/>
        <v>594425.14285714924</v>
      </c>
      <c r="T266" s="2">
        <f t="shared" si="18"/>
        <v>5574.8571428570431</v>
      </c>
      <c r="U266" s="2">
        <f t="shared" si="19"/>
        <v>600000</v>
      </c>
      <c r="V266" s="2">
        <f t="shared" si="34"/>
        <v>82896547.38790302</v>
      </c>
      <c r="W266" s="2">
        <f t="shared" si="20"/>
        <v>594425.14285714924</v>
      </c>
      <c r="X266" s="2">
        <f t="shared" si="6"/>
        <v>5574.8571428507566</v>
      </c>
      <c r="Y266" s="2">
        <f t="shared" si="43"/>
        <v>51550875.739862122</v>
      </c>
      <c r="Z266" s="2" t="str">
        <f t="shared" si="8"/>
        <v>MEEP</v>
      </c>
      <c r="AA266" s="2">
        <f>IF(Z266="HERE",Y266,AA265+Graph!$G$1*1000)</f>
        <v>94449833.454147965</v>
      </c>
      <c r="AB266" s="2">
        <f t="shared" si="21"/>
        <v>800000</v>
      </c>
      <c r="AC266" s="2">
        <f t="shared" si="44"/>
        <v>50203164.530760027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200</v>
      </c>
      <c r="C267" s="7"/>
      <c r="D267" s="2" t="e">
        <f t="shared" si="12"/>
        <v>#N/A</v>
      </c>
      <c r="E267" s="2" t="e">
        <f t="shared" si="22"/>
        <v>#N/A</v>
      </c>
      <c r="F267" s="2">
        <v>1581992.8162442148</v>
      </c>
      <c r="G267" s="2">
        <f t="shared" si="47"/>
        <v>594425.14285714284</v>
      </c>
      <c r="H267" s="2">
        <f t="shared" si="45"/>
        <v>133422684.53076071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1585704.1584101617</v>
      </c>
      <c r="Q267" s="2">
        <f t="shared" si="48"/>
        <v>600000</v>
      </c>
      <c r="R267" s="2">
        <f t="shared" si="46"/>
        <v>135047423.12776515</v>
      </c>
      <c r="S267" s="2">
        <f t="shared" si="17"/>
        <v>594425.14285714924</v>
      </c>
      <c r="T267" s="2">
        <f t="shared" si="18"/>
        <v>5574.8571428570431</v>
      </c>
      <c r="U267" s="2">
        <f t="shared" si="19"/>
        <v>600000</v>
      </c>
      <c r="V267" s="2">
        <f t="shared" si="34"/>
        <v>83490972.530760169</v>
      </c>
      <c r="W267" s="2">
        <f t="shared" si="20"/>
        <v>594425.14285714924</v>
      </c>
      <c r="X267" s="2">
        <f t="shared" si="6"/>
        <v>5574.8571428507566</v>
      </c>
      <c r="Y267" s="2">
        <f t="shared" si="43"/>
        <v>51556450.597004972</v>
      </c>
      <c r="Z267" s="2" t="str">
        <f t="shared" si="8"/>
        <v>MEEP</v>
      </c>
      <c r="AA267" s="2">
        <f>IF(Z267="HERE",Y267,AA266+Graph!$G$1*1000)</f>
        <v>95249833.454147965</v>
      </c>
      <c r="AB267" s="2">
        <f t="shared" si="21"/>
        <v>800000</v>
      </c>
      <c r="AC267" s="2">
        <f t="shared" si="44"/>
        <v>50203164.530760027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201</v>
      </c>
      <c r="C268" s="7"/>
      <c r="D268" s="2" t="e">
        <f t="shared" si="12"/>
        <v>#N/A</v>
      </c>
      <c r="E268" s="2" t="e">
        <f t="shared" si="22"/>
        <v>#N/A</v>
      </c>
      <c r="F268" s="2">
        <v>1587570.3769585192</v>
      </c>
      <c r="G268" s="2">
        <f t="shared" si="47"/>
        <v>594425.14285714284</v>
      </c>
      <c r="H268" s="2">
        <f t="shared" si="45"/>
        <v>134017109.67361785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1591283.0949308872</v>
      </c>
      <c r="Q268" s="2">
        <f t="shared" si="48"/>
        <v>600000</v>
      </c>
      <c r="R268" s="2">
        <f t="shared" si="46"/>
        <v>135647423.12776515</v>
      </c>
      <c r="S268" s="2">
        <f t="shared" si="17"/>
        <v>594425.14285714924</v>
      </c>
      <c r="T268" s="2">
        <f t="shared" si="18"/>
        <v>5574.8571428570431</v>
      </c>
      <c r="U268" s="2">
        <f t="shared" si="19"/>
        <v>600000</v>
      </c>
      <c r="V268" s="2">
        <f t="shared" si="34"/>
        <v>84085397.673617318</v>
      </c>
      <c r="W268" s="2">
        <f t="shared" si="20"/>
        <v>594425.14285714924</v>
      </c>
      <c r="X268" s="2">
        <f t="shared" si="6"/>
        <v>5574.8571428507566</v>
      </c>
      <c r="Y268" s="2">
        <f t="shared" si="43"/>
        <v>51562025.454147823</v>
      </c>
      <c r="Z268" s="2" t="str">
        <f t="shared" si="8"/>
        <v>MEEP</v>
      </c>
      <c r="AA268" s="2">
        <f>IF(Z268="HERE",Y268,AA267+Graph!$G$1*1000)</f>
        <v>96049833.454147965</v>
      </c>
      <c r="AB268" s="2">
        <f t="shared" si="21"/>
        <v>800000</v>
      </c>
      <c r="AC268" s="2">
        <f t="shared" si="44"/>
        <v>50203164.530760027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202</v>
      </c>
      <c r="C269" s="7"/>
      <c r="D269" s="2" t="e">
        <f t="shared" si="12"/>
        <v>#N/A</v>
      </c>
      <c r="E269" s="2" t="e">
        <f t="shared" si="22"/>
        <v>#N/A</v>
      </c>
      <c r="F269" s="2">
        <v>1593147.9376727939</v>
      </c>
      <c r="G269" s="2">
        <f t="shared" si="47"/>
        <v>594425.14285714284</v>
      </c>
      <c r="H269" s="2">
        <f t="shared" si="45"/>
        <v>134611534.816475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1596862.0314516127</v>
      </c>
      <c r="Q269" s="2">
        <f t="shared" si="48"/>
        <v>600000</v>
      </c>
      <c r="R269" s="2">
        <f t="shared" si="46"/>
        <v>136247423.12776515</v>
      </c>
      <c r="S269" s="2">
        <f t="shared" si="17"/>
        <v>594425.14285714924</v>
      </c>
      <c r="T269" s="2">
        <f t="shared" si="18"/>
        <v>5574.8571428570431</v>
      </c>
      <c r="U269" s="2">
        <f t="shared" si="19"/>
        <v>600000</v>
      </c>
      <c r="V269" s="2">
        <f t="shared" si="34"/>
        <v>84679822.816474468</v>
      </c>
      <c r="W269" s="2">
        <f t="shared" si="20"/>
        <v>594425.14285714924</v>
      </c>
      <c r="X269" s="2">
        <f t="shared" si="6"/>
        <v>5574.8571428507566</v>
      </c>
      <c r="Y269" s="2">
        <f t="shared" si="43"/>
        <v>51567600.311290674</v>
      </c>
      <c r="Z269" s="2" t="str">
        <f t="shared" si="8"/>
        <v>MEEP</v>
      </c>
      <c r="AA269" s="2">
        <f>IF(Z269="HERE",Y269,AA268+Graph!$G$1*1000)</f>
        <v>96849833.454147965</v>
      </c>
      <c r="AB269" s="2">
        <f t="shared" si="21"/>
        <v>800000</v>
      </c>
      <c r="AC269" s="2">
        <f t="shared" si="44"/>
        <v>50203164.530760027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203</v>
      </c>
      <c r="C270" s="7"/>
      <c r="D270" s="2" t="e">
        <f t="shared" si="12"/>
        <v>#N/A</v>
      </c>
      <c r="E270" s="2" t="e">
        <f t="shared" si="22"/>
        <v>#N/A</v>
      </c>
      <c r="F270" s="2">
        <v>1598725.4983870685</v>
      </c>
      <c r="G270" s="2">
        <f t="shared" si="47"/>
        <v>594425.14285714284</v>
      </c>
      <c r="H270" s="2">
        <f t="shared" si="45"/>
        <v>135205959.95933214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1602440.967972368</v>
      </c>
      <c r="Q270" s="2">
        <f t="shared" si="48"/>
        <v>600000</v>
      </c>
      <c r="R270" s="2">
        <f t="shared" si="46"/>
        <v>136847423.12776515</v>
      </c>
      <c r="S270" s="2">
        <f t="shared" si="17"/>
        <v>594425.14285713434</v>
      </c>
      <c r="T270" s="2">
        <f t="shared" si="18"/>
        <v>5574.8571428570431</v>
      </c>
      <c r="U270" s="2">
        <f t="shared" si="19"/>
        <v>600000</v>
      </c>
      <c r="V270" s="2">
        <f t="shared" si="34"/>
        <v>85274247.959331617</v>
      </c>
      <c r="W270" s="2">
        <f t="shared" si="20"/>
        <v>594425.14285714924</v>
      </c>
      <c r="X270" s="2">
        <f t="shared" si="6"/>
        <v>5574.8571428507566</v>
      </c>
      <c r="Y270" s="2">
        <f t="shared" si="43"/>
        <v>51573175.168433525</v>
      </c>
      <c r="Z270" s="2" t="str">
        <f t="shared" si="8"/>
        <v>MEEP</v>
      </c>
      <c r="AA270" s="2">
        <f>IF(Z270="HERE",Y270,AA269+Graph!$G$1*1000)</f>
        <v>97649833.454147965</v>
      </c>
      <c r="AB270" s="2">
        <f t="shared" si="21"/>
        <v>800000</v>
      </c>
      <c r="AC270" s="2">
        <f t="shared" si="44"/>
        <v>50203164.530760027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204</v>
      </c>
      <c r="C271" s="7"/>
      <c r="D271" s="2" t="e">
        <f t="shared" si="12"/>
        <v>#N/A</v>
      </c>
      <c r="E271" s="2" t="e">
        <f t="shared" si="22"/>
        <v>#N/A</v>
      </c>
      <c r="F271" s="2">
        <v>1604303.059101373</v>
      </c>
      <c r="G271" s="2">
        <f t="shared" si="47"/>
        <v>594425.14285714284</v>
      </c>
      <c r="H271" s="2">
        <f t="shared" si="45"/>
        <v>135800385.10218927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1608019.9044930935</v>
      </c>
      <c r="Q271" s="2">
        <f t="shared" si="48"/>
        <v>600000</v>
      </c>
      <c r="R271" s="2">
        <f t="shared" si="46"/>
        <v>137447423.12776515</v>
      </c>
      <c r="S271" s="2">
        <f t="shared" si="17"/>
        <v>594425.14285713434</v>
      </c>
      <c r="T271" s="2">
        <f t="shared" si="18"/>
        <v>5574.8571428570431</v>
      </c>
      <c r="U271" s="2">
        <f t="shared" si="19"/>
        <v>600000</v>
      </c>
      <c r="V271" s="2">
        <f t="shared" si="34"/>
        <v>85868673.102188766</v>
      </c>
      <c r="W271" s="2">
        <f t="shared" si="20"/>
        <v>594425.14285714924</v>
      </c>
      <c r="X271" s="2">
        <f t="shared" si="6"/>
        <v>5574.8571428507566</v>
      </c>
      <c r="Y271" s="2">
        <f t="shared" si="43"/>
        <v>51578750.025576375</v>
      </c>
      <c r="Z271" s="2" t="str">
        <f t="shared" si="8"/>
        <v>MEEP</v>
      </c>
      <c r="AA271" s="2">
        <f>IF(Z271="HERE",Y271,AA270+Graph!$G$1*1000)</f>
        <v>98449833.454147965</v>
      </c>
      <c r="AB271" s="2">
        <f t="shared" si="21"/>
        <v>800000</v>
      </c>
      <c r="AC271" s="2">
        <f t="shared" si="44"/>
        <v>50203164.530760027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205</v>
      </c>
      <c r="C272" s="7"/>
      <c r="D272" s="2" t="e">
        <f t="shared" si="12"/>
        <v>#N/A</v>
      </c>
      <c r="E272" s="2" t="e">
        <f t="shared" si="22"/>
        <v>#N/A</v>
      </c>
      <c r="F272" s="2">
        <v>1609880.6198156476</v>
      </c>
      <c r="G272" s="2">
        <f t="shared" si="47"/>
        <v>594425.14285714284</v>
      </c>
      <c r="H272" s="2">
        <f t="shared" si="45"/>
        <v>136394810.24504641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1613598.841013819</v>
      </c>
      <c r="Q272" s="2">
        <f t="shared" si="48"/>
        <v>600000</v>
      </c>
      <c r="R272" s="2">
        <f t="shared" si="46"/>
        <v>138047423.12776515</v>
      </c>
      <c r="S272" s="2">
        <f t="shared" si="17"/>
        <v>594425.14285713434</v>
      </c>
      <c r="T272" s="2">
        <f t="shared" si="18"/>
        <v>5574.8571428570431</v>
      </c>
      <c r="U272" s="2">
        <f t="shared" si="19"/>
        <v>600000</v>
      </c>
      <c r="V272" s="2">
        <f t="shared" si="34"/>
        <v>86463098.245045915</v>
      </c>
      <c r="W272" s="2">
        <f t="shared" si="20"/>
        <v>594425.14285714924</v>
      </c>
      <c r="X272" s="2">
        <f t="shared" si="6"/>
        <v>5574.8571428507566</v>
      </c>
      <c r="Y272" s="2">
        <f t="shared" si="43"/>
        <v>51584324.882719226</v>
      </c>
      <c r="Z272" s="2" t="str">
        <f t="shared" si="8"/>
        <v>MEEP</v>
      </c>
      <c r="AA272" s="2">
        <f>IF(Z272="HERE",Y272,AA271+Graph!$G$1*1000)</f>
        <v>99249833.454147965</v>
      </c>
      <c r="AB272" s="2">
        <f t="shared" si="21"/>
        <v>800000</v>
      </c>
      <c r="AC272" s="2">
        <f t="shared" si="44"/>
        <v>50203164.530760027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206</v>
      </c>
      <c r="C273" s="7"/>
      <c r="D273" s="2" t="e">
        <f t="shared" si="12"/>
        <v>#N/A</v>
      </c>
      <c r="E273" s="2" t="e">
        <f t="shared" si="22"/>
        <v>#N/A</v>
      </c>
      <c r="F273" s="2">
        <v>1615458.180529952</v>
      </c>
      <c r="G273" s="2">
        <f t="shared" si="47"/>
        <v>594425.14285714284</v>
      </c>
      <c r="H273" s="2">
        <f t="shared" si="45"/>
        <v>136989235.38790354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1619177.7775345743</v>
      </c>
      <c r="Q273" s="2">
        <f t="shared" si="48"/>
        <v>600000</v>
      </c>
      <c r="R273" s="2">
        <f t="shared" si="46"/>
        <v>138647423.12776515</v>
      </c>
      <c r="S273" s="2">
        <f t="shared" si="17"/>
        <v>594425.14285713434</v>
      </c>
      <c r="T273" s="2">
        <f t="shared" si="18"/>
        <v>5574.8571428570431</v>
      </c>
      <c r="U273" s="2">
        <f t="shared" si="19"/>
        <v>600000</v>
      </c>
      <c r="V273" s="2">
        <f t="shared" si="34"/>
        <v>87057523.387903064</v>
      </c>
      <c r="W273" s="2">
        <f t="shared" si="20"/>
        <v>594425.14285714924</v>
      </c>
      <c r="X273" s="2">
        <f t="shared" si="6"/>
        <v>5574.8571428507566</v>
      </c>
      <c r="Y273" s="2">
        <f t="shared" si="43"/>
        <v>51589899.739862077</v>
      </c>
      <c r="Z273" s="2" t="str">
        <f t="shared" si="8"/>
        <v>MEEP</v>
      </c>
      <c r="AA273" s="2">
        <f>IF(Z273="HERE",Y273,AA272+Graph!$G$1*1000)</f>
        <v>100049833.45414796</v>
      </c>
      <c r="AB273" s="2">
        <f t="shared" si="21"/>
        <v>800000</v>
      </c>
      <c r="AC273" s="2">
        <f t="shared" si="44"/>
        <v>50203164.530760027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207</v>
      </c>
      <c r="C274" s="7"/>
      <c r="D274" s="2" t="e">
        <f t="shared" si="12"/>
        <v>#N/A</v>
      </c>
      <c r="E274" s="2" t="e">
        <f t="shared" si="22"/>
        <v>#N/A</v>
      </c>
      <c r="F274" s="2">
        <v>1621035.7412442267</v>
      </c>
      <c r="G274" s="2">
        <f t="shared" si="47"/>
        <v>594425.14285714284</v>
      </c>
      <c r="H274" s="2">
        <f t="shared" si="45"/>
        <v>137583660.53076068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1624756.7140552998</v>
      </c>
      <c r="Q274" s="2">
        <f t="shared" si="48"/>
        <v>600000</v>
      </c>
      <c r="R274" s="2">
        <f t="shared" si="46"/>
        <v>139247423.12776515</v>
      </c>
      <c r="S274" s="2">
        <f t="shared" si="17"/>
        <v>594425.14285713434</v>
      </c>
      <c r="T274" s="2">
        <f t="shared" si="18"/>
        <v>5574.8571428570431</v>
      </c>
      <c r="U274" s="2">
        <f t="shared" si="19"/>
        <v>600000</v>
      </c>
      <c r="V274" s="2">
        <f t="shared" si="34"/>
        <v>87651948.530760214</v>
      </c>
      <c r="W274" s="2">
        <f t="shared" si="20"/>
        <v>594425.14285714924</v>
      </c>
      <c r="X274" s="2">
        <f t="shared" si="6"/>
        <v>5574.8571428507566</v>
      </c>
      <c r="Y274" s="2">
        <f t="shared" si="43"/>
        <v>51595474.597004928</v>
      </c>
      <c r="Z274" s="2" t="str">
        <f t="shared" si="8"/>
        <v>MEEP</v>
      </c>
      <c r="AA274" s="2">
        <f>IF(Z274="HERE",Y274,AA273+Graph!$G$1*1000)</f>
        <v>100849833.45414796</v>
      </c>
      <c r="AB274" s="2">
        <f t="shared" si="21"/>
        <v>800000</v>
      </c>
      <c r="AC274" s="2">
        <f t="shared" si="44"/>
        <v>50203164.530760027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208</v>
      </c>
      <c r="C275" s="7"/>
      <c r="D275" s="2" t="e">
        <f t="shared" si="12"/>
        <v>#N/A</v>
      </c>
      <c r="E275" s="2" t="e">
        <f t="shared" si="22"/>
        <v>#N/A</v>
      </c>
      <c r="F275" s="2">
        <v>1626613.3019585013</v>
      </c>
      <c r="G275" s="2">
        <f t="shared" si="47"/>
        <v>594425.14285714284</v>
      </c>
      <c r="H275" s="2">
        <f t="shared" si="45"/>
        <v>138178085.67361781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1630335.650576055</v>
      </c>
      <c r="Q275" s="2">
        <f t="shared" si="48"/>
        <v>600000</v>
      </c>
      <c r="R275" s="2">
        <f t="shared" si="46"/>
        <v>139847423.12776515</v>
      </c>
      <c r="S275" s="2">
        <f t="shared" si="17"/>
        <v>594425.14285713434</v>
      </c>
      <c r="T275" s="2">
        <f t="shared" si="18"/>
        <v>5574.8571428570431</v>
      </c>
      <c r="U275" s="2">
        <f t="shared" si="19"/>
        <v>600000</v>
      </c>
      <c r="V275" s="2">
        <f t="shared" si="34"/>
        <v>88246373.673617363</v>
      </c>
      <c r="W275" s="2">
        <f t="shared" si="20"/>
        <v>594425.14285714924</v>
      </c>
      <c r="X275" s="2">
        <f t="shared" si="6"/>
        <v>5574.8571428507566</v>
      </c>
      <c r="Y275" s="2">
        <f t="shared" si="43"/>
        <v>51601049.454147778</v>
      </c>
      <c r="Z275" s="2" t="str">
        <f t="shared" si="8"/>
        <v>MEEP</v>
      </c>
      <c r="AA275" s="2">
        <f>IF(Z275="HERE",Y275,AA274+Graph!$G$1*1000)</f>
        <v>101649833.45414796</v>
      </c>
      <c r="AB275" s="2">
        <f t="shared" si="21"/>
        <v>800000</v>
      </c>
      <c r="AC275" s="2">
        <f t="shared" si="44"/>
        <v>50203164.530760027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209</v>
      </c>
      <c r="C276" s="7"/>
      <c r="D276" s="2" t="e">
        <f t="shared" si="12"/>
        <v>#N/A</v>
      </c>
      <c r="E276" s="2" t="e">
        <f t="shared" si="22"/>
        <v>#N/A</v>
      </c>
      <c r="F276" s="2">
        <v>1632190.8626728058</v>
      </c>
      <c r="G276" s="2">
        <f t="shared" si="47"/>
        <v>594425.14285714284</v>
      </c>
      <c r="H276" s="2">
        <f t="shared" si="45"/>
        <v>138772510.81647494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1635914.5870967805</v>
      </c>
      <c r="Q276" s="2">
        <f t="shared" si="48"/>
        <v>600000</v>
      </c>
      <c r="R276" s="2">
        <f t="shared" si="46"/>
        <v>140447423.12776515</v>
      </c>
      <c r="S276" s="2">
        <f t="shared" si="17"/>
        <v>594425.14285713434</v>
      </c>
      <c r="T276" s="2">
        <f t="shared" si="18"/>
        <v>5574.8571428570431</v>
      </c>
      <c r="U276" s="2">
        <f t="shared" si="19"/>
        <v>600000</v>
      </c>
      <c r="V276" s="2">
        <f t="shared" si="34"/>
        <v>88840798.816474512</v>
      </c>
      <c r="W276" s="2">
        <f t="shared" si="20"/>
        <v>594425.14285714924</v>
      </c>
      <c r="X276" s="2">
        <f t="shared" si="6"/>
        <v>5574.8571428507566</v>
      </c>
      <c r="Y276" s="2">
        <f t="shared" si="43"/>
        <v>51606624.311290629</v>
      </c>
      <c r="Z276" s="2" t="str">
        <f t="shared" si="8"/>
        <v>MEEP</v>
      </c>
      <c r="AA276" s="2">
        <f>IF(Z276="HERE",Y276,AA275+Graph!$G$1*1000)</f>
        <v>102449833.45414796</v>
      </c>
      <c r="AB276" s="2">
        <f t="shared" si="21"/>
        <v>800000</v>
      </c>
      <c r="AC276" s="2">
        <f t="shared" si="44"/>
        <v>50203164.530760027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210</v>
      </c>
      <c r="C277" s="7"/>
      <c r="D277" s="2" t="e">
        <f t="shared" si="12"/>
        <v>#N/A</v>
      </c>
      <c r="E277" s="2" t="e">
        <f t="shared" si="22"/>
        <v>#N/A</v>
      </c>
      <c r="F277" s="2">
        <v>1637768.4233870804</v>
      </c>
      <c r="G277" s="2">
        <f t="shared" si="47"/>
        <v>594425.14285714284</v>
      </c>
      <c r="H277" s="2">
        <f t="shared" si="45"/>
        <v>139366935.95933208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1641493.523617506</v>
      </c>
      <c r="Q277" s="2">
        <f t="shared" si="48"/>
        <v>600000</v>
      </c>
      <c r="R277" s="2">
        <f t="shared" si="46"/>
        <v>141047423.12776515</v>
      </c>
      <c r="S277" s="2">
        <f t="shared" si="17"/>
        <v>594425.14285713434</v>
      </c>
      <c r="T277" s="2">
        <f t="shared" si="18"/>
        <v>5574.8571428570431</v>
      </c>
      <c r="U277" s="2">
        <f t="shared" si="19"/>
        <v>600000</v>
      </c>
      <c r="V277" s="2">
        <f t="shared" si="34"/>
        <v>89435223.959331661</v>
      </c>
      <c r="W277" s="2">
        <f t="shared" si="20"/>
        <v>594425.14285714924</v>
      </c>
      <c r="X277" s="2">
        <f t="shared" si="6"/>
        <v>5574.8571428507566</v>
      </c>
      <c r="Y277" s="2">
        <f t="shared" si="43"/>
        <v>51612199.16843348</v>
      </c>
      <c r="Z277" s="2" t="str">
        <f t="shared" si="8"/>
        <v>MEEP</v>
      </c>
      <c r="AA277" s="2">
        <f>IF(Z277="HERE",Y277,AA276+Graph!$G$1*1000)</f>
        <v>103249833.45414796</v>
      </c>
      <c r="AB277" s="2">
        <f t="shared" si="21"/>
        <v>800000</v>
      </c>
      <c r="AC277" s="2">
        <f t="shared" si="44"/>
        <v>50203164.530760027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211</v>
      </c>
      <c r="C278" s="7"/>
      <c r="D278" s="2" t="e">
        <f t="shared" si="12"/>
        <v>#N/A</v>
      </c>
      <c r="E278" s="2" t="e">
        <f t="shared" si="22"/>
        <v>#N/A</v>
      </c>
      <c r="F278" s="2">
        <v>1643345.9841013551</v>
      </c>
      <c r="G278" s="2">
        <f t="shared" si="47"/>
        <v>594425.14285714284</v>
      </c>
      <c r="H278" s="2">
        <f t="shared" si="45"/>
        <v>139961361.10218921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1647072.4601382613</v>
      </c>
      <c r="Q278" s="2">
        <f t="shared" si="48"/>
        <v>600000</v>
      </c>
      <c r="R278" s="2">
        <f t="shared" si="46"/>
        <v>141647423.12776515</v>
      </c>
      <c r="S278" s="2">
        <f t="shared" si="17"/>
        <v>594425.14285713434</v>
      </c>
      <c r="T278" s="2">
        <f t="shared" si="18"/>
        <v>5574.8571428570431</v>
      </c>
      <c r="U278" s="2">
        <f t="shared" si="19"/>
        <v>600000</v>
      </c>
      <c r="V278" s="2">
        <f t="shared" si="34"/>
        <v>90029649.102188811</v>
      </c>
      <c r="W278" s="2">
        <f t="shared" si="20"/>
        <v>594425.14285714924</v>
      </c>
      <c r="X278" s="2">
        <f t="shared" si="6"/>
        <v>5574.8571428507566</v>
      </c>
      <c r="Y278" s="2">
        <f t="shared" si="43"/>
        <v>51617774.025576331</v>
      </c>
      <c r="Z278" s="2" t="str">
        <f t="shared" si="8"/>
        <v>MEEP</v>
      </c>
      <c r="AA278" s="2">
        <f>IF(Z278="HERE",Y278,AA277+Graph!$G$1*1000)</f>
        <v>104049833.45414796</v>
      </c>
      <c r="AB278" s="2">
        <f t="shared" si="21"/>
        <v>800000</v>
      </c>
      <c r="AC278" s="2">
        <f t="shared" si="44"/>
        <v>50203164.530760027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212</v>
      </c>
      <c r="C279" s="7"/>
      <c r="D279" s="2" t="e">
        <f t="shared" si="12"/>
        <v>#N/A</v>
      </c>
      <c r="E279" s="2" t="e">
        <f t="shared" si="22"/>
        <v>#N/A</v>
      </c>
      <c r="F279" s="2">
        <v>1648923.5448156595</v>
      </c>
      <c r="G279" s="2">
        <f t="shared" si="47"/>
        <v>594425.14285714284</v>
      </c>
      <c r="H279" s="2">
        <f t="shared" si="45"/>
        <v>140555786.24504635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1652651.3966589868</v>
      </c>
      <c r="Q279" s="2">
        <f t="shared" si="48"/>
        <v>600000</v>
      </c>
      <c r="R279" s="2">
        <f t="shared" si="46"/>
        <v>142247423.12776515</v>
      </c>
      <c r="S279" s="2">
        <f t="shared" si="17"/>
        <v>594425.14285713434</v>
      </c>
      <c r="T279" s="2">
        <f t="shared" si="18"/>
        <v>5574.8571428570431</v>
      </c>
      <c r="U279" s="2">
        <f t="shared" si="19"/>
        <v>600000</v>
      </c>
      <c r="V279" s="2">
        <f t="shared" si="34"/>
        <v>90624074.24504596</v>
      </c>
      <c r="W279" s="2">
        <f t="shared" si="20"/>
        <v>594425.14285714924</v>
      </c>
      <c r="X279" s="2">
        <f t="shared" si="6"/>
        <v>5574.8571428507566</v>
      </c>
      <c r="Y279" s="2">
        <f t="shared" si="43"/>
        <v>51623348.882719181</v>
      </c>
      <c r="Z279" s="2" t="str">
        <f t="shared" si="8"/>
        <v>MEEP</v>
      </c>
      <c r="AA279" s="2">
        <f>IF(Z279="HERE",Y279,AA278+Graph!$G$1*1000)</f>
        <v>104849833.45414796</v>
      </c>
      <c r="AB279" s="2">
        <f t="shared" si="21"/>
        <v>800000</v>
      </c>
      <c r="AC279" s="2">
        <f t="shared" si="44"/>
        <v>50203164.530760027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213</v>
      </c>
      <c r="C280" s="7"/>
      <c r="D280" s="2" t="e">
        <f t="shared" si="12"/>
        <v>#N/A</v>
      </c>
      <c r="E280" s="2" t="e">
        <f t="shared" si="22"/>
        <v>#N/A</v>
      </c>
      <c r="F280" s="2">
        <v>1654501.1055299342</v>
      </c>
      <c r="G280" s="2">
        <f t="shared" si="47"/>
        <v>594425.14285714284</v>
      </c>
      <c r="H280" s="2">
        <f t="shared" si="45"/>
        <v>141150211.38790348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1658230.3331797421</v>
      </c>
      <c r="Q280" s="2">
        <f t="shared" si="48"/>
        <v>600000</v>
      </c>
      <c r="R280" s="2">
        <f t="shared" si="46"/>
        <v>142847423.12776515</v>
      </c>
      <c r="S280" s="2">
        <f t="shared" si="17"/>
        <v>594425.14285713434</v>
      </c>
      <c r="T280" s="2">
        <f t="shared" si="18"/>
        <v>5574.8571428570431</v>
      </c>
      <c r="U280" s="2">
        <f t="shared" si="19"/>
        <v>600000</v>
      </c>
      <c r="V280" s="2">
        <f t="shared" si="34"/>
        <v>91218499.387903109</v>
      </c>
      <c r="W280" s="2">
        <f t="shared" si="20"/>
        <v>594425.14285714924</v>
      </c>
      <c r="X280" s="2">
        <f t="shared" si="6"/>
        <v>5574.8571428507566</v>
      </c>
      <c r="Y280" s="2">
        <f t="shared" si="43"/>
        <v>51628923.739862032</v>
      </c>
      <c r="Z280" s="2" t="str">
        <f t="shared" si="8"/>
        <v>MEEP</v>
      </c>
      <c r="AA280" s="2">
        <f>IF(Z280="HERE",Y280,AA279+Graph!$G$1*1000)</f>
        <v>105649833.45414796</v>
      </c>
      <c r="AB280" s="2">
        <f t="shared" si="21"/>
        <v>800000</v>
      </c>
      <c r="AC280" s="2">
        <f t="shared" si="44"/>
        <v>50203164.530760027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214</v>
      </c>
      <c r="C281" s="7"/>
      <c r="D281" s="2" t="e">
        <f t="shared" si="12"/>
        <v>#N/A</v>
      </c>
      <c r="E281" s="2" t="e">
        <f t="shared" si="22"/>
        <v>#N/A</v>
      </c>
      <c r="F281" s="2">
        <v>1660078.6662442386</v>
      </c>
      <c r="G281" s="2">
        <f t="shared" si="47"/>
        <v>594425.14285714284</v>
      </c>
      <c r="H281" s="2">
        <f t="shared" si="45"/>
        <v>141744636.53076062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1663809.2697004676</v>
      </c>
      <c r="Q281" s="2">
        <f t="shared" si="48"/>
        <v>600000</v>
      </c>
      <c r="R281" s="2">
        <f t="shared" si="46"/>
        <v>143447423.12776515</v>
      </c>
      <c r="S281" s="2">
        <f t="shared" si="17"/>
        <v>594425.14285713434</v>
      </c>
      <c r="T281" s="2">
        <f t="shared" si="18"/>
        <v>5574.8571428570431</v>
      </c>
      <c r="U281" s="2">
        <f t="shared" si="19"/>
        <v>600000</v>
      </c>
      <c r="V281" s="2">
        <f t="shared" si="34"/>
        <v>91812924.530760258</v>
      </c>
      <c r="W281" s="2">
        <f t="shared" si="20"/>
        <v>594425.14285714924</v>
      </c>
      <c r="X281" s="2">
        <f t="shared" si="6"/>
        <v>5574.8571428507566</v>
      </c>
      <c r="Y281" s="2">
        <f t="shared" si="43"/>
        <v>51634498.597004883</v>
      </c>
      <c r="Z281" s="2" t="str">
        <f t="shared" si="8"/>
        <v>MEEP</v>
      </c>
      <c r="AA281" s="2">
        <f>IF(Z281="HERE",Y281,AA280+Graph!$G$1*1000)</f>
        <v>106449833.45414796</v>
      </c>
      <c r="AB281" s="2">
        <f t="shared" si="21"/>
        <v>800000</v>
      </c>
      <c r="AC281" s="2">
        <f t="shared" si="44"/>
        <v>50203164.530760027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215</v>
      </c>
      <c r="C282" s="7"/>
      <c r="D282" s="2" t="e">
        <f t="shared" si="12"/>
        <v>#N/A</v>
      </c>
      <c r="E282" s="2" t="e">
        <f t="shared" si="22"/>
        <v>#N/A</v>
      </c>
      <c r="F282" s="2">
        <v>1665656.2269585133</v>
      </c>
      <c r="G282" s="2">
        <f t="shared" si="47"/>
        <v>594425.14285714284</v>
      </c>
      <c r="H282" s="2">
        <f t="shared" si="45"/>
        <v>142339061.67361775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1669388.2062211931</v>
      </c>
      <c r="Q282" s="2">
        <f t="shared" si="48"/>
        <v>600000</v>
      </c>
      <c r="R282" s="2">
        <f t="shared" si="46"/>
        <v>144047423.12776515</v>
      </c>
      <c r="S282" s="2">
        <f t="shared" si="17"/>
        <v>594425.14285713434</v>
      </c>
      <c r="T282" s="2">
        <f t="shared" si="18"/>
        <v>5574.8571428570431</v>
      </c>
      <c r="U282" s="2">
        <f t="shared" si="19"/>
        <v>600000</v>
      </c>
      <c r="V282" s="2">
        <f t="shared" si="34"/>
        <v>92407349.673617408</v>
      </c>
      <c r="W282" s="2">
        <f t="shared" si="20"/>
        <v>594425.14285714924</v>
      </c>
      <c r="X282" s="2">
        <f t="shared" si="6"/>
        <v>5574.8571428507566</v>
      </c>
      <c r="Y282" s="2">
        <f t="shared" si="43"/>
        <v>51640073.454147734</v>
      </c>
      <c r="Z282" s="2" t="str">
        <f t="shared" si="8"/>
        <v>MEEP</v>
      </c>
      <c r="AA282" s="2">
        <f>IF(Z282="HERE",Y282,AA281+Graph!$G$1*1000)</f>
        <v>107249833.45414796</v>
      </c>
      <c r="AB282" s="2">
        <f t="shared" si="21"/>
        <v>800000</v>
      </c>
      <c r="AC282" s="2">
        <f t="shared" si="44"/>
        <v>50203164.530760027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216</v>
      </c>
      <c r="C283" s="7"/>
      <c r="D283" s="2" t="e">
        <f t="shared" si="12"/>
        <v>#N/A</v>
      </c>
      <c r="E283" s="2" t="e">
        <f t="shared" si="22"/>
        <v>#N/A</v>
      </c>
      <c r="F283" s="2">
        <v>1671233.7876727879</v>
      </c>
      <c r="G283" s="2">
        <f t="shared" si="47"/>
        <v>594425.14285714284</v>
      </c>
      <c r="H283" s="2">
        <f t="shared" si="45"/>
        <v>142933486.81647488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1674967.1427419484</v>
      </c>
      <c r="Q283" s="2">
        <f t="shared" si="48"/>
        <v>600000</v>
      </c>
      <c r="R283" s="2">
        <f t="shared" si="46"/>
        <v>144647423.12776515</v>
      </c>
      <c r="S283" s="2">
        <f t="shared" si="17"/>
        <v>594425.14285713434</v>
      </c>
      <c r="T283" s="2">
        <f t="shared" si="18"/>
        <v>5574.8571428570431</v>
      </c>
      <c r="U283" s="2">
        <f t="shared" si="19"/>
        <v>600000</v>
      </c>
      <c r="V283" s="2">
        <f t="shared" si="34"/>
        <v>93001774.816474557</v>
      </c>
      <c r="W283" s="2">
        <f t="shared" si="20"/>
        <v>594425.14285714924</v>
      </c>
      <c r="X283" s="2">
        <f t="shared" si="6"/>
        <v>5574.8571428507566</v>
      </c>
      <c r="Y283" s="2">
        <f t="shared" si="43"/>
        <v>51645648.311290585</v>
      </c>
      <c r="Z283" s="2" t="str">
        <f t="shared" si="8"/>
        <v>MEEP</v>
      </c>
      <c r="AA283" s="2">
        <f>IF(Z283="HERE",Y283,AA282+Graph!$G$1*1000)</f>
        <v>108049833.45414796</v>
      </c>
      <c r="AB283" s="2">
        <f t="shared" si="21"/>
        <v>800000</v>
      </c>
      <c r="AC283" s="2">
        <f t="shared" si="44"/>
        <v>50203164.530760027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217</v>
      </c>
      <c r="C284" s="7"/>
      <c r="D284" s="2" t="e">
        <f t="shared" si="12"/>
        <v>#N/A</v>
      </c>
      <c r="E284" s="2" t="e">
        <f t="shared" si="22"/>
        <v>#N/A</v>
      </c>
      <c r="F284" s="2">
        <v>1676811.3483870924</v>
      </c>
      <c r="G284" s="2">
        <f t="shared" si="47"/>
        <v>594425.14285714284</v>
      </c>
      <c r="H284" s="2">
        <f t="shared" si="45"/>
        <v>143527911.95933202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1680546.0792626739</v>
      </c>
      <c r="Q284" s="2">
        <f t="shared" si="48"/>
        <v>600000</v>
      </c>
      <c r="R284" s="2">
        <f t="shared" si="46"/>
        <v>145247423.12776515</v>
      </c>
      <c r="S284" s="2">
        <f t="shared" si="17"/>
        <v>594425.14285713434</v>
      </c>
      <c r="T284" s="2">
        <f t="shared" si="18"/>
        <v>5574.8571428570431</v>
      </c>
      <c r="U284" s="2">
        <f t="shared" si="19"/>
        <v>600000</v>
      </c>
      <c r="V284" s="2">
        <f t="shared" si="34"/>
        <v>93596199.959331706</v>
      </c>
      <c r="W284" s="2">
        <f t="shared" si="20"/>
        <v>594425.14285714924</v>
      </c>
      <c r="X284" s="2">
        <f t="shared" si="6"/>
        <v>5574.8571428507566</v>
      </c>
      <c r="Y284" s="2">
        <f t="shared" si="43"/>
        <v>51651223.168433435</v>
      </c>
      <c r="Z284" s="2" t="str">
        <f t="shared" si="8"/>
        <v>MEEP</v>
      </c>
      <c r="AA284" s="2">
        <f>IF(Z284="HERE",Y284,AA283+Graph!$G$1*1000)</f>
        <v>108849833.45414796</v>
      </c>
      <c r="AB284" s="2">
        <f t="shared" si="21"/>
        <v>800000</v>
      </c>
      <c r="AC284" s="2">
        <f t="shared" si="44"/>
        <v>50203164.530760027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218</v>
      </c>
      <c r="C285" s="7"/>
      <c r="D285" s="2" t="e">
        <f t="shared" si="12"/>
        <v>#N/A</v>
      </c>
      <c r="E285" s="2" t="e">
        <f t="shared" si="22"/>
        <v>#N/A</v>
      </c>
      <c r="F285" s="2">
        <v>1682388.909101367</v>
      </c>
      <c r="G285" s="2">
        <f t="shared" si="47"/>
        <v>594425.14285714284</v>
      </c>
      <c r="H285" s="2">
        <f t="shared" si="45"/>
        <v>144122337.10218915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1686125.0157834291</v>
      </c>
      <c r="Q285" s="2">
        <f t="shared" si="48"/>
        <v>600000</v>
      </c>
      <c r="R285" s="2">
        <f t="shared" si="46"/>
        <v>145847423.12776515</v>
      </c>
      <c r="S285" s="2">
        <f t="shared" si="17"/>
        <v>594425.14285713434</v>
      </c>
      <c r="T285" s="2">
        <f t="shared" si="18"/>
        <v>5574.8571428570431</v>
      </c>
      <c r="U285" s="2">
        <f t="shared" si="19"/>
        <v>600000</v>
      </c>
      <c r="V285" s="2">
        <f t="shared" si="34"/>
        <v>94190625.102188855</v>
      </c>
      <c r="W285" s="2">
        <f t="shared" si="20"/>
        <v>594425.14285714924</v>
      </c>
      <c r="X285" s="2">
        <f t="shared" si="6"/>
        <v>5574.8571428507566</v>
      </c>
      <c r="Y285" s="2">
        <f t="shared" si="43"/>
        <v>51656798.025576286</v>
      </c>
      <c r="Z285" s="2" t="str">
        <f t="shared" si="8"/>
        <v>MEEP</v>
      </c>
      <c r="AA285" s="2">
        <f>IF(Z285="HERE",Y285,AA284+Graph!$G$1*1000)</f>
        <v>109649833.45414796</v>
      </c>
      <c r="AB285" s="2">
        <f t="shared" si="21"/>
        <v>800000</v>
      </c>
      <c r="AC285" s="2">
        <f t="shared" si="44"/>
        <v>50203164.530760027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219</v>
      </c>
      <c r="C286" s="7"/>
      <c r="D286" s="2" t="e">
        <f t="shared" si="12"/>
        <v>#N/A</v>
      </c>
      <c r="E286" s="2" t="e">
        <f t="shared" si="22"/>
        <v>#N/A</v>
      </c>
      <c r="F286" s="2">
        <v>1687966.4698156416</v>
      </c>
      <c r="G286" s="2">
        <f t="shared" si="47"/>
        <v>594425.14285714284</v>
      </c>
      <c r="H286" s="2">
        <f t="shared" si="45"/>
        <v>144716762.24504629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1691703.9523041546</v>
      </c>
      <c r="Q286" s="2">
        <f t="shared" si="48"/>
        <v>600000</v>
      </c>
      <c r="R286" s="2">
        <f t="shared" si="46"/>
        <v>146447423.12776515</v>
      </c>
      <c r="S286" s="2">
        <f t="shared" si="17"/>
        <v>594425.14285713434</v>
      </c>
      <c r="T286" s="2">
        <f t="shared" si="18"/>
        <v>5574.8571428570431</v>
      </c>
      <c r="U286" s="2">
        <f t="shared" si="19"/>
        <v>600000</v>
      </c>
      <c r="V286" s="2">
        <f t="shared" si="34"/>
        <v>94785050.245046005</v>
      </c>
      <c r="W286" s="2">
        <f t="shared" si="20"/>
        <v>594425.14285714924</v>
      </c>
      <c r="X286" s="2">
        <f t="shared" ref="X286:X385" si="51">SUM(U286-W286)</f>
        <v>5574.8571428507566</v>
      </c>
      <c r="Y286" s="2">
        <f t="shared" si="43"/>
        <v>51662372.882719137</v>
      </c>
      <c r="Z286" s="2" t="str">
        <f t="shared" ref="Z286:Z385" si="52">IF(V286&lt;Y286,"HERE","MEEP")</f>
        <v>MEEP</v>
      </c>
      <c r="AA286" s="2">
        <f>IF(Z286="HERE",Y286,AA285+Graph!$G$1*1000)</f>
        <v>110449833.45414796</v>
      </c>
      <c r="AB286" s="2">
        <f t="shared" si="21"/>
        <v>800000</v>
      </c>
      <c r="AC286" s="2">
        <f t="shared" si="44"/>
        <v>50203164.530760027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1693544.0305299461</v>
      </c>
      <c r="G287" s="2">
        <f t="shared" si="47"/>
        <v>594425.14285714284</v>
      </c>
      <c r="H287" s="2">
        <f t="shared" si="45"/>
        <v>145311187.38790342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1697282.8888248801</v>
      </c>
      <c r="Q287" s="2">
        <f t="shared" si="48"/>
        <v>600000</v>
      </c>
      <c r="R287" s="2">
        <f t="shared" si="46"/>
        <v>147047423.12776515</v>
      </c>
      <c r="S287" s="2">
        <f t="shared" ref="S287:S385" si="58">SUM(H287-H286)</f>
        <v>594425.14285713434</v>
      </c>
      <c r="T287" s="2">
        <f t="shared" ref="T287:T385" si="59">SUM(L287-L286)</f>
        <v>5574.8571428570431</v>
      </c>
      <c r="U287" s="2">
        <f t="shared" ref="U287:U385" si="60">SUM(R287-R286)</f>
        <v>600000</v>
      </c>
      <c r="V287" s="2">
        <f t="shared" si="34"/>
        <v>95379475.387903154</v>
      </c>
      <c r="W287" s="2">
        <f t="shared" ref="W287:W385" si="61">SUM(V287-V286)</f>
        <v>594425.14285714924</v>
      </c>
      <c r="X287" s="2">
        <f t="shared" si="51"/>
        <v>5574.8571428507566</v>
      </c>
      <c r="Y287" s="2">
        <f t="shared" ref="Y287:Y350" si="62">IF(COUNT($C288)=0,IF(COUNT($C287)=1,C287,SUM(Y286+X287)),C287)</f>
        <v>51667947.739861988</v>
      </c>
      <c r="Z287" s="2" t="str">
        <f t="shared" si="52"/>
        <v>MEEP</v>
      </c>
      <c r="AA287" s="2">
        <f>IF(Z287="HERE",Y287,AA286+Graph!$G$1*1000)</f>
        <v>111249833.45414796</v>
      </c>
      <c r="AB287" s="2">
        <f t="shared" ref="AB287:AB385" si="63">SUM(AA287-AA286)</f>
        <v>800000</v>
      </c>
      <c r="AC287" s="2">
        <f t="shared" ref="AC287:AC350" si="64">IF(Z288="HERE",V287,AC286)</f>
        <v>50203164.530760027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221</v>
      </c>
      <c r="C288" s="7"/>
      <c r="D288" s="2" t="e">
        <f t="shared" si="55"/>
        <v>#N/A</v>
      </c>
      <c r="E288" s="2" t="e">
        <f t="shared" si="22"/>
        <v>#N/A</v>
      </c>
      <c r="F288" s="2">
        <v>1699121.5912442207</v>
      </c>
      <c r="G288" s="2">
        <f t="shared" si="47"/>
        <v>594425.14285714284</v>
      </c>
      <c r="H288" s="2">
        <f t="shared" ref="H288:H351" si="65">IF(COUNT($C289)=0,IF(COUNT($C288)=1,C288,SUM(H287+G288)),C288)</f>
        <v>145905612.53076056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1702861.8253456354</v>
      </c>
      <c r="Q288" s="2">
        <f t="shared" si="48"/>
        <v>600000</v>
      </c>
      <c r="R288" s="2">
        <f t="shared" ref="R288:R351" si="66">IF(COUNT($C289)=0,IF(COUNT($C288)=1,M288,SUM(R287+Q288)),M288)</f>
        <v>147647423.12776515</v>
      </c>
      <c r="S288" s="2">
        <f t="shared" si="58"/>
        <v>594425.14285713434</v>
      </c>
      <c r="T288" s="2">
        <f t="shared" si="59"/>
        <v>5574.8571428570431</v>
      </c>
      <c r="U288" s="2">
        <f t="shared" si="60"/>
        <v>600000</v>
      </c>
      <c r="V288" s="2">
        <f t="shared" si="34"/>
        <v>95973900.530760303</v>
      </c>
      <c r="W288" s="2">
        <f t="shared" si="61"/>
        <v>594425.14285714924</v>
      </c>
      <c r="X288" s="2">
        <f t="shared" si="51"/>
        <v>5574.8571428507566</v>
      </c>
      <c r="Y288" s="2">
        <f t="shared" si="62"/>
        <v>51673522.597004838</v>
      </c>
      <c r="Z288" s="2" t="str">
        <f t="shared" si="52"/>
        <v>MEEP</v>
      </c>
      <c r="AA288" s="2">
        <f>IF(Z288="HERE",Y288,AA287+Graph!$G$1*1000)</f>
        <v>112049833.45414796</v>
      </c>
      <c r="AB288" s="2">
        <f t="shared" si="63"/>
        <v>800000</v>
      </c>
      <c r="AC288" s="2">
        <f t="shared" si="64"/>
        <v>50203164.530760027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222</v>
      </c>
      <c r="C289" s="7"/>
      <c r="D289" s="2" t="e">
        <f t="shared" si="55"/>
        <v>#N/A</v>
      </c>
      <c r="E289" s="2" t="e">
        <f t="shared" si="22"/>
        <v>#N/A</v>
      </c>
      <c r="F289" s="2">
        <v>1704699.1519585252</v>
      </c>
      <c r="G289" s="2">
        <f t="shared" si="47"/>
        <v>594425.14285714284</v>
      </c>
      <c r="H289" s="2">
        <f t="shared" si="65"/>
        <v>146500037.67361769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1708440.7618663609</v>
      </c>
      <c r="Q289" s="2">
        <f t="shared" si="48"/>
        <v>600000</v>
      </c>
      <c r="R289" s="2">
        <f t="shared" si="66"/>
        <v>148247423.12776515</v>
      </c>
      <c r="S289" s="2">
        <f t="shared" si="58"/>
        <v>594425.14285713434</v>
      </c>
      <c r="T289" s="2">
        <f t="shared" si="59"/>
        <v>5574.8571428570431</v>
      </c>
      <c r="U289" s="2">
        <f t="shared" si="60"/>
        <v>600000</v>
      </c>
      <c r="V289" s="2">
        <f t="shared" si="34"/>
        <v>96568325.673617452</v>
      </c>
      <c r="W289" s="2">
        <f t="shared" si="61"/>
        <v>594425.14285714924</v>
      </c>
      <c r="X289" s="2">
        <f t="shared" si="51"/>
        <v>5574.8571428507566</v>
      </c>
      <c r="Y289" s="2">
        <f t="shared" si="62"/>
        <v>51679097.454147689</v>
      </c>
      <c r="Z289" s="2" t="str">
        <f t="shared" si="52"/>
        <v>MEEP</v>
      </c>
      <c r="AA289" s="2">
        <f>IF(Z289="HERE",Y289,AA288+Graph!$G$1*1000)</f>
        <v>112849833.45414796</v>
      </c>
      <c r="AB289" s="2">
        <f t="shared" si="63"/>
        <v>800000</v>
      </c>
      <c r="AC289" s="2">
        <f t="shared" si="64"/>
        <v>50203164.530760027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223</v>
      </c>
      <c r="C290" s="7"/>
      <c r="D290" s="2" t="e">
        <f t="shared" si="55"/>
        <v>#N/A</v>
      </c>
      <c r="E290" s="2" t="e">
        <f t="shared" si="22"/>
        <v>#N/A</v>
      </c>
      <c r="F290" s="2">
        <v>1710276.7126727998</v>
      </c>
      <c r="G290" s="2">
        <f t="shared" si="47"/>
        <v>594425.14285714284</v>
      </c>
      <c r="H290" s="2">
        <f t="shared" si="65"/>
        <v>147094462.81647483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1714019.6983871162</v>
      </c>
      <c r="Q290" s="2">
        <f t="shared" si="48"/>
        <v>600000</v>
      </c>
      <c r="R290" s="2">
        <f t="shared" si="66"/>
        <v>148847423.12776515</v>
      </c>
      <c r="S290" s="2">
        <f t="shared" si="58"/>
        <v>594425.14285713434</v>
      </c>
      <c r="T290" s="2">
        <f t="shared" si="59"/>
        <v>5574.8571428570431</v>
      </c>
      <c r="U290" s="2">
        <f t="shared" si="60"/>
        <v>600000</v>
      </c>
      <c r="V290" s="2">
        <f t="shared" si="34"/>
        <v>97162750.816474602</v>
      </c>
      <c r="W290" s="2">
        <f t="shared" si="61"/>
        <v>594425.14285714924</v>
      </c>
      <c r="X290" s="2">
        <f t="shared" si="51"/>
        <v>5574.8571428507566</v>
      </c>
      <c r="Y290" s="2">
        <f t="shared" si="62"/>
        <v>51684672.31129054</v>
      </c>
      <c r="Z290" s="2" t="str">
        <f t="shared" si="52"/>
        <v>MEEP</v>
      </c>
      <c r="AA290" s="2">
        <f>IF(Z290="HERE",Y290,AA289+Graph!$G$1*1000)</f>
        <v>113649833.45414796</v>
      </c>
      <c r="AB290" s="2">
        <f t="shared" si="63"/>
        <v>800000</v>
      </c>
      <c r="AC290" s="2">
        <f t="shared" si="64"/>
        <v>50203164.530760027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224</v>
      </c>
      <c r="C291" s="7"/>
      <c r="D291" s="2" t="e">
        <f t="shared" si="55"/>
        <v>#N/A</v>
      </c>
      <c r="E291" s="2" t="e">
        <f t="shared" si="22"/>
        <v>#N/A</v>
      </c>
      <c r="F291" s="2">
        <v>1715854.2733870745</v>
      </c>
      <c r="G291" s="2">
        <f t="shared" si="47"/>
        <v>594425.14285714284</v>
      </c>
      <c r="H291" s="2">
        <f t="shared" si="65"/>
        <v>147688887.95933196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1719598.6349078417</v>
      </c>
      <c r="Q291" s="2">
        <f t="shared" si="48"/>
        <v>600000</v>
      </c>
      <c r="R291" s="2">
        <f t="shared" si="66"/>
        <v>149447423.12776515</v>
      </c>
      <c r="S291" s="2">
        <f t="shared" si="58"/>
        <v>594425.14285713434</v>
      </c>
      <c r="T291" s="2">
        <f t="shared" si="59"/>
        <v>5574.8571428570431</v>
      </c>
      <c r="U291" s="2">
        <f t="shared" si="60"/>
        <v>600000</v>
      </c>
      <c r="V291" s="2">
        <f t="shared" si="34"/>
        <v>97757175.959331751</v>
      </c>
      <c r="W291" s="2">
        <f t="shared" si="61"/>
        <v>594425.14285714924</v>
      </c>
      <c r="X291" s="2">
        <f t="shared" si="51"/>
        <v>5574.8571428507566</v>
      </c>
      <c r="Y291" s="2">
        <f t="shared" si="62"/>
        <v>51690247.168433391</v>
      </c>
      <c r="Z291" s="2" t="str">
        <f t="shared" si="52"/>
        <v>MEEP</v>
      </c>
      <c r="AA291" s="2">
        <f>IF(Z291="HERE",Y291,AA290+Graph!$G$1*1000)</f>
        <v>114449833.45414796</v>
      </c>
      <c r="AB291" s="2">
        <f t="shared" si="63"/>
        <v>800000</v>
      </c>
      <c r="AC291" s="2">
        <f t="shared" si="64"/>
        <v>50203164.530760027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1721431.8341013789</v>
      </c>
      <c r="G292" s="2">
        <f t="shared" si="47"/>
        <v>594425.14285714284</v>
      </c>
      <c r="H292" s="2">
        <f t="shared" si="65"/>
        <v>148283313.10218909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1725177.5714285672</v>
      </c>
      <c r="Q292" s="2">
        <f t="shared" si="48"/>
        <v>600000</v>
      </c>
      <c r="R292" s="2">
        <f t="shared" si="66"/>
        <v>150047423.12776515</v>
      </c>
      <c r="S292" s="2">
        <f t="shared" si="58"/>
        <v>594425.14285713434</v>
      </c>
      <c r="T292" s="2">
        <f t="shared" si="59"/>
        <v>5574.8571428570431</v>
      </c>
      <c r="U292" s="2">
        <f t="shared" si="60"/>
        <v>600000</v>
      </c>
      <c r="V292" s="2">
        <f t="shared" si="34"/>
        <v>98351601.1021889</v>
      </c>
      <c r="W292" s="2">
        <f t="shared" si="61"/>
        <v>594425.14285714924</v>
      </c>
      <c r="X292" s="2">
        <f t="shared" si="51"/>
        <v>5574.8571428507566</v>
      </c>
      <c r="Y292" s="2">
        <f t="shared" si="62"/>
        <v>51695822.025576241</v>
      </c>
      <c r="Z292" s="2" t="str">
        <f t="shared" si="52"/>
        <v>MEEP</v>
      </c>
      <c r="AA292" s="2">
        <f>IF(Z292="HERE",Y292,AA291+Graph!$G$1*1000)</f>
        <v>115249833.45414796</v>
      </c>
      <c r="AB292" s="2">
        <f t="shared" si="63"/>
        <v>800000</v>
      </c>
      <c r="AC292" s="2">
        <f t="shared" si="64"/>
        <v>50203164.530760027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226</v>
      </c>
      <c r="C293" s="7"/>
      <c r="D293" s="2" t="e">
        <f t="shared" si="55"/>
        <v>#N/A</v>
      </c>
      <c r="E293" s="2" t="e">
        <f t="shared" si="67"/>
        <v>#N/A</v>
      </c>
      <c r="F293" s="2">
        <v>1727009.3948156536</v>
      </c>
      <c r="G293" s="2">
        <f t="shared" si="47"/>
        <v>594425.14285714284</v>
      </c>
      <c r="H293" s="2">
        <f t="shared" si="65"/>
        <v>148877738.24504623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1730756.5079493225</v>
      </c>
      <c r="Q293" s="2">
        <f t="shared" si="48"/>
        <v>600000</v>
      </c>
      <c r="R293" s="2">
        <f t="shared" si="66"/>
        <v>150647423.12776515</v>
      </c>
      <c r="S293" s="2">
        <f t="shared" si="58"/>
        <v>594425.14285713434</v>
      </c>
      <c r="T293" s="2">
        <f t="shared" si="59"/>
        <v>5574.8571428570431</v>
      </c>
      <c r="U293" s="2">
        <f t="shared" si="60"/>
        <v>600000</v>
      </c>
      <c r="V293" s="2">
        <f t="shared" si="34"/>
        <v>98946026.245046049</v>
      </c>
      <c r="W293" s="2">
        <f t="shared" si="61"/>
        <v>594425.14285714924</v>
      </c>
      <c r="X293" s="2">
        <f t="shared" si="51"/>
        <v>5574.8571428507566</v>
      </c>
      <c r="Y293" s="2">
        <f t="shared" si="62"/>
        <v>51701396.882719092</v>
      </c>
      <c r="Z293" s="2" t="str">
        <f t="shared" si="52"/>
        <v>MEEP</v>
      </c>
      <c r="AA293" s="2">
        <f>IF(Z293="HERE",Y293,AA292+Graph!$G$1*1000)</f>
        <v>116049833.45414796</v>
      </c>
      <c r="AB293" s="2">
        <f t="shared" si="63"/>
        <v>800000</v>
      </c>
      <c r="AC293" s="2">
        <f t="shared" si="64"/>
        <v>50203164.530760027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227</v>
      </c>
      <c r="C294" s="7"/>
      <c r="D294" s="2" t="e">
        <f t="shared" si="55"/>
        <v>#N/A</v>
      </c>
      <c r="E294" s="2" t="e">
        <f t="shared" si="67"/>
        <v>#N/A</v>
      </c>
      <c r="F294" s="2">
        <v>1732586.9555299282</v>
      </c>
      <c r="G294" s="2">
        <f t="shared" ref="G294:G357" si="70">IF(F294&gt;600000,$AK$31*1000,F294)</f>
        <v>594425.14285714284</v>
      </c>
      <c r="H294" s="2">
        <f t="shared" si="65"/>
        <v>149472163.38790336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1736335.444470048</v>
      </c>
      <c r="Q294" s="2">
        <f t="shared" ref="Q294:Q357" si="71">IF(P294&gt;600000,600000,P294)</f>
        <v>600000</v>
      </c>
      <c r="R294" s="2">
        <f t="shared" si="66"/>
        <v>151247423.12776515</v>
      </c>
      <c r="S294" s="2">
        <f t="shared" si="58"/>
        <v>594425.14285713434</v>
      </c>
      <c r="T294" s="2">
        <f t="shared" si="59"/>
        <v>5574.8571428570431</v>
      </c>
      <c r="U294" s="2">
        <f t="shared" si="60"/>
        <v>600000</v>
      </c>
      <c r="V294" s="2">
        <f t="shared" si="34"/>
        <v>99540451.387903199</v>
      </c>
      <c r="W294" s="2">
        <f t="shared" si="61"/>
        <v>594425.14285714924</v>
      </c>
      <c r="X294" s="2">
        <f t="shared" si="51"/>
        <v>5574.8571428507566</v>
      </c>
      <c r="Y294" s="2">
        <f t="shared" si="62"/>
        <v>51706971.739861943</v>
      </c>
      <c r="Z294" s="2" t="str">
        <f t="shared" si="52"/>
        <v>MEEP</v>
      </c>
      <c r="AA294" s="2">
        <f>IF(Z294="HERE",Y294,AA293+Graph!$G$1*1000)</f>
        <v>116849833.45414796</v>
      </c>
      <c r="AB294" s="2">
        <f t="shared" si="63"/>
        <v>800000</v>
      </c>
      <c r="AC294" s="2">
        <f t="shared" si="64"/>
        <v>50203164.530760027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228</v>
      </c>
      <c r="C295" s="7"/>
      <c r="D295" s="2" t="e">
        <f t="shared" si="55"/>
        <v>#N/A</v>
      </c>
      <c r="E295" s="2" t="e">
        <f t="shared" si="67"/>
        <v>#N/A</v>
      </c>
      <c r="F295" s="2">
        <v>1738164.5162442327</v>
      </c>
      <c r="G295" s="2">
        <f t="shared" si="70"/>
        <v>594425.14285714284</v>
      </c>
      <c r="H295" s="2">
        <f t="shared" si="65"/>
        <v>150066588.5307605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1741914.3809908032</v>
      </c>
      <c r="Q295" s="2">
        <f t="shared" si="71"/>
        <v>600000</v>
      </c>
      <c r="R295" s="2">
        <f t="shared" si="66"/>
        <v>151847423.12776515</v>
      </c>
      <c r="S295" s="2">
        <f t="shared" si="58"/>
        <v>594425.14285713434</v>
      </c>
      <c r="T295" s="2">
        <f t="shared" si="59"/>
        <v>5574.8571428570431</v>
      </c>
      <c r="U295" s="2">
        <f t="shared" si="60"/>
        <v>600000</v>
      </c>
      <c r="V295" s="2">
        <f t="shared" si="34"/>
        <v>100134876.53076035</v>
      </c>
      <c r="W295" s="2">
        <f t="shared" si="61"/>
        <v>594425.14285714924</v>
      </c>
      <c r="X295" s="2">
        <f t="shared" si="51"/>
        <v>5574.8571428507566</v>
      </c>
      <c r="Y295" s="2">
        <f t="shared" si="62"/>
        <v>51712546.597004794</v>
      </c>
      <c r="Z295" s="2" t="str">
        <f t="shared" si="52"/>
        <v>MEEP</v>
      </c>
      <c r="AA295" s="2">
        <f>IF(Z295="HERE",Y295,AA294+Graph!$G$1*1000)</f>
        <v>117649833.45414796</v>
      </c>
      <c r="AB295" s="2">
        <f t="shared" si="63"/>
        <v>800000</v>
      </c>
      <c r="AC295" s="2">
        <f t="shared" si="64"/>
        <v>50203164.530760027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229</v>
      </c>
      <c r="C296" s="7"/>
      <c r="D296" s="2" t="e">
        <f t="shared" si="55"/>
        <v>#N/A</v>
      </c>
      <c r="E296" s="2" t="e">
        <f t="shared" si="67"/>
        <v>#N/A</v>
      </c>
      <c r="F296" s="2">
        <v>1743742.0769585073</v>
      </c>
      <c r="G296" s="2">
        <f t="shared" si="70"/>
        <v>594425.14285714284</v>
      </c>
      <c r="H296" s="2">
        <f t="shared" si="65"/>
        <v>150661013.67361763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1747493.3175115287</v>
      </c>
      <c r="Q296" s="2">
        <f t="shared" si="71"/>
        <v>600000</v>
      </c>
      <c r="R296" s="2">
        <f t="shared" si="66"/>
        <v>152447423.12776515</v>
      </c>
      <c r="S296" s="2">
        <f t="shared" si="58"/>
        <v>594425.14285713434</v>
      </c>
      <c r="T296" s="2">
        <f t="shared" si="59"/>
        <v>5574.8571428570431</v>
      </c>
      <c r="U296" s="2">
        <f t="shared" si="60"/>
        <v>600000</v>
      </c>
      <c r="V296" s="2">
        <f t="shared" si="34"/>
        <v>100729301.6736175</v>
      </c>
      <c r="W296" s="2">
        <f t="shared" si="61"/>
        <v>594425.14285714924</v>
      </c>
      <c r="X296" s="2">
        <f t="shared" si="51"/>
        <v>5574.8571428507566</v>
      </c>
      <c r="Y296" s="2">
        <f t="shared" si="62"/>
        <v>51718121.454147644</v>
      </c>
      <c r="Z296" s="2" t="str">
        <f t="shared" si="52"/>
        <v>MEEP</v>
      </c>
      <c r="AA296" s="2">
        <f>IF(Z296="HERE",Y296,AA295+Graph!$G$1*1000)</f>
        <v>118449833.45414796</v>
      </c>
      <c r="AB296" s="2">
        <f t="shared" si="63"/>
        <v>800000</v>
      </c>
      <c r="AC296" s="2">
        <f t="shared" si="64"/>
        <v>50203164.530760027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230</v>
      </c>
      <c r="C297" s="7"/>
      <c r="D297" s="2" t="e">
        <f t="shared" si="55"/>
        <v>#N/A</v>
      </c>
      <c r="E297" s="2" t="e">
        <f t="shared" si="67"/>
        <v>#N/A</v>
      </c>
      <c r="F297" s="2">
        <v>1749319.6376728117</v>
      </c>
      <c r="G297" s="2">
        <f t="shared" si="70"/>
        <v>594425.14285714284</v>
      </c>
      <c r="H297" s="2">
        <f t="shared" si="65"/>
        <v>151255438.81647477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1753072.2540322542</v>
      </c>
      <c r="Q297" s="2">
        <f t="shared" si="71"/>
        <v>600000</v>
      </c>
      <c r="R297" s="2">
        <f t="shared" si="66"/>
        <v>153047423.12776515</v>
      </c>
      <c r="S297" s="2">
        <f t="shared" si="58"/>
        <v>594425.14285713434</v>
      </c>
      <c r="T297" s="2">
        <f t="shared" si="59"/>
        <v>5574.8571428570431</v>
      </c>
      <c r="U297" s="2">
        <f t="shared" si="60"/>
        <v>600000</v>
      </c>
      <c r="V297" s="2">
        <f t="shared" si="34"/>
        <v>101323726.81647465</v>
      </c>
      <c r="W297" s="2">
        <f t="shared" si="61"/>
        <v>594425.14285714924</v>
      </c>
      <c r="X297" s="2">
        <f t="shared" si="51"/>
        <v>5574.8571428507566</v>
      </c>
      <c r="Y297" s="2">
        <f t="shared" si="62"/>
        <v>51723696.311290495</v>
      </c>
      <c r="Z297" s="2" t="str">
        <f t="shared" si="52"/>
        <v>MEEP</v>
      </c>
      <c r="AA297" s="2">
        <f>IF(Z297="HERE",Y297,AA296+Graph!$G$1*1000)</f>
        <v>119249833.45414796</v>
      </c>
      <c r="AB297" s="2">
        <f t="shared" si="63"/>
        <v>800000</v>
      </c>
      <c r="AC297" s="2">
        <f t="shared" si="64"/>
        <v>50203164.530760027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231</v>
      </c>
      <c r="C298" s="7"/>
      <c r="D298" s="2" t="e">
        <f t="shared" si="55"/>
        <v>#N/A</v>
      </c>
      <c r="E298" s="2" t="e">
        <f t="shared" si="67"/>
        <v>#N/A</v>
      </c>
      <c r="F298" s="2">
        <v>1754897.1983870864</v>
      </c>
      <c r="G298" s="2">
        <f t="shared" si="70"/>
        <v>594425.14285714284</v>
      </c>
      <c r="H298" s="2">
        <f t="shared" si="65"/>
        <v>151849863.9593319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1758651.1905530095</v>
      </c>
      <c r="Q298" s="2">
        <f t="shared" si="71"/>
        <v>600000</v>
      </c>
      <c r="R298" s="2">
        <f t="shared" si="66"/>
        <v>153647423.12776515</v>
      </c>
      <c r="S298" s="2">
        <f t="shared" si="58"/>
        <v>594425.14285713434</v>
      </c>
      <c r="T298" s="2">
        <f t="shared" si="59"/>
        <v>5574.8571428570431</v>
      </c>
      <c r="U298" s="2">
        <f t="shared" si="60"/>
        <v>600000</v>
      </c>
      <c r="V298" s="2">
        <f t="shared" si="34"/>
        <v>101918151.9593318</v>
      </c>
      <c r="W298" s="2">
        <f t="shared" si="61"/>
        <v>594425.14285714924</v>
      </c>
      <c r="X298" s="2">
        <f t="shared" si="51"/>
        <v>5574.8571428507566</v>
      </c>
      <c r="Y298" s="2">
        <f t="shared" si="62"/>
        <v>51729271.168433346</v>
      </c>
      <c r="Z298" s="2" t="str">
        <f t="shared" si="52"/>
        <v>MEEP</v>
      </c>
      <c r="AA298" s="2">
        <f>IF(Z298="HERE",Y298,AA297+Graph!$G$1*1000)</f>
        <v>120049833.45414796</v>
      </c>
      <c r="AB298" s="2">
        <f t="shared" si="63"/>
        <v>800000</v>
      </c>
      <c r="AC298" s="2">
        <f t="shared" si="64"/>
        <v>50203164.530760027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232</v>
      </c>
      <c r="C299" s="7"/>
      <c r="D299" s="2" t="e">
        <f t="shared" si="55"/>
        <v>#N/A</v>
      </c>
      <c r="E299" s="2" t="e">
        <f t="shared" si="67"/>
        <v>#N/A</v>
      </c>
      <c r="F299" s="2">
        <v>1760474.759101361</v>
      </c>
      <c r="G299" s="2">
        <f t="shared" si="70"/>
        <v>594425.14285714284</v>
      </c>
      <c r="H299" s="2">
        <f t="shared" si="65"/>
        <v>152444289.10218903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1764230.127073735</v>
      </c>
      <c r="Q299" s="2">
        <f t="shared" si="71"/>
        <v>600000</v>
      </c>
      <c r="R299" s="2">
        <f t="shared" si="66"/>
        <v>154247423.12776515</v>
      </c>
      <c r="S299" s="2">
        <f t="shared" si="58"/>
        <v>594425.14285713434</v>
      </c>
      <c r="T299" s="2">
        <f t="shared" si="59"/>
        <v>5574.8571428570431</v>
      </c>
      <c r="U299" s="2">
        <f t="shared" si="60"/>
        <v>600000</v>
      </c>
      <c r="V299" s="2">
        <f t="shared" si="34"/>
        <v>102512577.10218894</v>
      </c>
      <c r="W299" s="2">
        <f t="shared" si="61"/>
        <v>594425.14285714924</v>
      </c>
      <c r="X299" s="2">
        <f t="shared" si="51"/>
        <v>5574.8571428507566</v>
      </c>
      <c r="Y299" s="2">
        <f t="shared" si="62"/>
        <v>51734846.025576197</v>
      </c>
      <c r="Z299" s="2" t="str">
        <f t="shared" si="52"/>
        <v>MEEP</v>
      </c>
      <c r="AA299" s="2">
        <f>IF(Z299="HERE",Y299,AA298+Graph!$G$1*1000)</f>
        <v>120849833.45414796</v>
      </c>
      <c r="AB299" s="2">
        <f t="shared" si="63"/>
        <v>800000</v>
      </c>
      <c r="AC299" s="2">
        <f t="shared" si="64"/>
        <v>50203164.530760027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233</v>
      </c>
      <c r="C300" s="7"/>
      <c r="D300" s="2" t="e">
        <f t="shared" si="55"/>
        <v>#N/A</v>
      </c>
      <c r="E300" s="2" t="e">
        <f t="shared" si="67"/>
        <v>#N/A</v>
      </c>
      <c r="F300" s="2">
        <v>1766052.3198156655</v>
      </c>
      <c r="G300" s="2">
        <f t="shared" si="70"/>
        <v>594425.14285714284</v>
      </c>
      <c r="H300" s="2">
        <f t="shared" si="65"/>
        <v>153038714.24504617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1769809.0635944903</v>
      </c>
      <c r="Q300" s="2">
        <f t="shared" si="71"/>
        <v>600000</v>
      </c>
      <c r="R300" s="2">
        <f t="shared" si="66"/>
        <v>154847423.12776515</v>
      </c>
      <c r="S300" s="2">
        <f t="shared" si="58"/>
        <v>594425.14285713434</v>
      </c>
      <c r="T300" s="2">
        <f t="shared" si="59"/>
        <v>5574.8571428570431</v>
      </c>
      <c r="U300" s="2">
        <f t="shared" si="60"/>
        <v>600000</v>
      </c>
      <c r="V300" s="2">
        <f t="shared" si="34"/>
        <v>103107002.24504609</v>
      </c>
      <c r="W300" s="2">
        <f t="shared" si="61"/>
        <v>594425.14285714924</v>
      </c>
      <c r="X300" s="2">
        <f t="shared" si="51"/>
        <v>5574.8571428507566</v>
      </c>
      <c r="Y300" s="2">
        <f t="shared" si="62"/>
        <v>51740420.882719047</v>
      </c>
      <c r="Z300" s="2" t="str">
        <f t="shared" si="52"/>
        <v>MEEP</v>
      </c>
      <c r="AA300" s="2">
        <f>IF(Z300="HERE",Y300,AA299+Graph!$G$1*1000)</f>
        <v>121649833.45414796</v>
      </c>
      <c r="AB300" s="2">
        <f t="shared" si="63"/>
        <v>800000</v>
      </c>
      <c r="AC300" s="2">
        <f t="shared" si="64"/>
        <v>50203164.530760027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234</v>
      </c>
      <c r="C301" s="7"/>
      <c r="D301" s="2" t="e">
        <f t="shared" si="55"/>
        <v>#N/A</v>
      </c>
      <c r="E301" s="2" t="e">
        <f t="shared" si="67"/>
        <v>#N/A</v>
      </c>
      <c r="F301" s="2">
        <v>1771629.8805299401</v>
      </c>
      <c r="G301" s="2">
        <f t="shared" si="70"/>
        <v>594425.14285714284</v>
      </c>
      <c r="H301" s="2">
        <f t="shared" si="65"/>
        <v>153633139.3879033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1775388.0001152158</v>
      </c>
      <c r="Q301" s="2">
        <f t="shared" si="71"/>
        <v>600000</v>
      </c>
      <c r="R301" s="2">
        <f t="shared" si="66"/>
        <v>155447423.12776515</v>
      </c>
      <c r="S301" s="2">
        <f t="shared" si="58"/>
        <v>594425.14285713434</v>
      </c>
      <c r="T301" s="2">
        <f t="shared" si="59"/>
        <v>5574.8571428570431</v>
      </c>
      <c r="U301" s="2">
        <f t="shared" si="60"/>
        <v>600000</v>
      </c>
      <c r="V301" s="2">
        <f t="shared" si="34"/>
        <v>103701427.38790324</v>
      </c>
      <c r="W301" s="2">
        <f t="shared" si="61"/>
        <v>594425.14285714924</v>
      </c>
      <c r="X301" s="2">
        <f t="shared" si="51"/>
        <v>5574.8571428507566</v>
      </c>
      <c r="Y301" s="2">
        <f t="shared" si="62"/>
        <v>51745995.739861898</v>
      </c>
      <c r="Z301" s="2" t="str">
        <f t="shared" si="52"/>
        <v>MEEP</v>
      </c>
      <c r="AA301" s="2">
        <f>IF(Z301="HERE",Y301,AA300+Graph!$G$1*1000)</f>
        <v>122449833.45414796</v>
      </c>
      <c r="AB301" s="2">
        <f t="shared" si="63"/>
        <v>800000</v>
      </c>
      <c r="AC301" s="2">
        <f t="shared" si="64"/>
        <v>50203164.530760027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235</v>
      </c>
      <c r="C302" s="7"/>
      <c r="D302" s="2" t="e">
        <f t="shared" si="55"/>
        <v>#N/A</v>
      </c>
      <c r="E302" s="2" t="e">
        <f t="shared" si="67"/>
        <v>#N/A</v>
      </c>
      <c r="F302" s="2">
        <v>1777207.4412442148</v>
      </c>
      <c r="G302" s="2">
        <f t="shared" si="70"/>
        <v>594425.14285714284</v>
      </c>
      <c r="H302" s="2">
        <f t="shared" si="65"/>
        <v>154227564.53076044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1780966.9366359413</v>
      </c>
      <c r="Q302" s="2">
        <f t="shared" si="71"/>
        <v>600000</v>
      </c>
      <c r="R302" s="2">
        <f t="shared" si="66"/>
        <v>156047423.12776515</v>
      </c>
      <c r="S302" s="2">
        <f t="shared" si="58"/>
        <v>594425.14285713434</v>
      </c>
      <c r="T302" s="2">
        <f t="shared" si="59"/>
        <v>5574.8571428570431</v>
      </c>
      <c r="U302" s="2">
        <f t="shared" si="60"/>
        <v>600000</v>
      </c>
      <c r="V302" s="2">
        <f t="shared" si="34"/>
        <v>104295852.53076039</v>
      </c>
      <c r="W302" s="2">
        <f t="shared" si="61"/>
        <v>594425.14285714924</v>
      </c>
      <c r="X302" s="2">
        <f t="shared" si="51"/>
        <v>5574.8571428507566</v>
      </c>
      <c r="Y302" s="2">
        <f t="shared" si="62"/>
        <v>51751570.597004749</v>
      </c>
      <c r="Z302" s="2" t="str">
        <f t="shared" si="52"/>
        <v>MEEP</v>
      </c>
      <c r="AA302" s="2">
        <f>IF(Z302="HERE",Y302,AA301+Graph!$G$1*1000)</f>
        <v>123249833.45414796</v>
      </c>
      <c r="AB302" s="2">
        <f t="shared" si="63"/>
        <v>800000</v>
      </c>
      <c r="AC302" s="2">
        <f t="shared" si="64"/>
        <v>50203164.530760027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236</v>
      </c>
      <c r="C303" s="7"/>
      <c r="D303" s="2" t="e">
        <f t="shared" si="55"/>
        <v>#N/A</v>
      </c>
      <c r="E303" s="2" t="e">
        <f t="shared" si="67"/>
        <v>#N/A</v>
      </c>
      <c r="F303" s="2">
        <v>1782785.0019585192</v>
      </c>
      <c r="G303" s="2">
        <f t="shared" si="70"/>
        <v>594425.14285714284</v>
      </c>
      <c r="H303" s="2">
        <f t="shared" si="65"/>
        <v>154821989.67361757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1786545.8731566966</v>
      </c>
      <c r="Q303" s="2">
        <f t="shared" si="71"/>
        <v>600000</v>
      </c>
      <c r="R303" s="2">
        <f t="shared" si="66"/>
        <v>156647423.12776515</v>
      </c>
      <c r="S303" s="2">
        <f t="shared" si="58"/>
        <v>594425.14285713434</v>
      </c>
      <c r="T303" s="2">
        <f t="shared" si="59"/>
        <v>5574.8571428570431</v>
      </c>
      <c r="U303" s="2">
        <f t="shared" si="60"/>
        <v>600000</v>
      </c>
      <c r="V303" s="2">
        <f t="shared" si="34"/>
        <v>104890277.67361754</v>
      </c>
      <c r="W303" s="2">
        <f t="shared" si="61"/>
        <v>594425.14285714924</v>
      </c>
      <c r="X303" s="2">
        <f t="shared" si="51"/>
        <v>5574.8571428507566</v>
      </c>
      <c r="Y303" s="2">
        <f t="shared" si="62"/>
        <v>51757145.4541476</v>
      </c>
      <c r="Z303" s="2" t="str">
        <f t="shared" si="52"/>
        <v>MEEP</v>
      </c>
      <c r="AA303" s="2">
        <f>IF(Z303="HERE",Y303,AA302+Graph!$G$1*1000)</f>
        <v>124049833.45414796</v>
      </c>
      <c r="AB303" s="2">
        <f t="shared" si="63"/>
        <v>800000</v>
      </c>
      <c r="AC303" s="2">
        <f t="shared" si="64"/>
        <v>50203164.530760027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237</v>
      </c>
      <c r="C304" s="7"/>
      <c r="D304" s="2" t="e">
        <f t="shared" si="55"/>
        <v>#N/A</v>
      </c>
      <c r="E304" s="2" t="e">
        <f t="shared" si="67"/>
        <v>#N/A</v>
      </c>
      <c r="F304" s="2">
        <v>1788362.5626727939</v>
      </c>
      <c r="G304" s="2">
        <f t="shared" si="70"/>
        <v>594425.14285714284</v>
      </c>
      <c r="H304" s="2">
        <f t="shared" si="65"/>
        <v>155416414.81647471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1792124.809677422</v>
      </c>
      <c r="Q304" s="2">
        <f t="shared" si="71"/>
        <v>600000</v>
      </c>
      <c r="R304" s="2">
        <f t="shared" si="66"/>
        <v>157247423.12776515</v>
      </c>
      <c r="S304" s="2">
        <f t="shared" si="58"/>
        <v>594425.14285713434</v>
      </c>
      <c r="T304" s="2">
        <f t="shared" si="59"/>
        <v>5574.8571428570431</v>
      </c>
      <c r="U304" s="2">
        <f t="shared" si="60"/>
        <v>600000</v>
      </c>
      <c r="V304" s="2">
        <f t="shared" si="34"/>
        <v>105484702.81647469</v>
      </c>
      <c r="W304" s="2">
        <f t="shared" si="61"/>
        <v>594425.14285714924</v>
      </c>
      <c r="X304" s="2">
        <f t="shared" si="51"/>
        <v>5574.8571428507566</v>
      </c>
      <c r="Y304" s="2">
        <f t="shared" si="62"/>
        <v>51762720.31129045</v>
      </c>
      <c r="Z304" s="2" t="str">
        <f t="shared" si="52"/>
        <v>MEEP</v>
      </c>
      <c r="AA304" s="2">
        <f>IF(Z304="HERE",Y304,AA303+Graph!$G$1*1000)</f>
        <v>124849833.45414796</v>
      </c>
      <c r="AB304" s="2">
        <f t="shared" si="63"/>
        <v>800000</v>
      </c>
      <c r="AC304" s="2">
        <f t="shared" si="64"/>
        <v>50203164.530760027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238</v>
      </c>
      <c r="C305" s="7"/>
      <c r="D305" s="2" t="e">
        <f t="shared" si="55"/>
        <v>#N/A</v>
      </c>
      <c r="E305" s="2" t="e">
        <f t="shared" si="67"/>
        <v>#N/A</v>
      </c>
      <c r="F305" s="2">
        <v>1793940.1233870685</v>
      </c>
      <c r="G305" s="2">
        <f t="shared" si="70"/>
        <v>594425.14285714284</v>
      </c>
      <c r="H305" s="2">
        <f t="shared" si="65"/>
        <v>156010839.95933184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1797703.7461981773</v>
      </c>
      <c r="Q305" s="2">
        <f t="shared" si="71"/>
        <v>600000</v>
      </c>
      <c r="R305" s="2">
        <f t="shared" si="66"/>
        <v>157847423.12776515</v>
      </c>
      <c r="S305" s="2">
        <f t="shared" si="58"/>
        <v>594425.14285713434</v>
      </c>
      <c r="T305" s="2">
        <f t="shared" si="59"/>
        <v>5574.8571428570431</v>
      </c>
      <c r="U305" s="2">
        <f t="shared" si="60"/>
        <v>600000</v>
      </c>
      <c r="V305" s="2">
        <f t="shared" si="34"/>
        <v>106079127.95933184</v>
      </c>
      <c r="W305" s="2">
        <f t="shared" si="61"/>
        <v>594425.14285714924</v>
      </c>
      <c r="X305" s="2">
        <f t="shared" si="51"/>
        <v>5574.8571428507566</v>
      </c>
      <c r="Y305" s="2">
        <f t="shared" si="62"/>
        <v>51768295.168433301</v>
      </c>
      <c r="Z305" s="2" t="str">
        <f t="shared" si="52"/>
        <v>MEEP</v>
      </c>
      <c r="AA305" s="2">
        <f>IF(Z305="HERE",Y305,AA304+Graph!$G$1*1000)</f>
        <v>125649833.45414796</v>
      </c>
      <c r="AB305" s="2">
        <f t="shared" si="63"/>
        <v>800000</v>
      </c>
      <c r="AC305" s="2">
        <f t="shared" si="64"/>
        <v>50203164.530760027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239</v>
      </c>
      <c r="C306" s="7"/>
      <c r="D306" s="2" t="e">
        <f t="shared" si="55"/>
        <v>#N/A</v>
      </c>
      <c r="E306" s="2" t="e">
        <f t="shared" si="67"/>
        <v>#N/A</v>
      </c>
      <c r="F306" s="2">
        <v>1799517.684101373</v>
      </c>
      <c r="G306" s="2">
        <f t="shared" si="70"/>
        <v>594425.14285714284</v>
      </c>
      <c r="H306" s="2">
        <f t="shared" si="65"/>
        <v>156605265.10218897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1803282.6827189028</v>
      </c>
      <c r="Q306" s="2">
        <f t="shared" si="71"/>
        <v>600000</v>
      </c>
      <c r="R306" s="2">
        <f t="shared" si="66"/>
        <v>158447423.12776515</v>
      </c>
      <c r="S306" s="2">
        <f t="shared" si="58"/>
        <v>594425.14285713434</v>
      </c>
      <c r="T306" s="2">
        <f t="shared" si="59"/>
        <v>5574.8571428570431</v>
      </c>
      <c r="U306" s="2">
        <f t="shared" si="60"/>
        <v>600000</v>
      </c>
      <c r="V306" s="2">
        <f t="shared" si="34"/>
        <v>106673553.10218899</v>
      </c>
      <c r="W306" s="2">
        <f t="shared" si="61"/>
        <v>594425.14285714924</v>
      </c>
      <c r="X306" s="2">
        <f t="shared" si="51"/>
        <v>5574.8571428507566</v>
      </c>
      <c r="Y306" s="2">
        <f t="shared" si="62"/>
        <v>51773870.025576152</v>
      </c>
      <c r="Z306" s="2" t="str">
        <f t="shared" si="52"/>
        <v>MEEP</v>
      </c>
      <c r="AA306" s="2">
        <f>IF(Z306="HERE",Y306,AA305+Graph!$G$1*1000)</f>
        <v>126449833.45414796</v>
      </c>
      <c r="AB306" s="2">
        <f t="shared" si="63"/>
        <v>800000</v>
      </c>
      <c r="AC306" s="2">
        <f t="shared" si="64"/>
        <v>50203164.530760027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240</v>
      </c>
      <c r="C307" s="7"/>
      <c r="D307" s="2" t="e">
        <f t="shared" si="55"/>
        <v>#N/A</v>
      </c>
      <c r="E307" s="2" t="e">
        <f t="shared" si="67"/>
        <v>#N/A</v>
      </c>
      <c r="F307" s="2">
        <v>1805095.2448156476</v>
      </c>
      <c r="G307" s="2">
        <f t="shared" si="70"/>
        <v>594425.14285714284</v>
      </c>
      <c r="H307" s="2">
        <f t="shared" si="65"/>
        <v>157199690.24504611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1808861.6192396283</v>
      </c>
      <c r="Q307" s="2">
        <f t="shared" si="71"/>
        <v>600000</v>
      </c>
      <c r="R307" s="2">
        <f t="shared" si="66"/>
        <v>159047423.12776515</v>
      </c>
      <c r="S307" s="2">
        <f t="shared" si="58"/>
        <v>594425.14285713434</v>
      </c>
      <c r="T307" s="2">
        <f t="shared" si="59"/>
        <v>5574.8571428570431</v>
      </c>
      <c r="U307" s="2">
        <f t="shared" si="60"/>
        <v>600000</v>
      </c>
      <c r="V307" s="2">
        <f t="shared" si="34"/>
        <v>107267978.24504614</v>
      </c>
      <c r="W307" s="2">
        <f t="shared" si="61"/>
        <v>594425.14285714924</v>
      </c>
      <c r="X307" s="2">
        <f t="shared" si="51"/>
        <v>5574.8571428507566</v>
      </c>
      <c r="Y307" s="2">
        <f t="shared" si="62"/>
        <v>51779444.882719003</v>
      </c>
      <c r="Z307" s="2" t="str">
        <f t="shared" si="52"/>
        <v>MEEP</v>
      </c>
      <c r="AA307" s="2">
        <f>IF(Z307="HERE",Y307,AA306+Graph!$G$1*1000)</f>
        <v>127249833.45414796</v>
      </c>
      <c r="AB307" s="2">
        <f t="shared" si="63"/>
        <v>800000</v>
      </c>
      <c r="AC307" s="2">
        <f t="shared" si="64"/>
        <v>50203164.530760027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241</v>
      </c>
      <c r="C308" s="7"/>
      <c r="D308" s="2" t="e">
        <f t="shared" si="55"/>
        <v>#N/A</v>
      </c>
      <c r="E308" s="2" t="e">
        <f t="shared" si="67"/>
        <v>#N/A</v>
      </c>
      <c r="F308" s="2">
        <v>1810672.805529952</v>
      </c>
      <c r="G308" s="2">
        <f t="shared" si="70"/>
        <v>594425.14285714284</v>
      </c>
      <c r="H308" s="2">
        <f t="shared" si="65"/>
        <v>157794115.38790324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1814440.5557603836</v>
      </c>
      <c r="Q308" s="2">
        <f t="shared" si="71"/>
        <v>600000</v>
      </c>
      <c r="R308" s="2">
        <f t="shared" si="66"/>
        <v>159647423.12776515</v>
      </c>
      <c r="S308" s="2">
        <f t="shared" si="58"/>
        <v>594425.14285713434</v>
      </c>
      <c r="T308" s="2">
        <f t="shared" si="59"/>
        <v>5574.8571428570431</v>
      </c>
      <c r="U308" s="2">
        <f t="shared" si="60"/>
        <v>600000</v>
      </c>
      <c r="V308" s="2">
        <f t="shared" si="34"/>
        <v>107862403.38790329</v>
      </c>
      <c r="W308" s="2">
        <f t="shared" si="61"/>
        <v>594425.14285714924</v>
      </c>
      <c r="X308" s="2">
        <f t="shared" si="51"/>
        <v>5574.8571428507566</v>
      </c>
      <c r="Y308" s="2">
        <f t="shared" si="62"/>
        <v>51785019.739861853</v>
      </c>
      <c r="Z308" s="2" t="str">
        <f t="shared" si="52"/>
        <v>MEEP</v>
      </c>
      <c r="AA308" s="2">
        <f>IF(Z308="HERE",Y308,AA307+Graph!$G$1*1000)</f>
        <v>128049833.45414796</v>
      </c>
      <c r="AB308" s="2">
        <f t="shared" si="63"/>
        <v>800000</v>
      </c>
      <c r="AC308" s="2">
        <f t="shared" si="64"/>
        <v>50203164.530760027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242</v>
      </c>
      <c r="C309" s="7"/>
      <c r="D309" s="2" t="e">
        <f t="shared" si="55"/>
        <v>#N/A</v>
      </c>
      <c r="E309" s="2" t="e">
        <f t="shared" si="67"/>
        <v>#N/A</v>
      </c>
      <c r="F309" s="2">
        <v>1816250.3662442267</v>
      </c>
      <c r="G309" s="2">
        <f t="shared" si="70"/>
        <v>594425.14285714284</v>
      </c>
      <c r="H309" s="2">
        <f t="shared" si="65"/>
        <v>158388540.53076038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1820019.4922811091</v>
      </c>
      <c r="Q309" s="2">
        <f t="shared" si="71"/>
        <v>600000</v>
      </c>
      <c r="R309" s="2">
        <f t="shared" si="66"/>
        <v>160247423.12776515</v>
      </c>
      <c r="S309" s="2">
        <f t="shared" si="58"/>
        <v>594425.14285713434</v>
      </c>
      <c r="T309" s="2">
        <f t="shared" si="59"/>
        <v>5574.8571428570431</v>
      </c>
      <c r="U309" s="2">
        <f t="shared" si="60"/>
        <v>600000</v>
      </c>
      <c r="V309" s="2">
        <f t="shared" si="34"/>
        <v>108456828.53076044</v>
      </c>
      <c r="W309" s="2">
        <f t="shared" si="61"/>
        <v>594425.14285714924</v>
      </c>
      <c r="X309" s="2">
        <f t="shared" si="51"/>
        <v>5574.8571428507566</v>
      </c>
      <c r="Y309" s="2">
        <f t="shared" si="62"/>
        <v>51790594.597004704</v>
      </c>
      <c r="Z309" s="2" t="str">
        <f t="shared" si="52"/>
        <v>MEEP</v>
      </c>
      <c r="AA309" s="2">
        <f>IF(Z309="HERE",Y309,AA308+Graph!$G$1*1000)</f>
        <v>128849833.45414796</v>
      </c>
      <c r="AB309" s="2">
        <f t="shared" si="63"/>
        <v>800000</v>
      </c>
      <c r="AC309" s="2">
        <f t="shared" si="64"/>
        <v>50203164.530760027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243</v>
      </c>
      <c r="C310" s="7"/>
      <c r="D310" s="2" t="e">
        <f t="shared" si="55"/>
        <v>#N/A</v>
      </c>
      <c r="E310" s="2" t="e">
        <f t="shared" si="67"/>
        <v>#N/A</v>
      </c>
      <c r="F310" s="2">
        <v>1821827.9269585013</v>
      </c>
      <c r="G310" s="2">
        <f t="shared" si="70"/>
        <v>594425.14285714284</v>
      </c>
      <c r="H310" s="2">
        <f t="shared" si="65"/>
        <v>158982965.67361751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1825598.4288018644</v>
      </c>
      <c r="Q310" s="2">
        <f t="shared" si="71"/>
        <v>600000</v>
      </c>
      <c r="R310" s="2">
        <f t="shared" si="66"/>
        <v>160847423.12776515</v>
      </c>
      <c r="S310" s="2">
        <f t="shared" si="58"/>
        <v>594425.14285713434</v>
      </c>
      <c r="T310" s="2">
        <f t="shared" si="59"/>
        <v>5574.8571428570431</v>
      </c>
      <c r="U310" s="2">
        <f t="shared" si="60"/>
        <v>600000</v>
      </c>
      <c r="V310" s="2">
        <f t="shared" si="34"/>
        <v>109051253.67361759</v>
      </c>
      <c r="W310" s="2">
        <f t="shared" si="61"/>
        <v>594425.14285714924</v>
      </c>
      <c r="X310" s="2">
        <f t="shared" si="51"/>
        <v>5574.8571428507566</v>
      </c>
      <c r="Y310" s="2">
        <f t="shared" si="62"/>
        <v>51796169.454147555</v>
      </c>
      <c r="Z310" s="2" t="str">
        <f t="shared" si="52"/>
        <v>MEEP</v>
      </c>
      <c r="AA310" s="2">
        <f>IF(Z310="HERE",Y310,AA309+Graph!$G$1*1000)</f>
        <v>129649833.45414796</v>
      </c>
      <c r="AB310" s="2">
        <f t="shared" si="63"/>
        <v>800000</v>
      </c>
      <c r="AC310" s="2">
        <f t="shared" si="64"/>
        <v>50203164.530760027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244</v>
      </c>
      <c r="C311" s="7"/>
      <c r="D311" s="2" t="e">
        <f t="shared" si="55"/>
        <v>#N/A</v>
      </c>
      <c r="E311" s="2" t="e">
        <f t="shared" si="67"/>
        <v>#N/A</v>
      </c>
      <c r="F311" s="2">
        <v>1827405.4876728058</v>
      </c>
      <c r="G311" s="2">
        <f t="shared" si="70"/>
        <v>594425.14285714284</v>
      </c>
      <c r="H311" s="2">
        <f t="shared" si="65"/>
        <v>159577390.81647465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1831177.3653225899</v>
      </c>
      <c r="Q311" s="2">
        <f t="shared" si="71"/>
        <v>600000</v>
      </c>
      <c r="R311" s="2">
        <f t="shared" si="66"/>
        <v>161447423.12776515</v>
      </c>
      <c r="S311" s="2">
        <f t="shared" si="58"/>
        <v>594425.14285713434</v>
      </c>
      <c r="T311" s="2">
        <f t="shared" si="59"/>
        <v>5574.8571428570431</v>
      </c>
      <c r="U311" s="2">
        <f t="shared" si="60"/>
        <v>600000</v>
      </c>
      <c r="V311" s="2">
        <f t="shared" si="34"/>
        <v>109645678.81647474</v>
      </c>
      <c r="W311" s="2">
        <f t="shared" si="61"/>
        <v>594425.14285714924</v>
      </c>
      <c r="X311" s="2">
        <f t="shared" si="51"/>
        <v>5574.8571428507566</v>
      </c>
      <c r="Y311" s="2">
        <f t="shared" si="62"/>
        <v>51801744.311290406</v>
      </c>
      <c r="Z311" s="2" t="str">
        <f t="shared" si="52"/>
        <v>MEEP</v>
      </c>
      <c r="AA311" s="2">
        <f>IF(Z311="HERE",Y311,AA310+Graph!$G$1*1000)</f>
        <v>130449833.45414796</v>
      </c>
      <c r="AB311" s="2">
        <f t="shared" si="63"/>
        <v>800000</v>
      </c>
      <c r="AC311" s="2">
        <f t="shared" si="64"/>
        <v>50203164.530760027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245</v>
      </c>
      <c r="C312" s="7"/>
      <c r="D312" s="2" t="e">
        <f t="shared" si="55"/>
        <v>#N/A</v>
      </c>
      <c r="E312" s="2" t="e">
        <f t="shared" si="67"/>
        <v>#N/A</v>
      </c>
      <c r="F312" s="2">
        <v>1832983.0483870804</v>
      </c>
      <c r="G312" s="2">
        <f t="shared" si="70"/>
        <v>594425.14285714284</v>
      </c>
      <c r="H312" s="2">
        <f t="shared" si="65"/>
        <v>160171815.95933178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1836756.3018433154</v>
      </c>
      <c r="Q312" s="2">
        <f t="shared" si="71"/>
        <v>600000</v>
      </c>
      <c r="R312" s="2">
        <f t="shared" si="66"/>
        <v>162047423.12776515</v>
      </c>
      <c r="S312" s="2">
        <f t="shared" si="58"/>
        <v>594425.14285713434</v>
      </c>
      <c r="T312" s="2">
        <f t="shared" si="59"/>
        <v>5574.8571428570431</v>
      </c>
      <c r="U312" s="2">
        <f t="shared" si="60"/>
        <v>600000</v>
      </c>
      <c r="V312" s="2">
        <f t="shared" si="34"/>
        <v>110240103.95933188</v>
      </c>
      <c r="W312" s="2">
        <f t="shared" si="61"/>
        <v>594425.14285714924</v>
      </c>
      <c r="X312" s="2">
        <f t="shared" si="51"/>
        <v>5574.8571428507566</v>
      </c>
      <c r="Y312" s="2">
        <f t="shared" si="62"/>
        <v>51807319.168433256</v>
      </c>
      <c r="Z312" s="2" t="str">
        <f t="shared" si="52"/>
        <v>MEEP</v>
      </c>
      <c r="AA312" s="2">
        <f>IF(Z312="HERE",Y312,AA311+Graph!$G$1*1000)</f>
        <v>131249833.45414796</v>
      </c>
      <c r="AB312" s="2">
        <f t="shared" si="63"/>
        <v>800000</v>
      </c>
      <c r="AC312" s="2">
        <f t="shared" si="64"/>
        <v>50203164.530760027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246</v>
      </c>
      <c r="C313" s="7"/>
      <c r="D313" s="2" t="e">
        <f t="shared" si="55"/>
        <v>#N/A</v>
      </c>
      <c r="E313" s="2" t="e">
        <f t="shared" si="67"/>
        <v>#N/A</v>
      </c>
      <c r="F313" s="2">
        <v>1838560.6091013551</v>
      </c>
      <c r="G313" s="2">
        <f t="shared" si="70"/>
        <v>594425.14285714284</v>
      </c>
      <c r="H313" s="2">
        <f t="shared" si="65"/>
        <v>160766241.10218892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1842335.2383640707</v>
      </c>
      <c r="Q313" s="2">
        <f t="shared" si="71"/>
        <v>600000</v>
      </c>
      <c r="R313" s="2">
        <f t="shared" si="66"/>
        <v>162647423.12776515</v>
      </c>
      <c r="S313" s="2">
        <f t="shared" si="58"/>
        <v>594425.14285713434</v>
      </c>
      <c r="T313" s="2">
        <f t="shared" si="59"/>
        <v>5574.8571428570431</v>
      </c>
      <c r="U313" s="2">
        <f t="shared" si="60"/>
        <v>600000</v>
      </c>
      <c r="V313" s="2">
        <f t="shared" si="34"/>
        <v>110834529.10218903</v>
      </c>
      <c r="W313" s="2">
        <f t="shared" si="61"/>
        <v>594425.14285714924</v>
      </c>
      <c r="X313" s="2">
        <f t="shared" si="51"/>
        <v>5574.8571428507566</v>
      </c>
      <c r="Y313" s="2">
        <f t="shared" si="62"/>
        <v>51812894.025576107</v>
      </c>
      <c r="Z313" s="2" t="str">
        <f t="shared" si="52"/>
        <v>MEEP</v>
      </c>
      <c r="AA313" s="2">
        <f>IF(Z313="HERE",Y313,AA312+Graph!$G$1*1000)</f>
        <v>132049833.45414796</v>
      </c>
      <c r="AB313" s="2">
        <f t="shared" si="63"/>
        <v>800000</v>
      </c>
      <c r="AC313" s="2">
        <f t="shared" si="64"/>
        <v>50203164.530760027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247</v>
      </c>
      <c r="C314" s="7"/>
      <c r="D314" s="2" t="e">
        <f t="shared" si="55"/>
        <v>#N/A</v>
      </c>
      <c r="E314" s="2" t="e">
        <f t="shared" si="67"/>
        <v>#N/A</v>
      </c>
      <c r="F314" s="2">
        <v>1844138.1698156595</v>
      </c>
      <c r="G314" s="2">
        <f t="shared" si="70"/>
        <v>594425.14285714284</v>
      </c>
      <c r="H314" s="2">
        <f t="shared" si="65"/>
        <v>161360666.24504605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1847914.1748847961</v>
      </c>
      <c r="Q314" s="2">
        <f t="shared" si="71"/>
        <v>600000</v>
      </c>
      <c r="R314" s="2">
        <f t="shared" si="66"/>
        <v>163247423.12776515</v>
      </c>
      <c r="S314" s="2">
        <f t="shared" si="58"/>
        <v>594425.14285713434</v>
      </c>
      <c r="T314" s="2">
        <f t="shared" si="59"/>
        <v>5574.8571428570431</v>
      </c>
      <c r="U314" s="2">
        <f t="shared" si="60"/>
        <v>600000</v>
      </c>
      <c r="V314" s="2">
        <f t="shared" si="34"/>
        <v>111428954.24504618</v>
      </c>
      <c r="W314" s="2">
        <f t="shared" si="61"/>
        <v>594425.14285714924</v>
      </c>
      <c r="X314" s="2">
        <f t="shared" si="51"/>
        <v>5574.8571428507566</v>
      </c>
      <c r="Y314" s="2">
        <f t="shared" si="62"/>
        <v>51818468.882718958</v>
      </c>
      <c r="Z314" s="2" t="str">
        <f t="shared" si="52"/>
        <v>MEEP</v>
      </c>
      <c r="AA314" s="2">
        <f>IF(Z314="HERE",Y314,AA313+Graph!$G$1*1000)</f>
        <v>132849833.45414796</v>
      </c>
      <c r="AB314" s="2">
        <f t="shared" si="63"/>
        <v>800000</v>
      </c>
      <c r="AC314" s="2">
        <f t="shared" si="64"/>
        <v>50203164.530760027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248</v>
      </c>
      <c r="C315" s="7"/>
      <c r="D315" s="2" t="e">
        <f t="shared" si="55"/>
        <v>#N/A</v>
      </c>
      <c r="E315" s="2" t="e">
        <f t="shared" si="67"/>
        <v>#N/A</v>
      </c>
      <c r="F315" s="2">
        <v>1849715.7305299342</v>
      </c>
      <c r="G315" s="2">
        <f t="shared" si="70"/>
        <v>594425.14285714284</v>
      </c>
      <c r="H315" s="2">
        <f t="shared" si="65"/>
        <v>161955091.38790318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1853493.1114055514</v>
      </c>
      <c r="Q315" s="2">
        <f t="shared" si="71"/>
        <v>600000</v>
      </c>
      <c r="R315" s="2">
        <f t="shared" si="66"/>
        <v>163847423.12776515</v>
      </c>
      <c r="S315" s="2">
        <f t="shared" si="58"/>
        <v>594425.14285713434</v>
      </c>
      <c r="T315" s="2">
        <f t="shared" si="59"/>
        <v>5574.8571428570431</v>
      </c>
      <c r="U315" s="2">
        <f t="shared" si="60"/>
        <v>600000</v>
      </c>
      <c r="V315" s="2">
        <f t="shared" si="34"/>
        <v>112023379.38790333</v>
      </c>
      <c r="W315" s="2">
        <f t="shared" si="61"/>
        <v>594425.14285714924</v>
      </c>
      <c r="X315" s="2">
        <f t="shared" si="51"/>
        <v>5574.8571428507566</v>
      </c>
      <c r="Y315" s="2">
        <f t="shared" si="62"/>
        <v>51824043.739861809</v>
      </c>
      <c r="Z315" s="2" t="str">
        <f t="shared" si="52"/>
        <v>MEEP</v>
      </c>
      <c r="AA315" s="2">
        <f>IF(Z315="HERE",Y315,AA314+Graph!$G$1*1000)</f>
        <v>133649833.45414796</v>
      </c>
      <c r="AB315" s="2">
        <f t="shared" si="63"/>
        <v>800000</v>
      </c>
      <c r="AC315" s="2">
        <f t="shared" si="64"/>
        <v>50203164.530760027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249</v>
      </c>
      <c r="C316" s="7"/>
      <c r="D316" s="2" t="e">
        <f t="shared" si="55"/>
        <v>#N/A</v>
      </c>
      <c r="E316" s="2" t="e">
        <f t="shared" si="67"/>
        <v>#N/A</v>
      </c>
      <c r="F316" s="2">
        <v>1855293.2912442386</v>
      </c>
      <c r="G316" s="2">
        <f t="shared" si="70"/>
        <v>594425.14285714284</v>
      </c>
      <c r="H316" s="2">
        <f t="shared" si="65"/>
        <v>162549516.53076032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1859072.0479262769</v>
      </c>
      <c r="Q316" s="2">
        <f t="shared" si="71"/>
        <v>600000</v>
      </c>
      <c r="R316" s="2">
        <f t="shared" si="66"/>
        <v>164447423.12776515</v>
      </c>
      <c r="S316" s="2">
        <f t="shared" si="58"/>
        <v>594425.14285713434</v>
      </c>
      <c r="T316" s="2">
        <f t="shared" si="59"/>
        <v>5574.8571428570431</v>
      </c>
      <c r="U316" s="2">
        <f t="shared" si="60"/>
        <v>600000</v>
      </c>
      <c r="V316" s="2">
        <f t="shared" si="34"/>
        <v>112617804.53076048</v>
      </c>
      <c r="W316" s="2">
        <f t="shared" si="61"/>
        <v>594425.14285714924</v>
      </c>
      <c r="X316" s="2">
        <f t="shared" si="51"/>
        <v>5574.8571428507566</v>
      </c>
      <c r="Y316" s="2">
        <f t="shared" si="62"/>
        <v>51829618.597004659</v>
      </c>
      <c r="Z316" s="2" t="str">
        <f t="shared" si="52"/>
        <v>MEEP</v>
      </c>
      <c r="AA316" s="2">
        <f>IF(Z316="HERE",Y316,AA315+Graph!$G$1*1000)</f>
        <v>134449833.45414796</v>
      </c>
      <c r="AB316" s="2">
        <f t="shared" si="63"/>
        <v>800000</v>
      </c>
      <c r="AC316" s="2">
        <f t="shared" si="64"/>
        <v>50203164.530760027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250</v>
      </c>
      <c r="C317" s="7"/>
      <c r="D317" s="2" t="e">
        <f t="shared" si="55"/>
        <v>#N/A</v>
      </c>
      <c r="E317" s="2" t="e">
        <f t="shared" si="67"/>
        <v>#N/A</v>
      </c>
      <c r="F317" s="2">
        <v>1860870.8519585133</v>
      </c>
      <c r="G317" s="2">
        <f t="shared" si="70"/>
        <v>594425.14285714284</v>
      </c>
      <c r="H317" s="2">
        <f t="shared" si="65"/>
        <v>163143941.67361745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1864650.9844470024</v>
      </c>
      <c r="Q317" s="2">
        <f t="shared" si="71"/>
        <v>600000</v>
      </c>
      <c r="R317" s="2">
        <f t="shared" si="66"/>
        <v>165047423.12776515</v>
      </c>
      <c r="S317" s="2">
        <f t="shared" si="58"/>
        <v>594425.14285713434</v>
      </c>
      <c r="T317" s="2">
        <f t="shared" si="59"/>
        <v>5574.8571428570431</v>
      </c>
      <c r="U317" s="2">
        <f t="shared" si="60"/>
        <v>600000</v>
      </c>
      <c r="V317" s="2">
        <f t="shared" si="34"/>
        <v>113212229.67361763</v>
      </c>
      <c r="W317" s="2">
        <f t="shared" si="61"/>
        <v>594425.14285714924</v>
      </c>
      <c r="X317" s="2">
        <f t="shared" si="51"/>
        <v>5574.8571428507566</v>
      </c>
      <c r="Y317" s="2">
        <f t="shared" si="62"/>
        <v>51835193.45414751</v>
      </c>
      <c r="Z317" s="2" t="str">
        <f t="shared" si="52"/>
        <v>MEEP</v>
      </c>
      <c r="AA317" s="2">
        <f>IF(Z317="HERE",Y317,AA316+Graph!$G$1*1000)</f>
        <v>135249833.45414796</v>
      </c>
      <c r="AB317" s="2">
        <f t="shared" si="63"/>
        <v>800000</v>
      </c>
      <c r="AC317" s="2">
        <f t="shared" si="64"/>
        <v>50203164.530760027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251</v>
      </c>
      <c r="C318" s="7"/>
      <c r="D318" s="2" t="e">
        <f t="shared" si="55"/>
        <v>#N/A</v>
      </c>
      <c r="E318" s="2" t="e">
        <f t="shared" si="67"/>
        <v>#N/A</v>
      </c>
      <c r="F318" s="2">
        <v>1866448.4126727879</v>
      </c>
      <c r="G318" s="2">
        <f t="shared" si="70"/>
        <v>594425.14285714284</v>
      </c>
      <c r="H318" s="2">
        <f t="shared" si="65"/>
        <v>163738366.81647459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1870229.9209677577</v>
      </c>
      <c r="Q318" s="2">
        <f t="shared" si="71"/>
        <v>600000</v>
      </c>
      <c r="R318" s="2">
        <f t="shared" si="66"/>
        <v>165647423.12776515</v>
      </c>
      <c r="S318" s="2">
        <f t="shared" si="58"/>
        <v>594425.14285713434</v>
      </c>
      <c r="T318" s="2">
        <f t="shared" si="59"/>
        <v>5574.8571428570431</v>
      </c>
      <c r="U318" s="2">
        <f t="shared" si="60"/>
        <v>600000</v>
      </c>
      <c r="V318" s="2">
        <f t="shared" si="34"/>
        <v>113806654.81647478</v>
      </c>
      <c r="W318" s="2">
        <f t="shared" si="61"/>
        <v>594425.14285714924</v>
      </c>
      <c r="X318" s="2">
        <f t="shared" si="51"/>
        <v>5574.8571428507566</v>
      </c>
      <c r="Y318" s="2">
        <f t="shared" si="62"/>
        <v>51840768.311290361</v>
      </c>
      <c r="Z318" s="2" t="str">
        <f t="shared" si="52"/>
        <v>MEEP</v>
      </c>
      <c r="AA318" s="2">
        <f>IF(Z318="HERE",Y318,AA317+Graph!$G$1*1000)</f>
        <v>136049833.45414796</v>
      </c>
      <c r="AB318" s="2">
        <f t="shared" si="63"/>
        <v>800000</v>
      </c>
      <c r="AC318" s="2">
        <f t="shared" si="64"/>
        <v>50203164.530760027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252</v>
      </c>
      <c r="C319" s="7"/>
      <c r="D319" s="2" t="e">
        <f t="shared" si="55"/>
        <v>#N/A</v>
      </c>
      <c r="E319" s="2" t="e">
        <f t="shared" si="67"/>
        <v>#N/A</v>
      </c>
      <c r="F319" s="2">
        <v>1872025.9733870924</v>
      </c>
      <c r="G319" s="2">
        <f t="shared" si="70"/>
        <v>594425.14285714284</v>
      </c>
      <c r="H319" s="2">
        <f t="shared" si="65"/>
        <v>164332791.95933172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1875808.8574884832</v>
      </c>
      <c r="Q319" s="2">
        <f t="shared" si="71"/>
        <v>600000</v>
      </c>
      <c r="R319" s="2">
        <f t="shared" si="66"/>
        <v>166247423.12776515</v>
      </c>
      <c r="S319" s="2">
        <f t="shared" si="58"/>
        <v>594425.14285713434</v>
      </c>
      <c r="T319" s="2">
        <f t="shared" si="59"/>
        <v>5574.8571428570431</v>
      </c>
      <c r="U319" s="2">
        <f t="shared" si="60"/>
        <v>600000</v>
      </c>
      <c r="V319" s="2">
        <f t="shared" si="34"/>
        <v>114401079.95933193</v>
      </c>
      <c r="W319" s="2">
        <f t="shared" si="61"/>
        <v>594425.14285714924</v>
      </c>
      <c r="X319" s="2">
        <f t="shared" si="51"/>
        <v>5574.8571428507566</v>
      </c>
      <c r="Y319" s="2">
        <f t="shared" si="62"/>
        <v>51846343.168433212</v>
      </c>
      <c r="Z319" s="2" t="str">
        <f t="shared" si="52"/>
        <v>MEEP</v>
      </c>
      <c r="AA319" s="2">
        <f>IF(Z319="HERE",Y319,AA318+Graph!$G$1*1000)</f>
        <v>136849833.45414796</v>
      </c>
      <c r="AB319" s="2">
        <f t="shared" si="63"/>
        <v>800000</v>
      </c>
      <c r="AC319" s="2">
        <f t="shared" si="64"/>
        <v>50203164.530760027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253</v>
      </c>
      <c r="C320" s="7"/>
      <c r="D320" s="2" t="e">
        <f t="shared" si="55"/>
        <v>#N/A</v>
      </c>
      <c r="E320" s="2" t="e">
        <f t="shared" si="67"/>
        <v>#N/A</v>
      </c>
      <c r="F320" s="2">
        <v>1877603.534101367</v>
      </c>
      <c r="G320" s="2">
        <f t="shared" si="70"/>
        <v>594425.14285714284</v>
      </c>
      <c r="H320" s="2">
        <f t="shared" si="65"/>
        <v>164927217.10218886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1881387.7940092385</v>
      </c>
      <c r="Q320" s="2">
        <f t="shared" si="71"/>
        <v>600000</v>
      </c>
      <c r="R320" s="2">
        <f t="shared" si="66"/>
        <v>166847423.12776515</v>
      </c>
      <c r="S320" s="2">
        <f t="shared" si="58"/>
        <v>594425.14285713434</v>
      </c>
      <c r="T320" s="2">
        <f t="shared" si="59"/>
        <v>5574.8571428570431</v>
      </c>
      <c r="U320" s="2">
        <f t="shared" si="60"/>
        <v>600000</v>
      </c>
      <c r="V320" s="2">
        <f t="shared" si="34"/>
        <v>114995505.10218908</v>
      </c>
      <c r="W320" s="2">
        <f t="shared" si="61"/>
        <v>594425.14285714924</v>
      </c>
      <c r="X320" s="2">
        <f t="shared" si="51"/>
        <v>5574.8571428507566</v>
      </c>
      <c r="Y320" s="2">
        <f t="shared" si="62"/>
        <v>51851918.025576063</v>
      </c>
      <c r="Z320" s="2" t="str">
        <f t="shared" si="52"/>
        <v>MEEP</v>
      </c>
      <c r="AA320" s="2">
        <f>IF(Z320="HERE",Y320,AA319+Graph!$G$1*1000)</f>
        <v>137649833.45414796</v>
      </c>
      <c r="AB320" s="2">
        <f t="shared" si="63"/>
        <v>800000</v>
      </c>
      <c r="AC320" s="2">
        <f t="shared" si="64"/>
        <v>50203164.530760027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254</v>
      </c>
      <c r="C321" s="7"/>
      <c r="D321" s="2" t="e">
        <f t="shared" si="55"/>
        <v>#N/A</v>
      </c>
      <c r="E321" s="2" t="e">
        <f t="shared" si="67"/>
        <v>#N/A</v>
      </c>
      <c r="F321" s="2">
        <v>1883181.0948156416</v>
      </c>
      <c r="G321" s="2">
        <f t="shared" si="70"/>
        <v>594425.14285714284</v>
      </c>
      <c r="H321" s="2">
        <f t="shared" si="65"/>
        <v>165521642.24504599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1886966.730529964</v>
      </c>
      <c r="Q321" s="2">
        <f t="shared" si="71"/>
        <v>600000</v>
      </c>
      <c r="R321" s="2">
        <f t="shared" si="66"/>
        <v>167447423.12776515</v>
      </c>
      <c r="S321" s="2">
        <f t="shared" si="58"/>
        <v>594425.14285713434</v>
      </c>
      <c r="T321" s="2">
        <f t="shared" si="59"/>
        <v>5574.8571428570431</v>
      </c>
      <c r="U321" s="2">
        <f t="shared" si="60"/>
        <v>600000</v>
      </c>
      <c r="V321" s="2">
        <f t="shared" si="34"/>
        <v>115589930.24504623</v>
      </c>
      <c r="W321" s="2">
        <f t="shared" si="61"/>
        <v>594425.14285714924</v>
      </c>
      <c r="X321" s="2">
        <f t="shared" si="51"/>
        <v>5574.8571428507566</v>
      </c>
      <c r="Y321" s="2">
        <f t="shared" si="62"/>
        <v>51857492.882718913</v>
      </c>
      <c r="Z321" s="2" t="str">
        <f t="shared" si="52"/>
        <v>MEEP</v>
      </c>
      <c r="AA321" s="2">
        <f>IF(Z321="HERE",Y321,AA320+Graph!$G$1*1000)</f>
        <v>138449833.45414796</v>
      </c>
      <c r="AB321" s="2">
        <f t="shared" si="63"/>
        <v>800000</v>
      </c>
      <c r="AC321" s="2">
        <f t="shared" si="64"/>
        <v>50203164.530760027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255</v>
      </c>
      <c r="C322" s="7"/>
      <c r="D322" s="2" t="e">
        <f t="shared" si="55"/>
        <v>#N/A</v>
      </c>
      <c r="E322" s="2" t="e">
        <f t="shared" si="67"/>
        <v>#N/A</v>
      </c>
      <c r="F322" s="2">
        <v>1888758.6555299461</v>
      </c>
      <c r="G322" s="2">
        <f t="shared" si="70"/>
        <v>594425.14285714284</v>
      </c>
      <c r="H322" s="2">
        <f t="shared" si="65"/>
        <v>166116067.38790312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1892545.6670506895</v>
      </c>
      <c r="Q322" s="2">
        <f t="shared" si="71"/>
        <v>600000</v>
      </c>
      <c r="R322" s="2">
        <f t="shared" si="66"/>
        <v>168047423.12776515</v>
      </c>
      <c r="S322" s="2">
        <f t="shared" si="58"/>
        <v>594425.14285713434</v>
      </c>
      <c r="T322" s="2">
        <f t="shared" si="59"/>
        <v>5574.8571428570431</v>
      </c>
      <c r="U322" s="2">
        <f t="shared" si="60"/>
        <v>600000</v>
      </c>
      <c r="V322" s="2">
        <f t="shared" si="34"/>
        <v>116184355.38790338</v>
      </c>
      <c r="W322" s="2">
        <f t="shared" si="61"/>
        <v>594425.14285714924</v>
      </c>
      <c r="X322" s="2">
        <f t="shared" si="51"/>
        <v>5574.8571428507566</v>
      </c>
      <c r="Y322" s="2">
        <f t="shared" si="62"/>
        <v>51863067.739861764</v>
      </c>
      <c r="Z322" s="2" t="str">
        <f t="shared" si="52"/>
        <v>MEEP</v>
      </c>
      <c r="AA322" s="2">
        <f>IF(Z322="HERE",Y322,AA321+Graph!$G$1*1000)</f>
        <v>139249833.45414796</v>
      </c>
      <c r="AB322" s="2">
        <f t="shared" si="63"/>
        <v>800000</v>
      </c>
      <c r="AC322" s="2">
        <f t="shared" si="64"/>
        <v>50203164.530760027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256</v>
      </c>
      <c r="C323" s="7"/>
      <c r="D323" s="2" t="e">
        <f t="shared" si="55"/>
        <v>#N/A</v>
      </c>
      <c r="E323" s="2" t="e">
        <f t="shared" si="67"/>
        <v>#N/A</v>
      </c>
      <c r="F323" s="2">
        <v>1894336.2162442207</v>
      </c>
      <c r="G323" s="2">
        <f t="shared" si="70"/>
        <v>594425.14285714284</v>
      </c>
      <c r="H323" s="2">
        <f t="shared" si="65"/>
        <v>166710492.53076026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1898124.6035714447</v>
      </c>
      <c r="Q323" s="2">
        <f t="shared" si="71"/>
        <v>600000</v>
      </c>
      <c r="R323" s="2">
        <f t="shared" si="66"/>
        <v>168647423.12776515</v>
      </c>
      <c r="S323" s="2">
        <f t="shared" si="58"/>
        <v>594425.14285713434</v>
      </c>
      <c r="T323" s="2">
        <f t="shared" si="59"/>
        <v>5574.8571428570431</v>
      </c>
      <c r="U323" s="2">
        <f t="shared" si="60"/>
        <v>600000</v>
      </c>
      <c r="V323" s="2">
        <f t="shared" si="34"/>
        <v>116778780.53076053</v>
      </c>
      <c r="W323" s="2">
        <f t="shared" si="61"/>
        <v>594425.14285714924</v>
      </c>
      <c r="X323" s="2">
        <f t="shared" si="51"/>
        <v>5574.8571428507566</v>
      </c>
      <c r="Y323" s="2">
        <f t="shared" si="62"/>
        <v>51868642.597004615</v>
      </c>
      <c r="Z323" s="2" t="str">
        <f t="shared" si="52"/>
        <v>MEEP</v>
      </c>
      <c r="AA323" s="2">
        <f>IF(Z323="HERE",Y323,AA322+Graph!$G$1*1000)</f>
        <v>140049833.45414796</v>
      </c>
      <c r="AB323" s="2">
        <f t="shared" si="63"/>
        <v>800000</v>
      </c>
      <c r="AC323" s="2">
        <f t="shared" si="64"/>
        <v>50203164.530760027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257</v>
      </c>
      <c r="C324" s="7"/>
      <c r="D324" s="2" t="e">
        <f t="shared" si="55"/>
        <v>#N/A</v>
      </c>
      <c r="E324" s="2" t="e">
        <f t="shared" si="67"/>
        <v>#N/A</v>
      </c>
      <c r="F324" s="2">
        <v>1899913.7769585252</v>
      </c>
      <c r="G324" s="2">
        <f t="shared" si="70"/>
        <v>594425.14285714284</v>
      </c>
      <c r="H324" s="2">
        <f t="shared" si="65"/>
        <v>167304917.67361739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1903703.5400921702</v>
      </c>
      <c r="Q324" s="2">
        <f t="shared" si="71"/>
        <v>600000</v>
      </c>
      <c r="R324" s="2">
        <f t="shared" si="66"/>
        <v>169247423.12776515</v>
      </c>
      <c r="S324" s="2">
        <f t="shared" si="58"/>
        <v>594425.14285713434</v>
      </c>
      <c r="T324" s="2">
        <f t="shared" si="59"/>
        <v>5574.8571428570431</v>
      </c>
      <c r="U324" s="2">
        <f t="shared" si="60"/>
        <v>600000</v>
      </c>
      <c r="V324" s="2">
        <f t="shared" si="34"/>
        <v>117373205.67361768</v>
      </c>
      <c r="W324" s="2">
        <f t="shared" si="61"/>
        <v>594425.14285714924</v>
      </c>
      <c r="X324" s="2">
        <f t="shared" si="51"/>
        <v>5574.8571428507566</v>
      </c>
      <c r="Y324" s="2">
        <f t="shared" si="62"/>
        <v>51874217.454147466</v>
      </c>
      <c r="Z324" s="2" t="str">
        <f t="shared" si="52"/>
        <v>MEEP</v>
      </c>
      <c r="AA324" s="2">
        <f>IF(Z324="HERE",Y324,AA323+Graph!$G$1*1000)</f>
        <v>140849833.45414796</v>
      </c>
      <c r="AB324" s="2">
        <f t="shared" si="63"/>
        <v>800000</v>
      </c>
      <c r="AC324" s="2">
        <f t="shared" si="64"/>
        <v>50203164.530760027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258</v>
      </c>
      <c r="C325" s="7"/>
      <c r="D325" s="2" t="e">
        <f t="shared" si="55"/>
        <v>#N/A</v>
      </c>
      <c r="E325" s="2" t="e">
        <f t="shared" si="67"/>
        <v>#N/A</v>
      </c>
      <c r="F325" s="2">
        <v>1905491.3376727998</v>
      </c>
      <c r="G325" s="2">
        <f t="shared" si="70"/>
        <v>594425.14285714284</v>
      </c>
      <c r="H325" s="2">
        <f t="shared" si="65"/>
        <v>167899342.81647453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1909282.4766129255</v>
      </c>
      <c r="Q325" s="2">
        <f t="shared" si="71"/>
        <v>600000</v>
      </c>
      <c r="R325" s="2">
        <f t="shared" si="66"/>
        <v>169847423.12776515</v>
      </c>
      <c r="S325" s="2">
        <f t="shared" si="58"/>
        <v>594425.14285713434</v>
      </c>
      <c r="T325" s="2">
        <f t="shared" si="59"/>
        <v>5574.8571428570431</v>
      </c>
      <c r="U325" s="2">
        <f t="shared" si="60"/>
        <v>600000</v>
      </c>
      <c r="V325" s="2">
        <f t="shared" si="34"/>
        <v>117967630.81647483</v>
      </c>
      <c r="W325" s="2">
        <f t="shared" si="61"/>
        <v>594425.14285714924</v>
      </c>
      <c r="X325" s="2">
        <f t="shared" si="51"/>
        <v>5574.8571428507566</v>
      </c>
      <c r="Y325" s="2">
        <f t="shared" si="62"/>
        <v>51879792.311290316</v>
      </c>
      <c r="Z325" s="2" t="str">
        <f t="shared" si="52"/>
        <v>MEEP</v>
      </c>
      <c r="AA325" s="2">
        <f>IF(Z325="HERE",Y325,AA324+Graph!$G$1*1000)</f>
        <v>141649833.45414796</v>
      </c>
      <c r="AB325" s="2">
        <f t="shared" si="63"/>
        <v>800000</v>
      </c>
      <c r="AC325" s="2">
        <f t="shared" si="64"/>
        <v>50203164.530760027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259</v>
      </c>
      <c r="C326" s="7"/>
      <c r="D326" s="2" t="e">
        <f t="shared" si="55"/>
        <v>#N/A</v>
      </c>
      <c r="E326" s="2" t="e">
        <f t="shared" si="67"/>
        <v>#N/A</v>
      </c>
      <c r="F326" s="2">
        <v>1911068.8983870745</v>
      </c>
      <c r="G326" s="2">
        <f t="shared" si="70"/>
        <v>594425.14285714284</v>
      </c>
      <c r="H326" s="2">
        <f t="shared" si="65"/>
        <v>168493767.95933166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1914861.413133651</v>
      </c>
      <c r="Q326" s="2">
        <f t="shared" si="71"/>
        <v>600000</v>
      </c>
      <c r="R326" s="2">
        <f t="shared" si="66"/>
        <v>170447423.12776515</v>
      </c>
      <c r="S326" s="2">
        <f t="shared" si="58"/>
        <v>594425.14285713434</v>
      </c>
      <c r="T326" s="2">
        <f t="shared" si="59"/>
        <v>5574.8571428570431</v>
      </c>
      <c r="U326" s="2">
        <f t="shared" si="60"/>
        <v>600000</v>
      </c>
      <c r="V326" s="2">
        <f t="shared" si="34"/>
        <v>118562055.95933197</v>
      </c>
      <c r="W326" s="2">
        <f t="shared" si="61"/>
        <v>594425.14285714924</v>
      </c>
      <c r="X326" s="2">
        <f t="shared" si="51"/>
        <v>5574.8571428507566</v>
      </c>
      <c r="Y326" s="2">
        <f t="shared" si="62"/>
        <v>51885367.168433167</v>
      </c>
      <c r="Z326" s="2" t="str">
        <f t="shared" si="52"/>
        <v>MEEP</v>
      </c>
      <c r="AA326" s="2">
        <f>IF(Z326="HERE",Y326,AA325+Graph!$G$1*1000)</f>
        <v>142449833.45414796</v>
      </c>
      <c r="AB326" s="2">
        <f t="shared" si="63"/>
        <v>800000</v>
      </c>
      <c r="AC326" s="2">
        <f t="shared" si="64"/>
        <v>50203164.530760027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260</v>
      </c>
      <c r="C327" s="7"/>
      <c r="D327" s="2" t="e">
        <f t="shared" si="55"/>
        <v>#N/A</v>
      </c>
      <c r="E327" s="2" t="e">
        <f t="shared" si="67"/>
        <v>#N/A</v>
      </c>
      <c r="F327" s="2">
        <v>1916646.4591013789</v>
      </c>
      <c r="G327" s="2">
        <f t="shared" si="70"/>
        <v>594425.14285714284</v>
      </c>
      <c r="H327" s="2">
        <f t="shared" si="65"/>
        <v>169088193.1021888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1920440.3496543765</v>
      </c>
      <c r="Q327" s="2">
        <f t="shared" si="71"/>
        <v>600000</v>
      </c>
      <c r="R327" s="2">
        <f t="shared" si="66"/>
        <v>171047423.12776515</v>
      </c>
      <c r="S327" s="2">
        <f t="shared" si="58"/>
        <v>594425.14285713434</v>
      </c>
      <c r="T327" s="2">
        <f t="shared" si="59"/>
        <v>5574.8571428570431</v>
      </c>
      <c r="U327" s="2">
        <f t="shared" si="60"/>
        <v>600000</v>
      </c>
      <c r="V327" s="2">
        <f t="shared" si="34"/>
        <v>119156481.10218912</v>
      </c>
      <c r="W327" s="2">
        <f t="shared" si="61"/>
        <v>594425.14285714924</v>
      </c>
      <c r="X327" s="2">
        <f t="shared" si="51"/>
        <v>5574.8571428507566</v>
      </c>
      <c r="Y327" s="2">
        <f t="shared" si="62"/>
        <v>51890942.025576018</v>
      </c>
      <c r="Z327" s="2" t="str">
        <f t="shared" si="52"/>
        <v>MEEP</v>
      </c>
      <c r="AA327" s="2">
        <f>IF(Z327="HERE",Y327,AA326+Graph!$G$1*1000)</f>
        <v>143249833.45414796</v>
      </c>
      <c r="AB327" s="2">
        <f t="shared" si="63"/>
        <v>800000</v>
      </c>
      <c r="AC327" s="2">
        <f t="shared" si="64"/>
        <v>50203164.530760027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261</v>
      </c>
      <c r="C328" s="7"/>
      <c r="D328" s="2" t="e">
        <f t="shared" si="55"/>
        <v>#N/A</v>
      </c>
      <c r="E328" s="2" t="e">
        <f t="shared" si="67"/>
        <v>#N/A</v>
      </c>
      <c r="F328" s="2">
        <v>1922224.0198156536</v>
      </c>
      <c r="G328" s="2">
        <f t="shared" si="70"/>
        <v>594425.14285714284</v>
      </c>
      <c r="H328" s="2">
        <f t="shared" si="65"/>
        <v>169682618.24504593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1926019.2861751318</v>
      </c>
      <c r="Q328" s="2">
        <f t="shared" si="71"/>
        <v>600000</v>
      </c>
      <c r="R328" s="2">
        <f t="shared" si="66"/>
        <v>171647423.12776515</v>
      </c>
      <c r="S328" s="2">
        <f t="shared" si="58"/>
        <v>594425.14285713434</v>
      </c>
      <c r="T328" s="2">
        <f t="shared" si="59"/>
        <v>5574.8571428570431</v>
      </c>
      <c r="U328" s="2">
        <f t="shared" si="60"/>
        <v>600000</v>
      </c>
      <c r="V328" s="2">
        <f t="shared" si="34"/>
        <v>119750906.24504627</v>
      </c>
      <c r="W328" s="2">
        <f t="shared" si="61"/>
        <v>594425.14285714924</v>
      </c>
      <c r="X328" s="2">
        <f t="shared" si="51"/>
        <v>5574.8571428507566</v>
      </c>
      <c r="Y328" s="2">
        <f t="shared" si="62"/>
        <v>51896516.882718869</v>
      </c>
      <c r="Z328" s="2" t="str">
        <f t="shared" si="52"/>
        <v>MEEP</v>
      </c>
      <c r="AA328" s="2">
        <f>IF(Z328="HERE",Y328,AA327+Graph!$G$1*1000)</f>
        <v>144049833.45414796</v>
      </c>
      <c r="AB328" s="2">
        <f t="shared" si="63"/>
        <v>800000</v>
      </c>
      <c r="AC328" s="2">
        <f t="shared" si="64"/>
        <v>50203164.530760027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262</v>
      </c>
      <c r="C329" s="7"/>
      <c r="D329" s="2" t="e">
        <f t="shared" si="55"/>
        <v>#N/A</v>
      </c>
      <c r="E329" s="2" t="e">
        <f t="shared" si="67"/>
        <v>#N/A</v>
      </c>
      <c r="F329" s="2">
        <v>1927801.5805299282</v>
      </c>
      <c r="G329" s="2">
        <f t="shared" si="70"/>
        <v>594425.14285714284</v>
      </c>
      <c r="H329" s="2">
        <f t="shared" si="65"/>
        <v>170277043.38790306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1931598.2226958573</v>
      </c>
      <c r="Q329" s="2">
        <f t="shared" si="71"/>
        <v>600000</v>
      </c>
      <c r="R329" s="2">
        <f t="shared" si="66"/>
        <v>172247423.12776515</v>
      </c>
      <c r="S329" s="2">
        <f t="shared" si="58"/>
        <v>594425.14285713434</v>
      </c>
      <c r="T329" s="2">
        <f t="shared" si="59"/>
        <v>5574.8571428570431</v>
      </c>
      <c r="U329" s="2">
        <f t="shared" si="60"/>
        <v>600000</v>
      </c>
      <c r="V329" s="2">
        <f t="shared" si="34"/>
        <v>120345331.38790342</v>
      </c>
      <c r="W329" s="2">
        <f t="shared" si="61"/>
        <v>594425.14285714924</v>
      </c>
      <c r="X329" s="2">
        <f t="shared" si="51"/>
        <v>5574.8571428507566</v>
      </c>
      <c r="Y329" s="2">
        <f t="shared" si="62"/>
        <v>51902091.739861719</v>
      </c>
      <c r="Z329" s="2" t="str">
        <f t="shared" si="52"/>
        <v>MEEP</v>
      </c>
      <c r="AA329" s="2">
        <f>IF(Z329="HERE",Y329,AA328+Graph!$G$1*1000)</f>
        <v>144849833.45414796</v>
      </c>
      <c r="AB329" s="2">
        <f t="shared" si="63"/>
        <v>800000</v>
      </c>
      <c r="AC329" s="2">
        <f t="shared" si="64"/>
        <v>50203164.530760027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263</v>
      </c>
      <c r="C330" s="7"/>
      <c r="D330" s="2" t="e">
        <f t="shared" si="55"/>
        <v>#N/A</v>
      </c>
      <c r="E330" s="2" t="e">
        <f t="shared" si="67"/>
        <v>#N/A</v>
      </c>
      <c r="F330" s="2">
        <v>1933379.1412442327</v>
      </c>
      <c r="G330" s="2">
        <f t="shared" si="70"/>
        <v>594425.14285714284</v>
      </c>
      <c r="H330" s="2">
        <f t="shared" si="65"/>
        <v>170871468.5307602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1937177.1592166126</v>
      </c>
      <c r="Q330" s="2">
        <f t="shared" si="71"/>
        <v>600000</v>
      </c>
      <c r="R330" s="2">
        <f t="shared" si="66"/>
        <v>172847423.12776515</v>
      </c>
      <c r="S330" s="2">
        <f t="shared" si="58"/>
        <v>594425.14285713434</v>
      </c>
      <c r="T330" s="2">
        <f t="shared" si="59"/>
        <v>5574.8571428570431</v>
      </c>
      <c r="U330" s="2">
        <f t="shared" si="60"/>
        <v>600000</v>
      </c>
      <c r="V330" s="2">
        <f t="shared" si="34"/>
        <v>120939756.53076057</v>
      </c>
      <c r="W330" s="2">
        <f t="shared" si="61"/>
        <v>594425.14285714924</v>
      </c>
      <c r="X330" s="2">
        <f t="shared" si="51"/>
        <v>5574.8571428507566</v>
      </c>
      <c r="Y330" s="2">
        <f t="shared" si="62"/>
        <v>51907666.59700457</v>
      </c>
      <c r="Z330" s="2" t="str">
        <f t="shared" si="52"/>
        <v>MEEP</v>
      </c>
      <c r="AA330" s="2">
        <f>IF(Z330="HERE",Y330,AA329+Graph!$G$1*1000)</f>
        <v>145649833.45414796</v>
      </c>
      <c r="AB330" s="2">
        <f t="shared" si="63"/>
        <v>800000</v>
      </c>
      <c r="AC330" s="2">
        <f t="shared" si="64"/>
        <v>50203164.530760027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264</v>
      </c>
      <c r="C331" s="7"/>
      <c r="D331" s="2" t="e">
        <f t="shared" si="55"/>
        <v>#N/A</v>
      </c>
      <c r="E331" s="2" t="e">
        <f t="shared" si="67"/>
        <v>#N/A</v>
      </c>
      <c r="F331" s="2">
        <v>1938956.7019585073</v>
      </c>
      <c r="G331" s="2">
        <f t="shared" si="70"/>
        <v>594425.14285714284</v>
      </c>
      <c r="H331" s="2">
        <f t="shared" si="65"/>
        <v>171465893.67361733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1942756.0957373381</v>
      </c>
      <c r="Q331" s="2">
        <f t="shared" si="71"/>
        <v>600000</v>
      </c>
      <c r="R331" s="2">
        <f t="shared" si="66"/>
        <v>173447423.12776515</v>
      </c>
      <c r="S331" s="2">
        <f t="shared" si="58"/>
        <v>594425.14285713434</v>
      </c>
      <c r="T331" s="2">
        <f t="shared" si="59"/>
        <v>5574.8571428570431</v>
      </c>
      <c r="U331" s="2">
        <f t="shared" si="60"/>
        <v>600000</v>
      </c>
      <c r="V331" s="2">
        <f t="shared" si="34"/>
        <v>121534181.67361772</v>
      </c>
      <c r="W331" s="2">
        <f t="shared" si="61"/>
        <v>594425.14285714924</v>
      </c>
      <c r="X331" s="2">
        <f t="shared" si="51"/>
        <v>5574.8571428507566</v>
      </c>
      <c r="Y331" s="2">
        <f t="shared" si="62"/>
        <v>51913241.454147421</v>
      </c>
      <c r="Z331" s="2" t="str">
        <f t="shared" si="52"/>
        <v>MEEP</v>
      </c>
      <c r="AA331" s="2">
        <f>IF(Z331="HERE",Y331,AA330+Graph!$G$1*1000)</f>
        <v>146449833.45414796</v>
      </c>
      <c r="AB331" s="2">
        <f t="shared" si="63"/>
        <v>800000</v>
      </c>
      <c r="AC331" s="2">
        <f t="shared" si="64"/>
        <v>50203164.530760027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265</v>
      </c>
      <c r="C332" s="7"/>
      <c r="D332" s="2" t="e">
        <f t="shared" si="55"/>
        <v>#N/A</v>
      </c>
      <c r="E332" s="2" t="e">
        <f t="shared" si="67"/>
        <v>#N/A</v>
      </c>
      <c r="F332" s="2">
        <v>1944534.2626728117</v>
      </c>
      <c r="G332" s="2">
        <f t="shared" si="70"/>
        <v>594425.14285714284</v>
      </c>
      <c r="H332" s="2">
        <f t="shared" si="65"/>
        <v>172060318.81647447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1948335.0322580636</v>
      </c>
      <c r="Q332" s="2">
        <f t="shared" si="71"/>
        <v>600000</v>
      </c>
      <c r="R332" s="2">
        <f t="shared" si="66"/>
        <v>174047423.12776515</v>
      </c>
      <c r="S332" s="2">
        <f t="shared" si="58"/>
        <v>594425.14285713434</v>
      </c>
      <c r="T332" s="2">
        <f t="shared" si="59"/>
        <v>5574.8571428570431</v>
      </c>
      <c r="U332" s="2">
        <f t="shared" si="60"/>
        <v>600000</v>
      </c>
      <c r="V332" s="2">
        <f t="shared" si="34"/>
        <v>122128606.81647487</v>
      </c>
      <c r="W332" s="2">
        <f t="shared" si="61"/>
        <v>594425.14285714924</v>
      </c>
      <c r="X332" s="2">
        <f t="shared" si="51"/>
        <v>5574.8571428507566</v>
      </c>
      <c r="Y332" s="2">
        <f t="shared" si="62"/>
        <v>51918816.311290272</v>
      </c>
      <c r="Z332" s="2" t="str">
        <f t="shared" si="52"/>
        <v>MEEP</v>
      </c>
      <c r="AA332" s="2">
        <f>IF(Z332="HERE",Y332,AA331+Graph!$G$1*1000)</f>
        <v>147249833.45414796</v>
      </c>
      <c r="AB332" s="2">
        <f t="shared" si="63"/>
        <v>800000</v>
      </c>
      <c r="AC332" s="2">
        <f t="shared" si="64"/>
        <v>50203164.530760027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266</v>
      </c>
      <c r="C333" s="7"/>
      <c r="D333" s="2" t="e">
        <f t="shared" si="55"/>
        <v>#N/A</v>
      </c>
      <c r="E333" s="2" t="e">
        <f t="shared" si="67"/>
        <v>#N/A</v>
      </c>
      <c r="F333" s="2">
        <v>1950111.8233870864</v>
      </c>
      <c r="G333" s="2">
        <f t="shared" si="70"/>
        <v>594425.14285714284</v>
      </c>
      <c r="H333" s="2">
        <f t="shared" si="65"/>
        <v>172654743.9593316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1953913.9687788188</v>
      </c>
      <c r="Q333" s="2">
        <f t="shared" si="71"/>
        <v>600000</v>
      </c>
      <c r="R333" s="2">
        <f t="shared" si="66"/>
        <v>174647423.12776515</v>
      </c>
      <c r="S333" s="2">
        <f t="shared" si="58"/>
        <v>594425.14285713434</v>
      </c>
      <c r="T333" s="2">
        <f t="shared" si="59"/>
        <v>5574.8571428570431</v>
      </c>
      <c r="U333" s="2">
        <f t="shared" si="60"/>
        <v>600000</v>
      </c>
      <c r="V333" s="2">
        <f t="shared" si="34"/>
        <v>122723031.95933202</v>
      </c>
      <c r="W333" s="2">
        <f t="shared" si="61"/>
        <v>594425.14285714924</v>
      </c>
      <c r="X333" s="2">
        <f t="shared" si="51"/>
        <v>5574.8571428507566</v>
      </c>
      <c r="Y333" s="2">
        <f t="shared" si="62"/>
        <v>51924391.168433122</v>
      </c>
      <c r="Z333" s="2" t="str">
        <f t="shared" si="52"/>
        <v>MEEP</v>
      </c>
      <c r="AA333" s="2">
        <f>IF(Z333="HERE",Y333,AA332+Graph!$G$1*1000)</f>
        <v>148049833.45414796</v>
      </c>
      <c r="AB333" s="2">
        <f t="shared" si="63"/>
        <v>800000</v>
      </c>
      <c r="AC333" s="2">
        <f t="shared" si="64"/>
        <v>50203164.530760027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267</v>
      </c>
      <c r="C334" s="7"/>
      <c r="D334" s="2" t="e">
        <f t="shared" si="55"/>
        <v>#N/A</v>
      </c>
      <c r="E334" s="2" t="e">
        <f t="shared" si="67"/>
        <v>#N/A</v>
      </c>
      <c r="F334" s="2">
        <v>1955689.384101361</v>
      </c>
      <c r="G334" s="2">
        <f t="shared" si="70"/>
        <v>594425.14285714284</v>
      </c>
      <c r="H334" s="2">
        <f t="shared" si="65"/>
        <v>173249169.10218874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1959492.9052995443</v>
      </c>
      <c r="Q334" s="2">
        <f t="shared" si="71"/>
        <v>600000</v>
      </c>
      <c r="R334" s="2">
        <f t="shared" si="66"/>
        <v>175247423.12776515</v>
      </c>
      <c r="S334" s="2">
        <f t="shared" si="58"/>
        <v>594425.14285713434</v>
      </c>
      <c r="T334" s="2">
        <f t="shared" si="59"/>
        <v>5574.8571428570431</v>
      </c>
      <c r="U334" s="2">
        <f t="shared" si="60"/>
        <v>600000</v>
      </c>
      <c r="V334" s="2">
        <f t="shared" si="34"/>
        <v>123317457.10218917</v>
      </c>
      <c r="W334" s="2">
        <f t="shared" si="61"/>
        <v>594425.14285714924</v>
      </c>
      <c r="X334" s="2">
        <f t="shared" si="51"/>
        <v>5574.8571428507566</v>
      </c>
      <c r="Y334" s="2">
        <f t="shared" si="62"/>
        <v>51929966.025575973</v>
      </c>
      <c r="Z334" s="2" t="str">
        <f t="shared" si="52"/>
        <v>MEEP</v>
      </c>
      <c r="AA334" s="2">
        <f>IF(Z334="HERE",Y334,AA333+Graph!$G$1*1000)</f>
        <v>148849833.45414796</v>
      </c>
      <c r="AB334" s="2">
        <f t="shared" si="63"/>
        <v>800000</v>
      </c>
      <c r="AC334" s="2">
        <f t="shared" si="64"/>
        <v>50203164.530760027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268</v>
      </c>
      <c r="C335" s="7"/>
      <c r="D335" s="2" t="e">
        <f t="shared" si="55"/>
        <v>#N/A</v>
      </c>
      <c r="E335" s="2" t="e">
        <f t="shared" si="67"/>
        <v>#N/A</v>
      </c>
      <c r="F335" s="2">
        <v>1961266.9448156655</v>
      </c>
      <c r="G335" s="2">
        <f t="shared" si="70"/>
        <v>594425.14285714284</v>
      </c>
      <c r="H335" s="2">
        <f t="shared" si="65"/>
        <v>173843594.24504587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1965071.8418202996</v>
      </c>
      <c r="Q335" s="2">
        <f t="shared" si="71"/>
        <v>600000</v>
      </c>
      <c r="R335" s="2">
        <f t="shared" si="66"/>
        <v>175847423.12776515</v>
      </c>
      <c r="S335" s="2">
        <f t="shared" si="58"/>
        <v>594425.14285713434</v>
      </c>
      <c r="T335" s="2">
        <f t="shared" si="59"/>
        <v>5574.8571428570431</v>
      </c>
      <c r="U335" s="2">
        <f t="shared" si="60"/>
        <v>600000</v>
      </c>
      <c r="V335" s="2">
        <f t="shared" si="34"/>
        <v>123911882.24504632</v>
      </c>
      <c r="W335" s="2">
        <f t="shared" si="61"/>
        <v>594425.14285714924</v>
      </c>
      <c r="X335" s="2">
        <f t="shared" si="51"/>
        <v>5574.8571428507566</v>
      </c>
      <c r="Y335" s="2">
        <f t="shared" si="62"/>
        <v>51935540.882718824</v>
      </c>
      <c r="Z335" s="2" t="str">
        <f t="shared" si="52"/>
        <v>MEEP</v>
      </c>
      <c r="AA335" s="2">
        <f>IF(Z335="HERE",Y335,AA334+Graph!$G$1*1000)</f>
        <v>149649833.45414796</v>
      </c>
      <c r="AB335" s="2">
        <f t="shared" si="63"/>
        <v>800000</v>
      </c>
      <c r="AC335" s="2">
        <f t="shared" si="64"/>
        <v>50203164.530760027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269</v>
      </c>
      <c r="C336" s="7"/>
      <c r="D336" s="2" t="e">
        <f t="shared" si="55"/>
        <v>#N/A</v>
      </c>
      <c r="E336" s="2" t="e">
        <f t="shared" si="67"/>
        <v>#N/A</v>
      </c>
      <c r="F336" s="2">
        <v>1966844.5055299401</v>
      </c>
      <c r="G336" s="2">
        <f t="shared" si="70"/>
        <v>594425.14285714284</v>
      </c>
      <c r="H336" s="2">
        <f t="shared" si="65"/>
        <v>174438019.387903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1970650.7783410251</v>
      </c>
      <c r="Q336" s="2">
        <f t="shared" si="71"/>
        <v>600000</v>
      </c>
      <c r="R336" s="2">
        <f t="shared" si="66"/>
        <v>176447423.12776515</v>
      </c>
      <c r="S336" s="2">
        <f t="shared" si="58"/>
        <v>594425.14285713434</v>
      </c>
      <c r="T336" s="2">
        <f t="shared" si="59"/>
        <v>5574.8571428570431</v>
      </c>
      <c r="U336" s="2">
        <f t="shared" si="60"/>
        <v>600000</v>
      </c>
      <c r="V336" s="2">
        <f t="shared" si="34"/>
        <v>124506307.38790347</v>
      </c>
      <c r="W336" s="2">
        <f t="shared" si="61"/>
        <v>594425.14285714924</v>
      </c>
      <c r="X336" s="2">
        <f t="shared" si="51"/>
        <v>5574.8571428507566</v>
      </c>
      <c r="Y336" s="2">
        <f t="shared" si="62"/>
        <v>51941115.739861675</v>
      </c>
      <c r="Z336" s="2" t="str">
        <f t="shared" si="52"/>
        <v>MEEP</v>
      </c>
      <c r="AA336" s="2">
        <f>IF(Z336="HERE",Y336,AA335+Graph!$G$1*1000)</f>
        <v>150449833.45414796</v>
      </c>
      <c r="AB336" s="2">
        <f t="shared" si="63"/>
        <v>800000</v>
      </c>
      <c r="AC336" s="2">
        <f t="shared" si="64"/>
        <v>50203164.530760027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270</v>
      </c>
      <c r="C337" s="7"/>
      <c r="D337" s="2" t="e">
        <f t="shared" si="55"/>
        <v>#N/A</v>
      </c>
      <c r="E337" s="2" t="e">
        <f t="shared" si="67"/>
        <v>#N/A</v>
      </c>
      <c r="F337" s="2">
        <v>1972422.0662442148</v>
      </c>
      <c r="G337" s="2">
        <f t="shared" si="70"/>
        <v>594425.14285714284</v>
      </c>
      <c r="H337" s="2">
        <f t="shared" si="65"/>
        <v>175032444.53076014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1976229.7148617506</v>
      </c>
      <c r="Q337" s="2">
        <f t="shared" si="71"/>
        <v>600000</v>
      </c>
      <c r="R337" s="2">
        <f t="shared" si="66"/>
        <v>177047423.12776515</v>
      </c>
      <c r="S337" s="2">
        <f t="shared" si="58"/>
        <v>594425.14285713434</v>
      </c>
      <c r="T337" s="2">
        <f t="shared" si="59"/>
        <v>5574.8571428570431</v>
      </c>
      <c r="U337" s="2">
        <f t="shared" si="60"/>
        <v>600000</v>
      </c>
      <c r="V337" s="2">
        <f t="shared" si="34"/>
        <v>125100732.53076062</v>
      </c>
      <c r="W337" s="2">
        <f t="shared" si="61"/>
        <v>594425.14285714924</v>
      </c>
      <c r="X337" s="2">
        <f t="shared" si="51"/>
        <v>5574.8571428507566</v>
      </c>
      <c r="Y337" s="2">
        <f t="shared" si="62"/>
        <v>51946690.597004525</v>
      </c>
      <c r="Z337" s="2" t="str">
        <f t="shared" si="52"/>
        <v>MEEP</v>
      </c>
      <c r="AA337" s="2">
        <f>IF(Z337="HERE",Y337,AA336+Graph!$G$1*1000)</f>
        <v>151249833.45414796</v>
      </c>
      <c r="AB337" s="2">
        <f t="shared" si="63"/>
        <v>800000</v>
      </c>
      <c r="AC337" s="2">
        <f t="shared" si="64"/>
        <v>50203164.530760027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271</v>
      </c>
      <c r="C338" s="7"/>
      <c r="D338" s="2" t="e">
        <f t="shared" si="55"/>
        <v>#N/A</v>
      </c>
      <c r="E338" s="2" t="e">
        <f t="shared" si="67"/>
        <v>#N/A</v>
      </c>
      <c r="F338" s="2">
        <v>1977999.6269585192</v>
      </c>
      <c r="G338" s="2">
        <f t="shared" si="70"/>
        <v>594425.14285714284</v>
      </c>
      <c r="H338" s="2">
        <f t="shared" si="65"/>
        <v>175626869.67361727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1981808.6513825059</v>
      </c>
      <c r="Q338" s="2">
        <f t="shared" si="71"/>
        <v>600000</v>
      </c>
      <c r="R338" s="2">
        <f t="shared" si="66"/>
        <v>177647423.12776515</v>
      </c>
      <c r="S338" s="2">
        <f t="shared" si="58"/>
        <v>594425.14285713434</v>
      </c>
      <c r="T338" s="2">
        <f t="shared" si="59"/>
        <v>5574.8571428570431</v>
      </c>
      <c r="U338" s="2">
        <f t="shared" si="60"/>
        <v>600000</v>
      </c>
      <c r="V338" s="2">
        <f t="shared" si="34"/>
        <v>125695157.67361777</v>
      </c>
      <c r="W338" s="2">
        <f t="shared" si="61"/>
        <v>594425.14285714924</v>
      </c>
      <c r="X338" s="2">
        <f t="shared" si="51"/>
        <v>5574.8571428507566</v>
      </c>
      <c r="Y338" s="2">
        <f t="shared" si="62"/>
        <v>51952265.454147376</v>
      </c>
      <c r="Z338" s="2" t="str">
        <f t="shared" si="52"/>
        <v>MEEP</v>
      </c>
      <c r="AA338" s="2">
        <f>IF(Z338="HERE",Y338,AA337+Graph!$G$1*1000)</f>
        <v>152049833.45414796</v>
      </c>
      <c r="AB338" s="2">
        <f t="shared" si="63"/>
        <v>800000</v>
      </c>
      <c r="AC338" s="2">
        <f t="shared" si="64"/>
        <v>50203164.530760027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272</v>
      </c>
      <c r="C339" s="7"/>
      <c r="D339" s="2" t="e">
        <f t="shared" si="55"/>
        <v>#N/A</v>
      </c>
      <c r="E339" s="2" t="e">
        <f t="shared" si="67"/>
        <v>#N/A</v>
      </c>
      <c r="F339" s="2">
        <v>1983577.1876727939</v>
      </c>
      <c r="G339" s="2">
        <f t="shared" si="70"/>
        <v>594425.14285714284</v>
      </c>
      <c r="H339" s="2">
        <f t="shared" si="65"/>
        <v>176221294.81647441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1987387.5879032314</v>
      </c>
      <c r="Q339" s="2">
        <f t="shared" si="71"/>
        <v>600000</v>
      </c>
      <c r="R339" s="2">
        <f t="shared" si="66"/>
        <v>178247423.12776515</v>
      </c>
      <c r="S339" s="2">
        <f t="shared" si="58"/>
        <v>594425.14285713434</v>
      </c>
      <c r="T339" s="2">
        <f t="shared" si="59"/>
        <v>5574.8571428570431</v>
      </c>
      <c r="U339" s="2">
        <f t="shared" si="60"/>
        <v>600000</v>
      </c>
      <c r="V339" s="2">
        <f t="shared" si="34"/>
        <v>126289582.81647491</v>
      </c>
      <c r="W339" s="2">
        <f t="shared" si="61"/>
        <v>594425.14285714924</v>
      </c>
      <c r="X339" s="2">
        <f t="shared" si="51"/>
        <v>5574.8571428507566</v>
      </c>
      <c r="Y339" s="2">
        <f t="shared" si="62"/>
        <v>51957840.311290227</v>
      </c>
      <c r="Z339" s="2" t="str">
        <f t="shared" si="52"/>
        <v>MEEP</v>
      </c>
      <c r="AA339" s="2">
        <f>IF(Z339="HERE",Y339,AA338+Graph!$G$1*1000)</f>
        <v>152849833.45414796</v>
      </c>
      <c r="AB339" s="2">
        <f t="shared" si="63"/>
        <v>800000</v>
      </c>
      <c r="AC339" s="2">
        <f t="shared" si="64"/>
        <v>50203164.530760027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273</v>
      </c>
      <c r="C340" s="7"/>
      <c r="D340" s="2" t="e">
        <f t="shared" si="55"/>
        <v>#N/A</v>
      </c>
      <c r="E340" s="2" t="e">
        <f t="shared" si="67"/>
        <v>#N/A</v>
      </c>
      <c r="F340" s="2">
        <v>1989154.7483870685</v>
      </c>
      <c r="G340" s="2">
        <f t="shared" si="70"/>
        <v>594425.14285714284</v>
      </c>
      <c r="H340" s="2">
        <f t="shared" si="65"/>
        <v>176815719.95933154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1992966.5244239867</v>
      </c>
      <c r="Q340" s="2">
        <f t="shared" si="71"/>
        <v>600000</v>
      </c>
      <c r="R340" s="2">
        <f t="shared" si="66"/>
        <v>178847423.12776515</v>
      </c>
      <c r="S340" s="2">
        <f t="shared" si="58"/>
        <v>594425.14285713434</v>
      </c>
      <c r="T340" s="2">
        <f t="shared" si="59"/>
        <v>5574.8571428570431</v>
      </c>
      <c r="U340" s="2">
        <f t="shared" si="60"/>
        <v>600000</v>
      </c>
      <c r="V340" s="2">
        <f t="shared" si="34"/>
        <v>126884007.95933206</v>
      </c>
      <c r="W340" s="2">
        <f t="shared" si="61"/>
        <v>594425.14285714924</v>
      </c>
      <c r="X340" s="2">
        <f t="shared" si="51"/>
        <v>5574.8571428507566</v>
      </c>
      <c r="Y340" s="2">
        <f t="shared" si="62"/>
        <v>51963415.168433078</v>
      </c>
      <c r="Z340" s="2" t="str">
        <f t="shared" si="52"/>
        <v>MEEP</v>
      </c>
      <c r="AA340" s="2">
        <f>IF(Z340="HERE",Y340,AA339+Graph!$G$1*1000)</f>
        <v>153649833.45414796</v>
      </c>
      <c r="AB340" s="2">
        <f t="shared" si="63"/>
        <v>800000</v>
      </c>
      <c r="AC340" s="2">
        <f t="shared" si="64"/>
        <v>50203164.530760027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274</v>
      </c>
      <c r="C341" s="7"/>
      <c r="D341" s="2" t="e">
        <f t="shared" si="55"/>
        <v>#N/A</v>
      </c>
      <c r="E341" s="2" t="e">
        <f t="shared" si="67"/>
        <v>#N/A</v>
      </c>
      <c r="F341" s="2">
        <v>1994732.309101373</v>
      </c>
      <c r="G341" s="2">
        <f t="shared" si="70"/>
        <v>594425.14285714284</v>
      </c>
      <c r="H341" s="2">
        <f t="shared" si="65"/>
        <v>177410145.10218868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1998545.4609447122</v>
      </c>
      <c r="Q341" s="2">
        <f t="shared" si="71"/>
        <v>600000</v>
      </c>
      <c r="R341" s="2">
        <f t="shared" si="66"/>
        <v>179447423.12776515</v>
      </c>
      <c r="S341" s="2">
        <f t="shared" si="58"/>
        <v>594425.14285713434</v>
      </c>
      <c r="T341" s="2">
        <f t="shared" si="59"/>
        <v>5574.8571428570431</v>
      </c>
      <c r="U341" s="2">
        <f t="shared" si="60"/>
        <v>600000</v>
      </c>
      <c r="V341" s="2">
        <f t="shared" si="34"/>
        <v>127478433.10218921</v>
      </c>
      <c r="W341" s="2">
        <f t="shared" si="61"/>
        <v>594425.14285714924</v>
      </c>
      <c r="X341" s="2">
        <f t="shared" si="51"/>
        <v>5574.8571428507566</v>
      </c>
      <c r="Y341" s="2">
        <f t="shared" si="62"/>
        <v>51968990.025575928</v>
      </c>
      <c r="Z341" s="2" t="str">
        <f t="shared" si="52"/>
        <v>MEEP</v>
      </c>
      <c r="AA341" s="2">
        <f>IF(Z341="HERE",Y341,AA340+Graph!$G$1*1000)</f>
        <v>154449833.45414796</v>
      </c>
      <c r="AB341" s="2">
        <f t="shared" si="63"/>
        <v>800000</v>
      </c>
      <c r="AC341" s="2">
        <f t="shared" si="64"/>
        <v>50203164.530760027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275</v>
      </c>
      <c r="C342" s="7"/>
      <c r="D342" s="2" t="e">
        <f t="shared" si="55"/>
        <v>#N/A</v>
      </c>
      <c r="E342" s="2" t="e">
        <f t="shared" si="67"/>
        <v>#N/A</v>
      </c>
      <c r="F342" s="2">
        <v>2000309.8698156476</v>
      </c>
      <c r="G342" s="2">
        <f t="shared" si="70"/>
        <v>594425.14285714284</v>
      </c>
      <c r="H342" s="2">
        <f t="shared" si="65"/>
        <v>178004570.24504581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2004124.3974654377</v>
      </c>
      <c r="Q342" s="2">
        <f t="shared" si="71"/>
        <v>600000</v>
      </c>
      <c r="R342" s="2">
        <f t="shared" si="66"/>
        <v>180047423.12776515</v>
      </c>
      <c r="S342" s="2">
        <f t="shared" si="58"/>
        <v>594425.14285713434</v>
      </c>
      <c r="T342" s="2">
        <f t="shared" si="59"/>
        <v>5574.8571428570431</v>
      </c>
      <c r="U342" s="2">
        <f t="shared" si="60"/>
        <v>600000</v>
      </c>
      <c r="V342" s="2">
        <f t="shared" si="34"/>
        <v>128072858.24504636</v>
      </c>
      <c r="W342" s="2">
        <f t="shared" si="61"/>
        <v>594425.14285714924</v>
      </c>
      <c r="X342" s="2">
        <f t="shared" si="51"/>
        <v>5574.8571428507566</v>
      </c>
      <c r="Y342" s="2">
        <f t="shared" si="62"/>
        <v>51974564.882718779</v>
      </c>
      <c r="Z342" s="2" t="str">
        <f t="shared" si="52"/>
        <v>MEEP</v>
      </c>
      <c r="AA342" s="2">
        <f>IF(Z342="HERE",Y342,AA341+Graph!$G$1*1000)</f>
        <v>155249833.45414796</v>
      </c>
      <c r="AB342" s="2">
        <f t="shared" si="63"/>
        <v>800000</v>
      </c>
      <c r="AC342" s="2">
        <f t="shared" si="64"/>
        <v>50203164.530760027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276</v>
      </c>
      <c r="C343" s="7"/>
      <c r="D343" s="2" t="e">
        <f t="shared" si="55"/>
        <v>#N/A</v>
      </c>
      <c r="E343" s="2" t="e">
        <f t="shared" si="67"/>
        <v>#N/A</v>
      </c>
      <c r="F343" s="2">
        <v>2005887.430529952</v>
      </c>
      <c r="G343" s="2">
        <f t="shared" si="70"/>
        <v>594425.14285714284</v>
      </c>
      <c r="H343" s="2">
        <f t="shared" si="65"/>
        <v>178598995.38790295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2009703.3339861929</v>
      </c>
      <c r="Q343" s="2">
        <f t="shared" si="71"/>
        <v>600000</v>
      </c>
      <c r="R343" s="2">
        <f t="shared" si="66"/>
        <v>180647423.12776515</v>
      </c>
      <c r="S343" s="2">
        <f t="shared" si="58"/>
        <v>594425.14285713434</v>
      </c>
      <c r="T343" s="2">
        <f t="shared" si="59"/>
        <v>5574.8571428570431</v>
      </c>
      <c r="U343" s="2">
        <f t="shared" si="60"/>
        <v>600000</v>
      </c>
      <c r="V343" s="2">
        <f t="shared" si="34"/>
        <v>128667283.38790351</v>
      </c>
      <c r="W343" s="2">
        <f t="shared" si="61"/>
        <v>594425.14285714924</v>
      </c>
      <c r="X343" s="2">
        <f t="shared" si="51"/>
        <v>5574.8571428507566</v>
      </c>
      <c r="Y343" s="2">
        <f t="shared" si="62"/>
        <v>51980139.73986163</v>
      </c>
      <c r="Z343" s="2" t="str">
        <f t="shared" si="52"/>
        <v>MEEP</v>
      </c>
      <c r="AA343" s="2">
        <f>IF(Z343="HERE",Y343,AA342+Graph!$G$1*1000)</f>
        <v>156049833.45414796</v>
      </c>
      <c r="AB343" s="2">
        <f t="shared" si="63"/>
        <v>800000</v>
      </c>
      <c r="AC343" s="2">
        <f t="shared" si="64"/>
        <v>50203164.530760027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277</v>
      </c>
      <c r="C344" s="7"/>
      <c r="D344" s="2" t="e">
        <f t="shared" si="55"/>
        <v>#N/A</v>
      </c>
      <c r="E344" s="2" t="e">
        <f t="shared" si="67"/>
        <v>#N/A</v>
      </c>
      <c r="F344" s="2">
        <v>2011464.9912442267</v>
      </c>
      <c r="G344" s="2">
        <f t="shared" si="70"/>
        <v>594425.14285714284</v>
      </c>
      <c r="H344" s="2">
        <f t="shared" si="65"/>
        <v>179193420.53076008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2015282.2705069184</v>
      </c>
      <c r="Q344" s="2">
        <f t="shared" si="71"/>
        <v>600000</v>
      </c>
      <c r="R344" s="2">
        <f t="shared" si="66"/>
        <v>181247423.12776515</v>
      </c>
      <c r="S344" s="2">
        <f t="shared" si="58"/>
        <v>594425.14285713434</v>
      </c>
      <c r="T344" s="2">
        <f t="shared" si="59"/>
        <v>5574.8571428572759</v>
      </c>
      <c r="U344" s="2">
        <f t="shared" si="60"/>
        <v>600000</v>
      </c>
      <c r="V344" s="2">
        <f t="shared" si="34"/>
        <v>129261708.53076066</v>
      </c>
      <c r="W344" s="2">
        <f t="shared" si="61"/>
        <v>594425.14285714924</v>
      </c>
      <c r="X344" s="2">
        <f t="shared" si="51"/>
        <v>5574.8571428507566</v>
      </c>
      <c r="Y344" s="2">
        <f t="shared" si="62"/>
        <v>51985714.597004481</v>
      </c>
      <c r="Z344" s="2" t="str">
        <f t="shared" si="52"/>
        <v>MEEP</v>
      </c>
      <c r="AA344" s="2">
        <f>IF(Z344="HERE",Y344,AA343+Graph!$G$1*1000)</f>
        <v>156849833.45414796</v>
      </c>
      <c r="AB344" s="2">
        <f t="shared" si="63"/>
        <v>800000</v>
      </c>
      <c r="AC344" s="2">
        <f t="shared" si="64"/>
        <v>50203164.530760027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278</v>
      </c>
      <c r="C345" s="7"/>
      <c r="D345" s="2" t="e">
        <f t="shared" si="55"/>
        <v>#N/A</v>
      </c>
      <c r="E345" s="2" t="e">
        <f t="shared" si="67"/>
        <v>#N/A</v>
      </c>
      <c r="F345" s="2">
        <v>2017042.5519585013</v>
      </c>
      <c r="G345" s="2">
        <f t="shared" si="70"/>
        <v>594425.14285714284</v>
      </c>
      <c r="H345" s="2">
        <f t="shared" si="65"/>
        <v>179787845.67361721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2020861.2070276439</v>
      </c>
      <c r="Q345" s="2">
        <f t="shared" si="71"/>
        <v>600000</v>
      </c>
      <c r="R345" s="2">
        <f t="shared" si="66"/>
        <v>181847423.12776515</v>
      </c>
      <c r="S345" s="2">
        <f t="shared" si="58"/>
        <v>594425.14285713434</v>
      </c>
      <c r="T345" s="2">
        <f t="shared" si="59"/>
        <v>5574.8571428572759</v>
      </c>
      <c r="U345" s="2">
        <f t="shared" si="60"/>
        <v>600000</v>
      </c>
      <c r="V345" s="2">
        <f t="shared" si="34"/>
        <v>129856133.67361781</v>
      </c>
      <c r="W345" s="2">
        <f t="shared" si="61"/>
        <v>594425.14285714924</v>
      </c>
      <c r="X345" s="2">
        <f t="shared" si="51"/>
        <v>5574.8571428507566</v>
      </c>
      <c r="Y345" s="2">
        <f t="shared" si="62"/>
        <v>51991289.454147331</v>
      </c>
      <c r="Z345" s="2" t="str">
        <f t="shared" si="52"/>
        <v>MEEP</v>
      </c>
      <c r="AA345" s="2">
        <f>IF(Z345="HERE",Y345,AA344+Graph!$G$1*1000)</f>
        <v>157649833.45414796</v>
      </c>
      <c r="AB345" s="2">
        <f t="shared" si="63"/>
        <v>800000</v>
      </c>
      <c r="AC345" s="2">
        <f t="shared" si="64"/>
        <v>50203164.530760027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279</v>
      </c>
      <c r="C346" s="7"/>
      <c r="D346" s="2" t="e">
        <f t="shared" si="55"/>
        <v>#N/A</v>
      </c>
      <c r="E346" s="2" t="e">
        <f t="shared" si="67"/>
        <v>#N/A</v>
      </c>
      <c r="F346" s="2">
        <v>2022620.1126728058</v>
      </c>
      <c r="G346" s="2">
        <f t="shared" si="70"/>
        <v>594425.14285714284</v>
      </c>
      <c r="H346" s="2">
        <f t="shared" si="65"/>
        <v>180382270.81647435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2026440.1435483992</v>
      </c>
      <c r="Q346" s="2">
        <f t="shared" si="71"/>
        <v>600000</v>
      </c>
      <c r="R346" s="2">
        <f t="shared" si="66"/>
        <v>182447423.12776515</v>
      </c>
      <c r="S346" s="2">
        <f t="shared" si="58"/>
        <v>594425.14285713434</v>
      </c>
      <c r="T346" s="2">
        <f t="shared" si="59"/>
        <v>5574.8571428572759</v>
      </c>
      <c r="U346" s="2">
        <f t="shared" si="60"/>
        <v>600000</v>
      </c>
      <c r="V346" s="2">
        <f t="shared" si="34"/>
        <v>130450558.81647496</v>
      </c>
      <c r="W346" s="2">
        <f t="shared" si="61"/>
        <v>594425.14285714924</v>
      </c>
      <c r="X346" s="2">
        <f t="shared" si="51"/>
        <v>5574.8571428507566</v>
      </c>
      <c r="Y346" s="2">
        <f t="shared" si="62"/>
        <v>51996864.311290182</v>
      </c>
      <c r="Z346" s="2" t="str">
        <f t="shared" si="52"/>
        <v>MEEP</v>
      </c>
      <c r="AA346" s="2">
        <f>IF(Z346="HERE",Y346,AA345+Graph!$G$1*1000)</f>
        <v>158449833.45414796</v>
      </c>
      <c r="AB346" s="2">
        <f t="shared" si="63"/>
        <v>800000</v>
      </c>
      <c r="AC346" s="2">
        <f t="shared" si="64"/>
        <v>50203164.530760027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280</v>
      </c>
      <c r="C347" s="7"/>
      <c r="D347" s="2" t="e">
        <f t="shared" si="55"/>
        <v>#N/A</v>
      </c>
      <c r="E347" s="2" t="e">
        <f t="shared" si="67"/>
        <v>#N/A</v>
      </c>
      <c r="F347" s="2">
        <v>2028197.6733870804</v>
      </c>
      <c r="G347" s="2">
        <f t="shared" si="70"/>
        <v>594425.14285714284</v>
      </c>
      <c r="H347" s="2">
        <f t="shared" si="65"/>
        <v>180976695.95933148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2032019.0800691247</v>
      </c>
      <c r="Q347" s="2">
        <f t="shared" si="71"/>
        <v>600000</v>
      </c>
      <c r="R347" s="2">
        <f t="shared" si="66"/>
        <v>183047423.12776515</v>
      </c>
      <c r="S347" s="2">
        <f t="shared" si="58"/>
        <v>594425.14285713434</v>
      </c>
      <c r="T347" s="2">
        <f t="shared" si="59"/>
        <v>5574.8571428572759</v>
      </c>
      <c r="U347" s="2">
        <f t="shared" si="60"/>
        <v>600000</v>
      </c>
      <c r="V347" s="2">
        <f t="shared" si="34"/>
        <v>131044983.95933211</v>
      </c>
      <c r="W347" s="2">
        <f t="shared" si="61"/>
        <v>594425.14285714924</v>
      </c>
      <c r="X347" s="2">
        <f t="shared" si="51"/>
        <v>5574.8571428507566</v>
      </c>
      <c r="Y347" s="2">
        <f t="shared" si="62"/>
        <v>52002439.168433033</v>
      </c>
      <c r="Z347" s="2" t="str">
        <f t="shared" si="52"/>
        <v>MEEP</v>
      </c>
      <c r="AA347" s="2">
        <f>IF(Z347="HERE",Y347,AA346+Graph!$G$1*1000)</f>
        <v>159249833.45414796</v>
      </c>
      <c r="AB347" s="2">
        <f t="shared" si="63"/>
        <v>800000</v>
      </c>
      <c r="AC347" s="2">
        <f t="shared" si="64"/>
        <v>50203164.530760027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281</v>
      </c>
      <c r="C348" s="7"/>
      <c r="D348" s="2" t="e">
        <f t="shared" si="55"/>
        <v>#N/A</v>
      </c>
      <c r="E348" s="2" t="e">
        <f t="shared" si="67"/>
        <v>#N/A</v>
      </c>
      <c r="F348" s="2">
        <v>2033775.2341013551</v>
      </c>
      <c r="G348" s="2">
        <f t="shared" si="70"/>
        <v>594425.14285714284</v>
      </c>
      <c r="H348" s="2">
        <f t="shared" si="65"/>
        <v>181571121.10218862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2037598.01658988</v>
      </c>
      <c r="Q348" s="2">
        <f t="shared" si="71"/>
        <v>600000</v>
      </c>
      <c r="R348" s="2">
        <f t="shared" si="66"/>
        <v>183647423.12776515</v>
      </c>
      <c r="S348" s="2">
        <f t="shared" si="58"/>
        <v>594425.14285713434</v>
      </c>
      <c r="T348" s="2">
        <f t="shared" si="59"/>
        <v>5574.8571428572759</v>
      </c>
      <c r="U348" s="2">
        <f t="shared" si="60"/>
        <v>600000</v>
      </c>
      <c r="V348" s="2">
        <f t="shared" si="34"/>
        <v>131639409.10218926</v>
      </c>
      <c r="W348" s="2">
        <f t="shared" si="61"/>
        <v>594425.14285714924</v>
      </c>
      <c r="X348" s="2">
        <f t="shared" si="51"/>
        <v>5574.8571428507566</v>
      </c>
      <c r="Y348" s="2">
        <f t="shared" si="62"/>
        <v>52008014.025575884</v>
      </c>
      <c r="Z348" s="2" t="str">
        <f t="shared" si="52"/>
        <v>MEEP</v>
      </c>
      <c r="AA348" s="2">
        <f>IF(Z348="HERE",Y348,AA347+Graph!$G$1*1000)</f>
        <v>160049833.45414796</v>
      </c>
      <c r="AB348" s="2">
        <f t="shared" si="63"/>
        <v>800000</v>
      </c>
      <c r="AC348" s="2">
        <f t="shared" si="64"/>
        <v>50203164.530760027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282</v>
      </c>
      <c r="C349" s="7"/>
      <c r="D349" s="2" t="e">
        <f t="shared" si="55"/>
        <v>#N/A</v>
      </c>
      <c r="E349" s="2" t="e">
        <f t="shared" si="67"/>
        <v>#N/A</v>
      </c>
      <c r="F349" s="2">
        <v>2039352.7948156595</v>
      </c>
      <c r="G349" s="2">
        <f t="shared" si="70"/>
        <v>594425.14285714284</v>
      </c>
      <c r="H349" s="2">
        <f t="shared" si="65"/>
        <v>182165546.24504575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2043176.9531106055</v>
      </c>
      <c r="Q349" s="2">
        <f t="shared" si="71"/>
        <v>600000</v>
      </c>
      <c r="R349" s="2">
        <f t="shared" si="66"/>
        <v>184247423.12776515</v>
      </c>
      <c r="S349" s="2">
        <f t="shared" si="58"/>
        <v>594425.14285713434</v>
      </c>
      <c r="T349" s="2">
        <f t="shared" si="59"/>
        <v>5574.8571428572759</v>
      </c>
      <c r="U349" s="2">
        <f t="shared" si="60"/>
        <v>600000</v>
      </c>
      <c r="V349" s="2">
        <f t="shared" si="34"/>
        <v>132233834.24504641</v>
      </c>
      <c r="W349" s="2">
        <f t="shared" si="61"/>
        <v>594425.14285714924</v>
      </c>
      <c r="X349" s="2">
        <f t="shared" si="51"/>
        <v>5574.8571428507566</v>
      </c>
      <c r="Y349" s="2">
        <f t="shared" si="62"/>
        <v>52013588.882718734</v>
      </c>
      <c r="Z349" s="2" t="str">
        <f t="shared" si="52"/>
        <v>MEEP</v>
      </c>
      <c r="AA349" s="2">
        <f>IF(Z349="HERE",Y349,AA348+Graph!$G$1*1000)</f>
        <v>160849833.45414796</v>
      </c>
      <c r="AB349" s="2">
        <f t="shared" si="63"/>
        <v>800000</v>
      </c>
      <c r="AC349" s="2">
        <f t="shared" si="64"/>
        <v>50203164.530760027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283</v>
      </c>
      <c r="C350" s="7"/>
      <c r="D350" s="2" t="e">
        <f t="shared" si="55"/>
        <v>#N/A</v>
      </c>
      <c r="E350" s="2" t="e">
        <f t="shared" si="67"/>
        <v>#N/A</v>
      </c>
      <c r="F350" s="2">
        <v>2044930.3555299342</v>
      </c>
      <c r="G350" s="2">
        <f t="shared" si="70"/>
        <v>594425.14285714284</v>
      </c>
      <c r="H350" s="2">
        <f t="shared" si="65"/>
        <v>182759971.38790289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2048755.889631331</v>
      </c>
      <c r="Q350" s="2">
        <f t="shared" si="71"/>
        <v>600000</v>
      </c>
      <c r="R350" s="2">
        <f t="shared" si="66"/>
        <v>184847423.12776515</v>
      </c>
      <c r="S350" s="2">
        <f t="shared" si="58"/>
        <v>594425.14285713434</v>
      </c>
      <c r="T350" s="2">
        <f t="shared" si="59"/>
        <v>5574.8571428572759</v>
      </c>
      <c r="U350" s="2">
        <f t="shared" si="60"/>
        <v>600000</v>
      </c>
      <c r="V350" s="2">
        <f t="shared" si="34"/>
        <v>132828259.38790356</v>
      </c>
      <c r="W350" s="2">
        <f t="shared" si="61"/>
        <v>594425.14285714924</v>
      </c>
      <c r="X350" s="2">
        <f t="shared" si="51"/>
        <v>5574.8571428507566</v>
      </c>
      <c r="Y350" s="2">
        <f t="shared" si="62"/>
        <v>52019163.739861585</v>
      </c>
      <c r="Z350" s="2" t="str">
        <f t="shared" si="52"/>
        <v>MEEP</v>
      </c>
      <c r="AA350" s="2">
        <f>IF(Z350="HERE",Y350,AA349+Graph!$G$1*1000)</f>
        <v>161649833.45414796</v>
      </c>
      <c r="AB350" s="2">
        <f t="shared" si="63"/>
        <v>800000</v>
      </c>
      <c r="AC350" s="2">
        <f t="shared" si="64"/>
        <v>50203164.530760027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284</v>
      </c>
      <c r="C351" s="7"/>
      <c r="D351" s="2" t="e">
        <f t="shared" si="55"/>
        <v>#N/A</v>
      </c>
      <c r="E351" s="2" t="e">
        <f t="shared" si="67"/>
        <v>#N/A</v>
      </c>
      <c r="F351" s="2">
        <v>2050507.9162442386</v>
      </c>
      <c r="G351" s="2">
        <f t="shared" si="70"/>
        <v>594425.14285714284</v>
      </c>
      <c r="H351" s="2">
        <f t="shared" si="65"/>
        <v>183354396.53076002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2054334.8261520863</v>
      </c>
      <c r="Q351" s="2">
        <f t="shared" si="71"/>
        <v>600000</v>
      </c>
      <c r="R351" s="2">
        <f t="shared" si="66"/>
        <v>185447423.12776515</v>
      </c>
      <c r="S351" s="2">
        <f t="shared" si="58"/>
        <v>594425.14285713434</v>
      </c>
      <c r="T351" s="2">
        <f t="shared" si="59"/>
        <v>5574.8571428572759</v>
      </c>
      <c r="U351" s="2">
        <f t="shared" si="60"/>
        <v>600000</v>
      </c>
      <c r="V351" s="2">
        <f t="shared" si="34"/>
        <v>133422684.53076071</v>
      </c>
      <c r="W351" s="2">
        <f t="shared" si="61"/>
        <v>594425.14285714924</v>
      </c>
      <c r="X351" s="2">
        <f t="shared" si="51"/>
        <v>5574.8571428507566</v>
      </c>
      <c r="Y351" s="2">
        <f t="shared" ref="Y351:Y385" si="74">IF(COUNT($C352)=0,IF(COUNT($C351)=1,C351,SUM(Y350+X351)),C351)</f>
        <v>52024738.597004436</v>
      </c>
      <c r="Z351" s="2" t="str">
        <f t="shared" si="52"/>
        <v>MEEP</v>
      </c>
      <c r="AA351" s="2">
        <f>IF(Z351="HERE",Y351,AA350+Graph!$G$1*1000)</f>
        <v>162449833.45414796</v>
      </c>
      <c r="AB351" s="2">
        <f t="shared" si="63"/>
        <v>800000</v>
      </c>
      <c r="AC351" s="2">
        <f t="shared" ref="AC351:AC385" si="75">IF(Z352="HERE",V351,AC350)</f>
        <v>50203164.530760027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285</v>
      </c>
      <c r="C352" s="7"/>
      <c r="D352" s="2" t="e">
        <f t="shared" si="55"/>
        <v>#N/A</v>
      </c>
      <c r="E352" s="2" t="e">
        <f t="shared" si="67"/>
        <v>#N/A</v>
      </c>
      <c r="F352" s="2">
        <v>2056085.4769585133</v>
      </c>
      <c r="G352" s="2">
        <f t="shared" si="70"/>
        <v>594425.14285714284</v>
      </c>
      <c r="H352" s="2">
        <f t="shared" ref="H352:H385" si="76">IF(COUNT($C353)=0,IF(COUNT($C352)=1,C352,SUM(H351+G352)),C352)</f>
        <v>183948821.67361715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2059913.7626728117</v>
      </c>
      <c r="Q352" s="2">
        <f t="shared" si="71"/>
        <v>600000</v>
      </c>
      <c r="R352" s="2">
        <f t="shared" ref="R352:R385" si="77">IF(COUNT($C353)=0,IF(COUNT($C352)=1,M352,SUM(R351+Q352)),M352)</f>
        <v>186047423.12776515</v>
      </c>
      <c r="S352" s="2">
        <f t="shared" si="58"/>
        <v>594425.14285713434</v>
      </c>
      <c r="T352" s="2">
        <f t="shared" si="59"/>
        <v>5574.8571428572759</v>
      </c>
      <c r="U352" s="2">
        <f t="shared" si="60"/>
        <v>600000</v>
      </c>
      <c r="V352" s="2">
        <f t="shared" si="34"/>
        <v>134017109.67361785</v>
      </c>
      <c r="W352" s="2">
        <f t="shared" si="61"/>
        <v>594425.14285714924</v>
      </c>
      <c r="X352" s="2">
        <f t="shared" si="51"/>
        <v>5574.8571428507566</v>
      </c>
      <c r="Y352" s="2">
        <f t="shared" si="74"/>
        <v>52030313.454147287</v>
      </c>
      <c r="Z352" s="2" t="str">
        <f t="shared" si="52"/>
        <v>MEEP</v>
      </c>
      <c r="AA352" s="2">
        <f>IF(Z352="HERE",Y352,AA351+Graph!$G$1*1000)</f>
        <v>163249833.45414796</v>
      </c>
      <c r="AB352" s="2">
        <f t="shared" si="63"/>
        <v>800000</v>
      </c>
      <c r="AC352" s="2">
        <f t="shared" si="75"/>
        <v>50203164.530760027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286</v>
      </c>
      <c r="C353" s="7"/>
      <c r="D353" s="2" t="e">
        <f t="shared" si="55"/>
        <v>#N/A</v>
      </c>
      <c r="E353" s="2" t="e">
        <f t="shared" si="67"/>
        <v>#N/A</v>
      </c>
      <c r="F353" s="2">
        <v>2061663.0376727879</v>
      </c>
      <c r="G353" s="2">
        <f t="shared" si="70"/>
        <v>594425.14285714284</v>
      </c>
      <c r="H353" s="2">
        <f t="shared" si="76"/>
        <v>184543246.81647429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2065492.699193567</v>
      </c>
      <c r="Q353" s="2">
        <f t="shared" si="71"/>
        <v>600000</v>
      </c>
      <c r="R353" s="2">
        <f t="shared" si="77"/>
        <v>186647423.12776515</v>
      </c>
      <c r="S353" s="2">
        <f t="shared" si="58"/>
        <v>594425.14285713434</v>
      </c>
      <c r="T353" s="2">
        <f t="shared" si="59"/>
        <v>5574.8571428572759</v>
      </c>
      <c r="U353" s="2">
        <f t="shared" si="60"/>
        <v>600000</v>
      </c>
      <c r="V353" s="2">
        <f t="shared" si="34"/>
        <v>134611534.816475</v>
      </c>
      <c r="W353" s="2">
        <f t="shared" si="61"/>
        <v>594425.14285714924</v>
      </c>
      <c r="X353" s="2">
        <f t="shared" si="51"/>
        <v>5574.8571428507566</v>
      </c>
      <c r="Y353" s="2">
        <f t="shared" si="74"/>
        <v>52035888.311290137</v>
      </c>
      <c r="Z353" s="2" t="str">
        <f t="shared" si="52"/>
        <v>MEEP</v>
      </c>
      <c r="AA353" s="2">
        <f>IF(Z353="HERE",Y353,AA352+Graph!$G$1*1000)</f>
        <v>164049833.45414796</v>
      </c>
      <c r="AB353" s="2">
        <f t="shared" si="63"/>
        <v>800000</v>
      </c>
      <c r="AC353" s="2">
        <f t="shared" si="75"/>
        <v>50203164.530760027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287</v>
      </c>
      <c r="C354" s="7"/>
      <c r="D354" s="2" t="e">
        <f t="shared" si="55"/>
        <v>#N/A</v>
      </c>
      <c r="E354" s="2" t="e">
        <f t="shared" si="67"/>
        <v>#N/A</v>
      </c>
      <c r="F354" s="2">
        <v>2067240.5983870924</v>
      </c>
      <c r="G354" s="2">
        <f t="shared" si="70"/>
        <v>594425.14285714284</v>
      </c>
      <c r="H354" s="2">
        <f t="shared" si="76"/>
        <v>185137671.95933142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2071071.6357142925</v>
      </c>
      <c r="Q354" s="2">
        <f t="shared" si="71"/>
        <v>600000</v>
      </c>
      <c r="R354" s="2">
        <f t="shared" si="77"/>
        <v>187247423.12776515</v>
      </c>
      <c r="S354" s="2">
        <f t="shared" si="58"/>
        <v>594425.14285713434</v>
      </c>
      <c r="T354" s="2">
        <f t="shared" si="59"/>
        <v>5574.8571428572759</v>
      </c>
      <c r="U354" s="2">
        <f t="shared" si="60"/>
        <v>600000</v>
      </c>
      <c r="V354" s="2">
        <f t="shared" si="34"/>
        <v>135205959.95933214</v>
      </c>
      <c r="W354" s="2">
        <f t="shared" si="61"/>
        <v>594425.14285713434</v>
      </c>
      <c r="X354" s="2">
        <f t="shared" si="51"/>
        <v>5574.8571428656578</v>
      </c>
      <c r="Y354" s="2">
        <f t="shared" si="74"/>
        <v>52041463.168433003</v>
      </c>
      <c r="Z354" s="2" t="str">
        <f t="shared" si="52"/>
        <v>MEEP</v>
      </c>
      <c r="AA354" s="2">
        <f>IF(Z354="HERE",Y354,AA353+Graph!$G$1*1000)</f>
        <v>164849833.45414796</v>
      </c>
      <c r="AB354" s="2">
        <f t="shared" si="63"/>
        <v>800000</v>
      </c>
      <c r="AC354" s="2">
        <f t="shared" si="75"/>
        <v>50203164.530760027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288</v>
      </c>
      <c r="C355" s="7"/>
      <c r="D355" s="2" t="e">
        <f t="shared" si="55"/>
        <v>#N/A</v>
      </c>
      <c r="E355" s="2" t="e">
        <f t="shared" si="67"/>
        <v>#N/A</v>
      </c>
      <c r="F355" s="2">
        <v>2072818.159101367</v>
      </c>
      <c r="G355" s="2">
        <f t="shared" si="70"/>
        <v>594425.14285714284</v>
      </c>
      <c r="H355" s="2">
        <f t="shared" si="76"/>
        <v>185732097.10218856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2076650.572235018</v>
      </c>
      <c r="Q355" s="2">
        <f t="shared" si="71"/>
        <v>600000</v>
      </c>
      <c r="R355" s="2">
        <f t="shared" si="77"/>
        <v>187847423.12776515</v>
      </c>
      <c r="S355" s="2">
        <f t="shared" si="58"/>
        <v>594425.14285713434</v>
      </c>
      <c r="T355" s="2">
        <f t="shared" si="59"/>
        <v>5574.8571428572759</v>
      </c>
      <c r="U355" s="2">
        <f t="shared" si="60"/>
        <v>600000</v>
      </c>
      <c r="V355" s="2">
        <f t="shared" si="34"/>
        <v>135800385.10218927</v>
      </c>
      <c r="W355" s="2">
        <f t="shared" si="61"/>
        <v>594425.14285713434</v>
      </c>
      <c r="X355" s="2">
        <f t="shared" si="51"/>
        <v>5574.8571428656578</v>
      </c>
      <c r="Y355" s="2">
        <f t="shared" si="74"/>
        <v>52047038.025575869</v>
      </c>
      <c r="Z355" s="2" t="str">
        <f t="shared" si="52"/>
        <v>MEEP</v>
      </c>
      <c r="AA355" s="2">
        <f>IF(Z355="HERE",Y355,AA354+Graph!$G$1*1000)</f>
        <v>165649833.45414796</v>
      </c>
      <c r="AB355" s="2">
        <f t="shared" si="63"/>
        <v>800000</v>
      </c>
      <c r="AC355" s="2">
        <f t="shared" si="75"/>
        <v>50203164.530760027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289</v>
      </c>
      <c r="C356" s="7"/>
      <c r="D356" s="2" t="e">
        <f t="shared" si="55"/>
        <v>#N/A</v>
      </c>
      <c r="E356" s="2" t="e">
        <f t="shared" si="67"/>
        <v>#N/A</v>
      </c>
      <c r="F356" s="2">
        <v>2078395.7198156416</v>
      </c>
      <c r="G356" s="2">
        <f t="shared" si="70"/>
        <v>594425.14285714284</v>
      </c>
      <c r="H356" s="2">
        <f t="shared" si="76"/>
        <v>186326522.24504569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2082229.5087557733</v>
      </c>
      <c r="Q356" s="2">
        <f t="shared" si="71"/>
        <v>600000</v>
      </c>
      <c r="R356" s="2">
        <f t="shared" si="77"/>
        <v>188447423.12776515</v>
      </c>
      <c r="S356" s="2">
        <f t="shared" si="58"/>
        <v>594425.14285713434</v>
      </c>
      <c r="T356" s="2">
        <f t="shared" si="59"/>
        <v>5574.8571428572759</v>
      </c>
      <c r="U356" s="2">
        <f t="shared" si="60"/>
        <v>600000</v>
      </c>
      <c r="V356" s="2">
        <f t="shared" ref="V356:V385" si="78">H272</f>
        <v>136394810.24504641</v>
      </c>
      <c r="W356" s="2">
        <f t="shared" si="61"/>
        <v>594425.14285713434</v>
      </c>
      <c r="X356" s="2">
        <f t="shared" si="51"/>
        <v>5574.8571428656578</v>
      </c>
      <c r="Y356" s="2">
        <f t="shared" si="74"/>
        <v>52052612.882718734</v>
      </c>
      <c r="Z356" s="2" t="str">
        <f t="shared" si="52"/>
        <v>MEEP</v>
      </c>
      <c r="AA356" s="2">
        <f>IF(Z356="HERE",Y356,AA355+Graph!$G$1*1000)</f>
        <v>166449833.45414796</v>
      </c>
      <c r="AB356" s="2">
        <f t="shared" si="63"/>
        <v>800000</v>
      </c>
      <c r="AC356" s="2">
        <f t="shared" si="75"/>
        <v>50203164.530760027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290</v>
      </c>
      <c r="C357" s="7"/>
      <c r="D357" s="2" t="e">
        <f t="shared" si="55"/>
        <v>#N/A</v>
      </c>
      <c r="E357" s="2" t="e">
        <f t="shared" si="67"/>
        <v>#N/A</v>
      </c>
      <c r="F357" s="2">
        <v>2083973.2805299461</v>
      </c>
      <c r="G357" s="2">
        <f t="shared" si="70"/>
        <v>594425.14285714284</v>
      </c>
      <c r="H357" s="2">
        <f t="shared" si="76"/>
        <v>186920947.38790283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2087808.4452764988</v>
      </c>
      <c r="Q357" s="2">
        <f t="shared" si="71"/>
        <v>600000</v>
      </c>
      <c r="R357" s="2">
        <f t="shared" si="77"/>
        <v>189047423.12776515</v>
      </c>
      <c r="S357" s="2">
        <f t="shared" si="58"/>
        <v>594425.14285713434</v>
      </c>
      <c r="T357" s="2">
        <f t="shared" si="59"/>
        <v>5574.8571428572759</v>
      </c>
      <c r="U357" s="2">
        <f t="shared" si="60"/>
        <v>600000</v>
      </c>
      <c r="V357" s="2">
        <f t="shared" si="78"/>
        <v>136989235.38790354</v>
      </c>
      <c r="W357" s="2">
        <f t="shared" si="61"/>
        <v>594425.14285713434</v>
      </c>
      <c r="X357" s="2">
        <f t="shared" si="51"/>
        <v>5574.8571428656578</v>
      </c>
      <c r="Y357" s="2">
        <f t="shared" si="74"/>
        <v>52058187.7398616</v>
      </c>
      <c r="Z357" s="2" t="str">
        <f t="shared" si="52"/>
        <v>MEEP</v>
      </c>
      <c r="AA357" s="2">
        <f>IF(Z357="HERE",Y357,AA356+Graph!$G$1*1000)</f>
        <v>167249833.45414796</v>
      </c>
      <c r="AB357" s="2">
        <f t="shared" si="63"/>
        <v>800000</v>
      </c>
      <c r="AC357" s="2">
        <f t="shared" si="75"/>
        <v>50203164.530760027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291</v>
      </c>
      <c r="C358" s="7"/>
      <c r="D358" s="2" t="e">
        <f t="shared" si="55"/>
        <v>#N/A</v>
      </c>
      <c r="E358" s="2" t="e">
        <f t="shared" si="67"/>
        <v>#N/A</v>
      </c>
      <c r="F358" s="2">
        <v>2089550.8412442207</v>
      </c>
      <c r="G358" s="2">
        <f t="shared" ref="G358:G385" si="79">IF(F358&gt;600000,$AK$31*1000,F358)</f>
        <v>594425.14285714284</v>
      </c>
      <c r="H358" s="2">
        <f t="shared" si="76"/>
        <v>187515372.53075996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2093387.3817972541</v>
      </c>
      <c r="Q358" s="2">
        <f t="shared" ref="Q358:Q385" si="80">IF(P358&gt;600000,600000,P358)</f>
        <v>600000</v>
      </c>
      <c r="R358" s="2">
        <f t="shared" si="77"/>
        <v>189647423.12776515</v>
      </c>
      <c r="S358" s="2">
        <f t="shared" si="58"/>
        <v>594425.14285713434</v>
      </c>
      <c r="T358" s="2">
        <f t="shared" si="59"/>
        <v>5574.8571428572759</v>
      </c>
      <c r="U358" s="2">
        <f t="shared" si="60"/>
        <v>600000</v>
      </c>
      <c r="V358" s="2">
        <f t="shared" si="78"/>
        <v>137583660.53076068</v>
      </c>
      <c r="W358" s="2">
        <f t="shared" si="61"/>
        <v>594425.14285713434</v>
      </c>
      <c r="X358" s="2">
        <f t="shared" si="51"/>
        <v>5574.8571428656578</v>
      </c>
      <c r="Y358" s="2">
        <f t="shared" si="74"/>
        <v>52063762.597004466</v>
      </c>
      <c r="Z358" s="2" t="str">
        <f t="shared" si="52"/>
        <v>MEEP</v>
      </c>
      <c r="AA358" s="2">
        <f>IF(Z358="HERE",Y358,AA357+Graph!$G$1*1000)</f>
        <v>168049833.45414796</v>
      </c>
      <c r="AB358" s="2">
        <f t="shared" si="63"/>
        <v>800000</v>
      </c>
      <c r="AC358" s="2">
        <f t="shared" si="75"/>
        <v>50203164.530760027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292</v>
      </c>
      <c r="C359" s="7"/>
      <c r="D359" s="2" t="e">
        <f t="shared" si="55"/>
        <v>#N/A</v>
      </c>
      <c r="E359" s="2" t="e">
        <f t="shared" si="67"/>
        <v>#N/A</v>
      </c>
      <c r="F359" s="2">
        <v>2095128.4019585252</v>
      </c>
      <c r="G359" s="2">
        <f t="shared" si="79"/>
        <v>594425.14285714284</v>
      </c>
      <c r="H359" s="2">
        <f t="shared" si="76"/>
        <v>188109797.67361709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2098966.3183179796</v>
      </c>
      <c r="Q359" s="2">
        <f t="shared" si="80"/>
        <v>600000</v>
      </c>
      <c r="R359" s="2">
        <f t="shared" si="77"/>
        <v>190247423.12776515</v>
      </c>
      <c r="S359" s="2">
        <f t="shared" si="58"/>
        <v>594425.14285713434</v>
      </c>
      <c r="T359" s="2">
        <f t="shared" si="59"/>
        <v>5574.8571428572759</v>
      </c>
      <c r="U359" s="2">
        <f t="shared" si="60"/>
        <v>600000</v>
      </c>
      <c r="V359" s="2">
        <f t="shared" si="78"/>
        <v>138178085.67361781</v>
      </c>
      <c r="W359" s="2">
        <f t="shared" si="61"/>
        <v>594425.14285713434</v>
      </c>
      <c r="X359" s="2">
        <f t="shared" si="51"/>
        <v>5574.8571428656578</v>
      </c>
      <c r="Y359" s="2">
        <f t="shared" si="74"/>
        <v>52069337.454147331</v>
      </c>
      <c r="Z359" s="2" t="str">
        <f t="shared" si="52"/>
        <v>MEEP</v>
      </c>
      <c r="AA359" s="2">
        <f>IF(Z359="HERE",Y359,AA358+Graph!$G$1*1000)</f>
        <v>168849833.45414796</v>
      </c>
      <c r="AB359" s="2">
        <f t="shared" si="63"/>
        <v>800000</v>
      </c>
      <c r="AC359" s="2">
        <f t="shared" si="75"/>
        <v>50203164.530760027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293</v>
      </c>
      <c r="C360" s="7"/>
      <c r="D360" s="2" t="e">
        <f t="shared" si="55"/>
        <v>#N/A</v>
      </c>
      <c r="E360" s="2" t="e">
        <f t="shared" si="67"/>
        <v>#N/A</v>
      </c>
      <c r="F360" s="2">
        <v>2100705.9626727998</v>
      </c>
      <c r="G360" s="2">
        <f t="shared" si="79"/>
        <v>594425.14285714284</v>
      </c>
      <c r="H360" s="2">
        <f t="shared" si="76"/>
        <v>188704222.81647423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2104545.2548387051</v>
      </c>
      <c r="Q360" s="2">
        <f t="shared" si="80"/>
        <v>600000</v>
      </c>
      <c r="R360" s="2">
        <f t="shared" si="77"/>
        <v>190847423.12776515</v>
      </c>
      <c r="S360" s="2">
        <f t="shared" si="58"/>
        <v>594425.14285713434</v>
      </c>
      <c r="T360" s="2">
        <f t="shared" si="59"/>
        <v>5574.8571428572759</v>
      </c>
      <c r="U360" s="2">
        <f t="shared" si="60"/>
        <v>600000</v>
      </c>
      <c r="V360" s="2">
        <f t="shared" si="78"/>
        <v>138772510.81647494</v>
      </c>
      <c r="W360" s="2">
        <f t="shared" si="61"/>
        <v>594425.14285713434</v>
      </c>
      <c r="X360" s="2">
        <f t="shared" si="51"/>
        <v>5574.8571428656578</v>
      </c>
      <c r="Y360" s="2">
        <f t="shared" si="74"/>
        <v>52074912.311290197</v>
      </c>
      <c r="Z360" s="2" t="str">
        <f t="shared" si="52"/>
        <v>MEEP</v>
      </c>
      <c r="AA360" s="2">
        <f>IF(Z360="HERE",Y360,AA359+Graph!$G$1*1000)</f>
        <v>169649833.45414796</v>
      </c>
      <c r="AB360" s="2">
        <f t="shared" si="63"/>
        <v>800000</v>
      </c>
      <c r="AC360" s="2">
        <f t="shared" si="75"/>
        <v>50203164.530760027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294</v>
      </c>
      <c r="C361" s="7"/>
      <c r="D361" s="2" t="e">
        <f t="shared" si="55"/>
        <v>#N/A</v>
      </c>
      <c r="E361" s="2" t="e">
        <f t="shared" si="67"/>
        <v>#N/A</v>
      </c>
      <c r="F361" s="2">
        <v>2106283.5233870745</v>
      </c>
      <c r="G361" s="2">
        <f t="shared" si="79"/>
        <v>594425.14285714284</v>
      </c>
      <c r="H361" s="2">
        <f t="shared" si="76"/>
        <v>189298647.95933136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2110124.1913594604</v>
      </c>
      <c r="Q361" s="2">
        <f t="shared" si="80"/>
        <v>600000</v>
      </c>
      <c r="R361" s="2">
        <f t="shared" si="77"/>
        <v>191447423.12776515</v>
      </c>
      <c r="S361" s="2">
        <f t="shared" si="58"/>
        <v>594425.14285713434</v>
      </c>
      <c r="T361" s="2">
        <f t="shared" si="59"/>
        <v>5574.8571428572759</v>
      </c>
      <c r="U361" s="2">
        <f t="shared" si="60"/>
        <v>600000</v>
      </c>
      <c r="V361" s="2">
        <f t="shared" si="78"/>
        <v>139366935.95933208</v>
      </c>
      <c r="W361" s="2">
        <f t="shared" si="61"/>
        <v>594425.14285713434</v>
      </c>
      <c r="X361" s="2">
        <f t="shared" si="51"/>
        <v>5574.8571428656578</v>
      </c>
      <c r="Y361" s="2">
        <f t="shared" si="74"/>
        <v>52080487.168433063</v>
      </c>
      <c r="Z361" s="2" t="str">
        <f t="shared" si="52"/>
        <v>MEEP</v>
      </c>
      <c r="AA361" s="2">
        <f>IF(Z361="HERE",Y361,AA360+Graph!$G$1*1000)</f>
        <v>170449833.45414796</v>
      </c>
      <c r="AB361" s="2">
        <f t="shared" si="63"/>
        <v>800000</v>
      </c>
      <c r="AC361" s="2">
        <f t="shared" si="75"/>
        <v>50203164.530760027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295</v>
      </c>
      <c r="C362" s="7"/>
      <c r="D362" s="2" t="e">
        <f t="shared" si="55"/>
        <v>#N/A</v>
      </c>
      <c r="E362" s="2" t="e">
        <f t="shared" si="67"/>
        <v>#N/A</v>
      </c>
      <c r="F362" s="2">
        <v>2111861.0841013789</v>
      </c>
      <c r="G362" s="2">
        <f t="shared" si="79"/>
        <v>594425.14285714284</v>
      </c>
      <c r="H362" s="2">
        <f t="shared" si="76"/>
        <v>189893073.1021885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2115703.1278801858</v>
      </c>
      <c r="Q362" s="2">
        <f t="shared" si="80"/>
        <v>600000</v>
      </c>
      <c r="R362" s="2">
        <f t="shared" si="77"/>
        <v>192047423.12776515</v>
      </c>
      <c r="S362" s="2">
        <f t="shared" si="58"/>
        <v>594425.14285713434</v>
      </c>
      <c r="T362" s="2">
        <f t="shared" si="59"/>
        <v>5574.8571428572759</v>
      </c>
      <c r="U362" s="2">
        <f t="shared" si="60"/>
        <v>600000</v>
      </c>
      <c r="V362" s="2">
        <f t="shared" si="78"/>
        <v>139961361.10218921</v>
      </c>
      <c r="W362" s="2">
        <f t="shared" si="61"/>
        <v>594425.14285713434</v>
      </c>
      <c r="X362" s="2">
        <f t="shared" si="51"/>
        <v>5574.8571428656578</v>
      </c>
      <c r="Y362" s="2">
        <f t="shared" si="74"/>
        <v>52086062.025575928</v>
      </c>
      <c r="Z362" s="2" t="str">
        <f t="shared" si="52"/>
        <v>MEEP</v>
      </c>
      <c r="AA362" s="2">
        <f>IF(Z362="HERE",Y362,AA361+Graph!$G$1*1000)</f>
        <v>171249833.45414796</v>
      </c>
      <c r="AB362" s="2">
        <f t="shared" si="63"/>
        <v>800000</v>
      </c>
      <c r="AC362" s="2">
        <f t="shared" si="75"/>
        <v>50203164.530760027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296</v>
      </c>
      <c r="C363" s="7"/>
      <c r="D363" s="2" t="e">
        <f t="shared" si="55"/>
        <v>#N/A</v>
      </c>
      <c r="E363" s="2" t="e">
        <f t="shared" si="67"/>
        <v>#N/A</v>
      </c>
      <c r="F363" s="2">
        <v>2117438.6448156536</v>
      </c>
      <c r="G363" s="2">
        <f t="shared" si="79"/>
        <v>594425.14285714284</v>
      </c>
      <c r="H363" s="2">
        <f t="shared" si="76"/>
        <v>190487498.24504563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2121282.0644009411</v>
      </c>
      <c r="Q363" s="2">
        <f t="shared" si="80"/>
        <v>600000</v>
      </c>
      <c r="R363" s="2">
        <f t="shared" si="77"/>
        <v>192647423.12776515</v>
      </c>
      <c r="S363" s="2">
        <f t="shared" si="58"/>
        <v>594425.14285713434</v>
      </c>
      <c r="T363" s="2">
        <f t="shared" si="59"/>
        <v>5574.8571428572759</v>
      </c>
      <c r="U363" s="2">
        <f t="shared" si="60"/>
        <v>600000</v>
      </c>
      <c r="V363" s="2">
        <f t="shared" si="78"/>
        <v>140555786.24504635</v>
      </c>
      <c r="W363" s="2">
        <f t="shared" si="61"/>
        <v>594425.14285713434</v>
      </c>
      <c r="X363" s="2">
        <f t="shared" si="51"/>
        <v>5574.8571428656578</v>
      </c>
      <c r="Y363" s="2">
        <f t="shared" si="74"/>
        <v>52091636.882718794</v>
      </c>
      <c r="Z363" s="2" t="str">
        <f t="shared" si="52"/>
        <v>MEEP</v>
      </c>
      <c r="AA363" s="2">
        <f>IF(Z363="HERE",Y363,AA362+Graph!$G$1*1000)</f>
        <v>172049833.45414796</v>
      </c>
      <c r="AB363" s="2">
        <f t="shared" si="63"/>
        <v>800000</v>
      </c>
      <c r="AC363" s="2">
        <f t="shared" si="75"/>
        <v>50203164.530760027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297</v>
      </c>
      <c r="C364" s="7"/>
      <c r="D364" s="2" t="e">
        <f t="shared" si="55"/>
        <v>#N/A</v>
      </c>
      <c r="E364" s="2" t="e">
        <f t="shared" si="67"/>
        <v>#N/A</v>
      </c>
      <c r="F364" s="2">
        <v>2123016.2055299282</v>
      </c>
      <c r="G364" s="2">
        <f t="shared" si="79"/>
        <v>594425.14285714284</v>
      </c>
      <c r="H364" s="2">
        <f t="shared" si="76"/>
        <v>191081923.38790277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2126861.0009216666</v>
      </c>
      <c r="Q364" s="2">
        <f t="shared" si="80"/>
        <v>600000</v>
      </c>
      <c r="R364" s="2">
        <f t="shared" si="77"/>
        <v>193247423.12776515</v>
      </c>
      <c r="S364" s="2">
        <f t="shared" si="58"/>
        <v>594425.14285713434</v>
      </c>
      <c r="T364" s="2">
        <f t="shared" si="59"/>
        <v>5574.8571428572759</v>
      </c>
      <c r="U364" s="2">
        <f t="shared" si="60"/>
        <v>600000</v>
      </c>
      <c r="V364" s="2">
        <f t="shared" si="78"/>
        <v>141150211.38790348</v>
      </c>
      <c r="W364" s="2">
        <f t="shared" si="61"/>
        <v>594425.14285713434</v>
      </c>
      <c r="X364" s="2">
        <f t="shared" si="51"/>
        <v>5574.8571428656578</v>
      </c>
      <c r="Y364" s="2">
        <f t="shared" si="74"/>
        <v>52097211.73986166</v>
      </c>
      <c r="Z364" s="2" t="str">
        <f t="shared" si="52"/>
        <v>MEEP</v>
      </c>
      <c r="AA364" s="2">
        <f>IF(Z364="HERE",Y364,AA363+Graph!$G$1*1000)</f>
        <v>172849833.45414796</v>
      </c>
      <c r="AB364" s="2">
        <f t="shared" si="63"/>
        <v>800000</v>
      </c>
      <c r="AC364" s="2">
        <f t="shared" si="75"/>
        <v>50203164.530760027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298</v>
      </c>
      <c r="C365" s="7"/>
      <c r="D365" s="2" t="e">
        <f t="shared" si="55"/>
        <v>#N/A</v>
      </c>
      <c r="E365" s="2" t="e">
        <f t="shared" si="67"/>
        <v>#N/A</v>
      </c>
      <c r="F365" s="2">
        <v>2128593.7662442327</v>
      </c>
      <c r="G365" s="2">
        <f t="shared" si="79"/>
        <v>594425.14285714284</v>
      </c>
      <c r="H365" s="2">
        <f t="shared" si="76"/>
        <v>191676348.5307599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2132439.9374423921</v>
      </c>
      <c r="Q365" s="2">
        <f t="shared" si="80"/>
        <v>600000</v>
      </c>
      <c r="R365" s="2">
        <f t="shared" si="77"/>
        <v>193847423.12776515</v>
      </c>
      <c r="S365" s="2">
        <f t="shared" si="58"/>
        <v>594425.14285713434</v>
      </c>
      <c r="T365" s="2">
        <f t="shared" si="59"/>
        <v>5574.8571428572759</v>
      </c>
      <c r="U365" s="2">
        <f t="shared" si="60"/>
        <v>600000</v>
      </c>
      <c r="V365" s="2">
        <f t="shared" si="78"/>
        <v>141744636.53076062</v>
      </c>
      <c r="W365" s="2">
        <f t="shared" si="61"/>
        <v>594425.14285713434</v>
      </c>
      <c r="X365" s="2">
        <f t="shared" si="51"/>
        <v>5574.8571428656578</v>
      </c>
      <c r="Y365" s="2">
        <f t="shared" si="74"/>
        <v>52102786.597004525</v>
      </c>
      <c r="Z365" s="2" t="str">
        <f t="shared" si="52"/>
        <v>MEEP</v>
      </c>
      <c r="AA365" s="2">
        <f>IF(Z365="HERE",Y365,AA364+Graph!$G$1*1000)</f>
        <v>173649833.45414796</v>
      </c>
      <c r="AB365" s="2">
        <f t="shared" si="63"/>
        <v>800000</v>
      </c>
      <c r="AC365" s="2">
        <f t="shared" si="75"/>
        <v>50203164.530760027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299</v>
      </c>
      <c r="C366" s="7"/>
      <c r="D366" s="2" t="e">
        <f t="shared" si="55"/>
        <v>#N/A</v>
      </c>
      <c r="E366" s="2" t="e">
        <f t="shared" si="67"/>
        <v>#N/A</v>
      </c>
      <c r="F366" s="2">
        <v>2134171.3269585073</v>
      </c>
      <c r="G366" s="2">
        <f t="shared" si="79"/>
        <v>594425.14285714284</v>
      </c>
      <c r="H366" s="2">
        <f t="shared" si="76"/>
        <v>192270773.67361704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2138018.8739631474</v>
      </c>
      <c r="Q366" s="2">
        <f t="shared" si="80"/>
        <v>600000</v>
      </c>
      <c r="R366" s="2">
        <f t="shared" si="77"/>
        <v>194447423.12776515</v>
      </c>
      <c r="S366" s="2">
        <f t="shared" si="58"/>
        <v>594425.14285713434</v>
      </c>
      <c r="T366" s="2">
        <f t="shared" si="59"/>
        <v>5574.8571428572759</v>
      </c>
      <c r="U366" s="2">
        <f t="shared" si="60"/>
        <v>600000</v>
      </c>
      <c r="V366" s="2">
        <f t="shared" si="78"/>
        <v>142339061.67361775</v>
      </c>
      <c r="W366" s="2">
        <f t="shared" si="61"/>
        <v>594425.14285713434</v>
      </c>
      <c r="X366" s="2">
        <f t="shared" si="51"/>
        <v>5574.8571428656578</v>
      </c>
      <c r="Y366" s="2">
        <f t="shared" si="74"/>
        <v>52108361.454147391</v>
      </c>
      <c r="Z366" s="2" t="str">
        <f t="shared" si="52"/>
        <v>MEEP</v>
      </c>
      <c r="AA366" s="2">
        <f>IF(Z366="HERE",Y366,AA365+Graph!$G$1*1000)</f>
        <v>174449833.45414796</v>
      </c>
      <c r="AB366" s="2">
        <f t="shared" si="63"/>
        <v>800000</v>
      </c>
      <c r="AC366" s="2">
        <f t="shared" si="75"/>
        <v>50203164.530760027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300</v>
      </c>
      <c r="C367" s="7"/>
      <c r="D367" s="2" t="e">
        <f t="shared" si="55"/>
        <v>#N/A</v>
      </c>
      <c r="E367" s="2" t="e">
        <f t="shared" si="67"/>
        <v>#N/A</v>
      </c>
      <c r="F367" s="2">
        <v>2139748.8876728117</v>
      </c>
      <c r="G367" s="2">
        <f t="shared" si="79"/>
        <v>594425.14285714284</v>
      </c>
      <c r="H367" s="2">
        <f t="shared" si="76"/>
        <v>192865198.81647417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2143597.8104838729</v>
      </c>
      <c r="Q367" s="2">
        <f t="shared" si="80"/>
        <v>600000</v>
      </c>
      <c r="R367" s="2">
        <f t="shared" si="77"/>
        <v>195047423.12776515</v>
      </c>
      <c r="S367" s="2">
        <f t="shared" si="58"/>
        <v>594425.14285713434</v>
      </c>
      <c r="T367" s="2">
        <f t="shared" si="59"/>
        <v>5574.8571428572759</v>
      </c>
      <c r="U367" s="2">
        <f t="shared" si="60"/>
        <v>600000</v>
      </c>
      <c r="V367" s="2">
        <f t="shared" si="78"/>
        <v>142933486.81647488</v>
      </c>
      <c r="W367" s="2">
        <f t="shared" si="61"/>
        <v>594425.14285713434</v>
      </c>
      <c r="X367" s="2">
        <f t="shared" si="51"/>
        <v>5574.8571428656578</v>
      </c>
      <c r="Y367" s="2">
        <f t="shared" si="74"/>
        <v>52113936.311290257</v>
      </c>
      <c r="Z367" s="2" t="str">
        <f t="shared" si="52"/>
        <v>MEEP</v>
      </c>
      <c r="AA367" s="2">
        <f>IF(Z367="HERE",Y367,AA366+Graph!$G$1*1000)</f>
        <v>175249833.45414796</v>
      </c>
      <c r="AB367" s="2">
        <f t="shared" si="63"/>
        <v>800000</v>
      </c>
      <c r="AC367" s="2">
        <f t="shared" si="75"/>
        <v>50203164.530760027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301</v>
      </c>
      <c r="C368" s="7"/>
      <c r="D368" s="2" t="e">
        <f t="shared" si="55"/>
        <v>#N/A</v>
      </c>
      <c r="E368" s="2" t="e">
        <f t="shared" si="67"/>
        <v>#N/A</v>
      </c>
      <c r="F368" s="2">
        <v>2145326.4483870864</v>
      </c>
      <c r="G368" s="2">
        <f t="shared" si="79"/>
        <v>594425.14285714284</v>
      </c>
      <c r="H368" s="2">
        <f t="shared" si="76"/>
        <v>193459623.9593313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2149176.7470046282</v>
      </c>
      <c r="Q368" s="2">
        <f t="shared" si="80"/>
        <v>600000</v>
      </c>
      <c r="R368" s="2">
        <f t="shared" si="77"/>
        <v>195647423.12776515</v>
      </c>
      <c r="S368" s="2">
        <f t="shared" si="58"/>
        <v>594425.14285713434</v>
      </c>
      <c r="T368" s="2">
        <f t="shared" si="59"/>
        <v>5574.8571428572759</v>
      </c>
      <c r="U368" s="2">
        <f t="shared" si="60"/>
        <v>600000</v>
      </c>
      <c r="V368" s="2">
        <f t="shared" si="78"/>
        <v>143527911.95933202</v>
      </c>
      <c r="W368" s="2">
        <f t="shared" si="61"/>
        <v>594425.14285713434</v>
      </c>
      <c r="X368" s="2">
        <f t="shared" si="51"/>
        <v>5574.8571428656578</v>
      </c>
      <c r="Y368" s="2">
        <f t="shared" si="74"/>
        <v>52119511.168433122</v>
      </c>
      <c r="Z368" s="2" t="str">
        <f t="shared" si="52"/>
        <v>MEEP</v>
      </c>
      <c r="AA368" s="2">
        <f>IF(Z368="HERE",Y368,AA367+Graph!$G$1*1000)</f>
        <v>176049833.45414796</v>
      </c>
      <c r="AB368" s="2">
        <f t="shared" si="63"/>
        <v>800000</v>
      </c>
      <c r="AC368" s="2">
        <f t="shared" si="75"/>
        <v>50203164.530760027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302</v>
      </c>
      <c r="C369" s="7"/>
      <c r="D369" s="2" t="e">
        <f t="shared" si="55"/>
        <v>#N/A</v>
      </c>
      <c r="E369" s="2" t="e">
        <f t="shared" si="67"/>
        <v>#N/A</v>
      </c>
      <c r="F369" s="2">
        <v>2150904.009101361</v>
      </c>
      <c r="G369" s="2">
        <f t="shared" si="79"/>
        <v>594425.14285714284</v>
      </c>
      <c r="H369" s="2">
        <f t="shared" si="76"/>
        <v>194054049.10218844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2154755.6835253537</v>
      </c>
      <c r="Q369" s="2">
        <f t="shared" si="80"/>
        <v>600000</v>
      </c>
      <c r="R369" s="2">
        <f t="shared" si="77"/>
        <v>196247423.12776515</v>
      </c>
      <c r="S369" s="2">
        <f t="shared" si="58"/>
        <v>594425.14285713434</v>
      </c>
      <c r="T369" s="2">
        <f t="shared" si="59"/>
        <v>5574.8571428572759</v>
      </c>
      <c r="U369" s="2">
        <f t="shared" si="60"/>
        <v>600000</v>
      </c>
      <c r="V369" s="2">
        <f t="shared" si="78"/>
        <v>144122337.10218915</v>
      </c>
      <c r="W369" s="2">
        <f t="shared" si="61"/>
        <v>594425.14285713434</v>
      </c>
      <c r="X369" s="2">
        <f t="shared" si="51"/>
        <v>5574.8571428656578</v>
      </c>
      <c r="Y369" s="2">
        <f t="shared" si="74"/>
        <v>52125086.025575988</v>
      </c>
      <c r="Z369" s="2" t="str">
        <f t="shared" si="52"/>
        <v>MEEP</v>
      </c>
      <c r="AA369" s="2">
        <f>IF(Z369="HERE",Y369,AA368+Graph!$G$1*1000)</f>
        <v>176849833.45414796</v>
      </c>
      <c r="AB369" s="2">
        <f t="shared" si="63"/>
        <v>800000</v>
      </c>
      <c r="AC369" s="2">
        <f t="shared" si="75"/>
        <v>50203164.530760027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303</v>
      </c>
      <c r="C370" s="7"/>
      <c r="D370" s="2" t="e">
        <f t="shared" si="55"/>
        <v>#N/A</v>
      </c>
      <c r="E370" s="2" t="e">
        <f t="shared" si="67"/>
        <v>#N/A</v>
      </c>
      <c r="F370" s="2">
        <v>2156481.5698156655</v>
      </c>
      <c r="G370" s="2">
        <f t="shared" si="79"/>
        <v>594425.14285714284</v>
      </c>
      <c r="H370" s="2">
        <f t="shared" si="76"/>
        <v>194648474.24504557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2160334.6200460792</v>
      </c>
      <c r="Q370" s="2">
        <f t="shared" si="80"/>
        <v>600000</v>
      </c>
      <c r="R370" s="2">
        <f t="shared" si="77"/>
        <v>196847423.12776515</v>
      </c>
      <c r="S370" s="2">
        <f t="shared" si="58"/>
        <v>594425.14285713434</v>
      </c>
      <c r="T370" s="2">
        <f t="shared" si="59"/>
        <v>5574.8571428572759</v>
      </c>
      <c r="U370" s="2">
        <f t="shared" si="60"/>
        <v>600000</v>
      </c>
      <c r="V370" s="2">
        <f t="shared" si="78"/>
        <v>144716762.24504629</v>
      </c>
      <c r="W370" s="2">
        <f t="shared" si="61"/>
        <v>594425.14285713434</v>
      </c>
      <c r="X370" s="2">
        <f t="shared" si="51"/>
        <v>5574.8571428656578</v>
      </c>
      <c r="Y370" s="2">
        <f t="shared" si="74"/>
        <v>52130660.882718854</v>
      </c>
      <c r="Z370" s="2" t="str">
        <f t="shared" si="52"/>
        <v>MEEP</v>
      </c>
      <c r="AA370" s="2">
        <f>IF(Z370="HERE",Y370,AA369+Graph!$G$1*1000)</f>
        <v>177649833.45414796</v>
      </c>
      <c r="AB370" s="2">
        <f t="shared" si="63"/>
        <v>800000</v>
      </c>
      <c r="AC370" s="2">
        <f t="shared" si="75"/>
        <v>50203164.530760027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304</v>
      </c>
      <c r="C371" s="7"/>
      <c r="D371" s="2" t="e">
        <f t="shared" si="55"/>
        <v>#N/A</v>
      </c>
      <c r="E371" s="2" t="e">
        <f t="shared" si="67"/>
        <v>#N/A</v>
      </c>
      <c r="F371" s="2">
        <v>2162059.1305299401</v>
      </c>
      <c r="G371" s="2">
        <f t="shared" si="79"/>
        <v>594425.14285714284</v>
      </c>
      <c r="H371" s="2">
        <f t="shared" si="76"/>
        <v>195242899.38790271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2165913.5565668344</v>
      </c>
      <c r="Q371" s="2">
        <f t="shared" si="80"/>
        <v>600000</v>
      </c>
      <c r="R371" s="2">
        <f t="shared" si="77"/>
        <v>197447423.12776515</v>
      </c>
      <c r="S371" s="2">
        <f t="shared" si="58"/>
        <v>594425.14285713434</v>
      </c>
      <c r="T371" s="2">
        <f t="shared" si="59"/>
        <v>5574.8571428572759</v>
      </c>
      <c r="U371" s="2">
        <f t="shared" si="60"/>
        <v>600000</v>
      </c>
      <c r="V371" s="2">
        <f t="shared" si="78"/>
        <v>145311187.38790342</v>
      </c>
      <c r="W371" s="2">
        <f t="shared" si="61"/>
        <v>594425.14285713434</v>
      </c>
      <c r="X371" s="2">
        <f t="shared" si="51"/>
        <v>5574.8571428656578</v>
      </c>
      <c r="Y371" s="2">
        <f t="shared" si="74"/>
        <v>52136235.739861719</v>
      </c>
      <c r="Z371" s="2" t="str">
        <f t="shared" si="52"/>
        <v>MEEP</v>
      </c>
      <c r="AA371" s="2">
        <f>IF(Z371="HERE",Y371,AA370+Graph!$G$1*1000)</f>
        <v>178449833.45414796</v>
      </c>
      <c r="AB371" s="2">
        <f t="shared" si="63"/>
        <v>800000</v>
      </c>
      <c r="AC371" s="2">
        <f t="shared" si="75"/>
        <v>50203164.530760027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305</v>
      </c>
      <c r="C372" s="7"/>
      <c r="D372" s="2" t="e">
        <f t="shared" si="55"/>
        <v>#N/A</v>
      </c>
      <c r="E372" s="2" t="e">
        <f t="shared" si="67"/>
        <v>#N/A</v>
      </c>
      <c r="F372" s="2">
        <v>2167636.6912442148</v>
      </c>
      <c r="G372" s="2">
        <f t="shared" si="79"/>
        <v>594425.14285714284</v>
      </c>
      <c r="H372" s="2">
        <f t="shared" si="76"/>
        <v>195837324.53075984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2171492.4930875599</v>
      </c>
      <c r="Q372" s="2">
        <f t="shared" si="80"/>
        <v>600000</v>
      </c>
      <c r="R372" s="2">
        <f t="shared" si="77"/>
        <v>198047423.12776515</v>
      </c>
      <c r="S372" s="2">
        <f t="shared" si="58"/>
        <v>594425.14285713434</v>
      </c>
      <c r="T372" s="2">
        <f t="shared" si="59"/>
        <v>5574.8571428572759</v>
      </c>
      <c r="U372" s="2">
        <f t="shared" si="60"/>
        <v>600000</v>
      </c>
      <c r="V372" s="2">
        <f t="shared" si="78"/>
        <v>145905612.53076056</v>
      </c>
      <c r="W372" s="2">
        <f t="shared" si="61"/>
        <v>594425.14285713434</v>
      </c>
      <c r="X372" s="2">
        <f t="shared" si="51"/>
        <v>5574.8571428656578</v>
      </c>
      <c r="Y372" s="2">
        <f t="shared" si="74"/>
        <v>52141810.597004585</v>
      </c>
      <c r="Z372" s="2" t="str">
        <f t="shared" si="52"/>
        <v>MEEP</v>
      </c>
      <c r="AA372" s="2">
        <f>IF(Z372="HERE",Y372,AA371+Graph!$G$1*1000)</f>
        <v>179249833.45414796</v>
      </c>
      <c r="AB372" s="2">
        <f t="shared" si="63"/>
        <v>800000</v>
      </c>
      <c r="AC372" s="2">
        <f t="shared" si="75"/>
        <v>50203164.530760027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306</v>
      </c>
      <c r="C373" s="7"/>
      <c r="D373" s="2" t="e">
        <f t="shared" si="55"/>
        <v>#N/A</v>
      </c>
      <c r="E373" s="2" t="e">
        <f t="shared" si="67"/>
        <v>#N/A</v>
      </c>
      <c r="F373" s="2">
        <v>2173214.2519585192</v>
      </c>
      <c r="G373" s="2">
        <f t="shared" si="79"/>
        <v>594425.14285714284</v>
      </c>
      <c r="H373" s="2">
        <f t="shared" si="76"/>
        <v>196431749.67361698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2177071.4296083152</v>
      </c>
      <c r="Q373" s="2">
        <f t="shared" si="80"/>
        <v>600000</v>
      </c>
      <c r="R373" s="2">
        <f t="shared" si="77"/>
        <v>198647423.12776515</v>
      </c>
      <c r="S373" s="2">
        <f t="shared" si="58"/>
        <v>594425.14285713434</v>
      </c>
      <c r="T373" s="2">
        <f t="shared" si="59"/>
        <v>5574.8571428572759</v>
      </c>
      <c r="U373" s="2">
        <f t="shared" si="60"/>
        <v>600000</v>
      </c>
      <c r="V373" s="2">
        <f t="shared" si="78"/>
        <v>146500037.67361769</v>
      </c>
      <c r="W373" s="2">
        <f t="shared" si="61"/>
        <v>594425.14285713434</v>
      </c>
      <c r="X373" s="2">
        <f t="shared" si="51"/>
        <v>5574.8571428656578</v>
      </c>
      <c r="Y373" s="2">
        <f t="shared" si="74"/>
        <v>52147385.454147451</v>
      </c>
      <c r="Z373" s="2" t="str">
        <f t="shared" si="52"/>
        <v>MEEP</v>
      </c>
      <c r="AA373" s="2">
        <f>IF(Z373="HERE",Y373,AA372+Graph!$G$1*1000)</f>
        <v>180049833.45414796</v>
      </c>
      <c r="AB373" s="2">
        <f t="shared" si="63"/>
        <v>800000</v>
      </c>
      <c r="AC373" s="2">
        <f t="shared" si="75"/>
        <v>50203164.530760027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307</v>
      </c>
      <c r="C374" s="7"/>
      <c r="D374" s="2" t="e">
        <f t="shared" si="55"/>
        <v>#N/A</v>
      </c>
      <c r="E374" s="2" t="e">
        <f t="shared" si="67"/>
        <v>#N/A</v>
      </c>
      <c r="F374" s="2">
        <v>2178791.8126727939</v>
      </c>
      <c r="G374" s="2">
        <f t="shared" si="79"/>
        <v>594425.14285714284</v>
      </c>
      <c r="H374" s="2">
        <f t="shared" si="76"/>
        <v>197026174.81647411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2182650.3661290407</v>
      </c>
      <c r="Q374" s="2">
        <f t="shared" si="80"/>
        <v>600000</v>
      </c>
      <c r="R374" s="2">
        <f t="shared" si="77"/>
        <v>199247423.12776515</v>
      </c>
      <c r="S374" s="2">
        <f t="shared" si="58"/>
        <v>594425.14285713434</v>
      </c>
      <c r="T374" s="2">
        <f t="shared" si="59"/>
        <v>5574.8571428572759</v>
      </c>
      <c r="U374" s="2">
        <f t="shared" si="60"/>
        <v>600000</v>
      </c>
      <c r="V374" s="2">
        <f t="shared" si="78"/>
        <v>147094462.81647483</v>
      </c>
      <c r="W374" s="2">
        <f t="shared" si="61"/>
        <v>594425.14285713434</v>
      </c>
      <c r="X374" s="2">
        <f t="shared" si="51"/>
        <v>5574.8571428656578</v>
      </c>
      <c r="Y374" s="2">
        <f t="shared" si="74"/>
        <v>52152960.311290316</v>
      </c>
      <c r="Z374" s="2" t="str">
        <f t="shared" si="52"/>
        <v>MEEP</v>
      </c>
      <c r="AA374" s="2">
        <f>IF(Z374="HERE",Y374,AA373+Graph!$G$1*1000)</f>
        <v>180849833.45414796</v>
      </c>
      <c r="AB374" s="2">
        <f t="shared" si="63"/>
        <v>800000</v>
      </c>
      <c r="AC374" s="2">
        <f t="shared" si="75"/>
        <v>50203164.530760027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308</v>
      </c>
      <c r="C375" s="7"/>
      <c r="D375" s="2" t="e">
        <f t="shared" si="55"/>
        <v>#N/A</v>
      </c>
      <c r="E375" s="2" t="e">
        <f t="shared" si="67"/>
        <v>#N/A</v>
      </c>
      <c r="F375" s="2">
        <v>2184369.3733870685</v>
      </c>
      <c r="G375" s="2">
        <f t="shared" si="79"/>
        <v>594425.14285714284</v>
      </c>
      <c r="H375" s="2">
        <f t="shared" si="76"/>
        <v>197620599.95933124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2188229.3026497662</v>
      </c>
      <c r="Q375" s="2">
        <f t="shared" si="80"/>
        <v>600000</v>
      </c>
      <c r="R375" s="2">
        <f t="shared" si="77"/>
        <v>199847423.12776515</v>
      </c>
      <c r="S375" s="2">
        <f t="shared" si="58"/>
        <v>594425.14285713434</v>
      </c>
      <c r="T375" s="2">
        <f t="shared" si="59"/>
        <v>5574.8571428572759</v>
      </c>
      <c r="U375" s="2">
        <f t="shared" si="60"/>
        <v>600000</v>
      </c>
      <c r="V375" s="2">
        <f t="shared" si="78"/>
        <v>147688887.95933196</v>
      </c>
      <c r="W375" s="2">
        <f t="shared" si="61"/>
        <v>594425.14285713434</v>
      </c>
      <c r="X375" s="2">
        <f t="shared" si="51"/>
        <v>5574.8571428656578</v>
      </c>
      <c r="Y375" s="2">
        <f t="shared" si="74"/>
        <v>52158535.168433182</v>
      </c>
      <c r="Z375" s="2" t="str">
        <f t="shared" si="52"/>
        <v>MEEP</v>
      </c>
      <c r="AA375" s="2">
        <f>IF(Z375="HERE",Y375,AA374+Graph!$G$1*1000)</f>
        <v>181649833.45414796</v>
      </c>
      <c r="AB375" s="2">
        <f t="shared" si="63"/>
        <v>800000</v>
      </c>
      <c r="AC375" s="2">
        <f t="shared" si="75"/>
        <v>50203164.530760027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309</v>
      </c>
      <c r="C376" s="7"/>
      <c r="D376" s="2" t="e">
        <f t="shared" si="55"/>
        <v>#N/A</v>
      </c>
      <c r="E376" s="2" t="e">
        <f t="shared" si="67"/>
        <v>#N/A</v>
      </c>
      <c r="F376" s="2">
        <v>2189946.934101373</v>
      </c>
      <c r="G376" s="2">
        <f t="shared" si="79"/>
        <v>594425.14285714284</v>
      </c>
      <c r="H376" s="2">
        <f t="shared" si="76"/>
        <v>198215025.10218838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2193808.2391705215</v>
      </c>
      <c r="Q376" s="2">
        <f t="shared" si="80"/>
        <v>600000</v>
      </c>
      <c r="R376" s="2">
        <f t="shared" si="77"/>
        <v>200447423.12776515</v>
      </c>
      <c r="S376" s="2">
        <f t="shared" si="58"/>
        <v>594425.14285713434</v>
      </c>
      <c r="T376" s="2">
        <f t="shared" si="59"/>
        <v>5574.8571428572759</v>
      </c>
      <c r="U376" s="2">
        <f t="shared" si="60"/>
        <v>600000</v>
      </c>
      <c r="V376" s="2">
        <f t="shared" si="78"/>
        <v>148283313.10218909</v>
      </c>
      <c r="W376" s="2">
        <f t="shared" si="61"/>
        <v>594425.14285713434</v>
      </c>
      <c r="X376" s="2">
        <f t="shared" si="51"/>
        <v>5574.8571428656578</v>
      </c>
      <c r="Y376" s="2">
        <f t="shared" si="74"/>
        <v>52164110.025576048</v>
      </c>
      <c r="Z376" s="2" t="str">
        <f t="shared" si="52"/>
        <v>MEEP</v>
      </c>
      <c r="AA376" s="2">
        <f>IF(Z376="HERE",Y376,AA375+Graph!$G$1*1000)</f>
        <v>182449833.45414796</v>
      </c>
      <c r="AB376" s="2">
        <f t="shared" si="63"/>
        <v>800000</v>
      </c>
      <c r="AC376" s="2">
        <f t="shared" si="75"/>
        <v>50203164.530760027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310</v>
      </c>
      <c r="C377" s="7"/>
      <c r="D377" s="2" t="e">
        <f t="shared" si="55"/>
        <v>#N/A</v>
      </c>
      <c r="E377" s="2" t="e">
        <f t="shared" si="67"/>
        <v>#N/A</v>
      </c>
      <c r="F377" s="2">
        <v>2195524.4948156476</v>
      </c>
      <c r="G377" s="2">
        <f t="shared" si="79"/>
        <v>594425.14285714284</v>
      </c>
      <c r="H377" s="2">
        <f t="shared" si="76"/>
        <v>198809450.24504551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2199387.175691247</v>
      </c>
      <c r="Q377" s="2">
        <f t="shared" si="80"/>
        <v>600000</v>
      </c>
      <c r="R377" s="2">
        <f t="shared" si="77"/>
        <v>201047423.12776515</v>
      </c>
      <c r="S377" s="2">
        <f t="shared" si="58"/>
        <v>594425.14285713434</v>
      </c>
      <c r="T377" s="2">
        <f t="shared" si="59"/>
        <v>5574.8571428572759</v>
      </c>
      <c r="U377" s="2">
        <f t="shared" si="60"/>
        <v>600000</v>
      </c>
      <c r="V377" s="2">
        <f t="shared" si="78"/>
        <v>148877738.24504623</v>
      </c>
      <c r="W377" s="2">
        <f t="shared" si="61"/>
        <v>594425.14285713434</v>
      </c>
      <c r="X377" s="2">
        <f t="shared" si="51"/>
        <v>5574.8571428656578</v>
      </c>
      <c r="Y377" s="2">
        <f t="shared" si="74"/>
        <v>52169684.882718913</v>
      </c>
      <c r="Z377" s="2" t="str">
        <f t="shared" si="52"/>
        <v>MEEP</v>
      </c>
      <c r="AA377" s="2">
        <f>IF(Z377="HERE",Y377,AA376+Graph!$G$1*1000)</f>
        <v>183249833.45414796</v>
      </c>
      <c r="AB377" s="2">
        <f t="shared" si="63"/>
        <v>800000</v>
      </c>
      <c r="AC377" s="2">
        <f t="shared" si="75"/>
        <v>50203164.530760027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311</v>
      </c>
      <c r="C378" s="7"/>
      <c r="D378" s="2" t="e">
        <f t="shared" si="55"/>
        <v>#N/A</v>
      </c>
      <c r="E378" s="2" t="e">
        <f t="shared" si="67"/>
        <v>#N/A</v>
      </c>
      <c r="F378" s="2">
        <v>2201102.055529952</v>
      </c>
      <c r="G378" s="2">
        <f t="shared" si="79"/>
        <v>594425.14285714284</v>
      </c>
      <c r="H378" s="2">
        <f t="shared" si="76"/>
        <v>199403875.38790265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2204966.1122120023</v>
      </c>
      <c r="Q378" s="2">
        <f t="shared" si="80"/>
        <v>600000</v>
      </c>
      <c r="R378" s="2">
        <f t="shared" si="77"/>
        <v>201647423.12776515</v>
      </c>
      <c r="S378" s="2">
        <f t="shared" si="58"/>
        <v>594425.14285713434</v>
      </c>
      <c r="T378" s="2">
        <f t="shared" si="59"/>
        <v>5574.8571428572759</v>
      </c>
      <c r="U378" s="2">
        <f t="shared" si="60"/>
        <v>600000</v>
      </c>
      <c r="V378" s="2">
        <f t="shared" si="78"/>
        <v>149472163.38790336</v>
      </c>
      <c r="W378" s="2">
        <f t="shared" si="61"/>
        <v>594425.14285713434</v>
      </c>
      <c r="X378" s="2">
        <f t="shared" si="51"/>
        <v>5574.8571428656578</v>
      </c>
      <c r="Y378" s="2">
        <f t="shared" si="74"/>
        <v>52175259.739861779</v>
      </c>
      <c r="Z378" s="2" t="str">
        <f t="shared" si="52"/>
        <v>MEEP</v>
      </c>
      <c r="AA378" s="2">
        <f>IF(Z378="HERE",Y378,AA377+Graph!$G$1*1000)</f>
        <v>184049833.45414796</v>
      </c>
      <c r="AB378" s="2">
        <f t="shared" si="63"/>
        <v>800000</v>
      </c>
      <c r="AC378" s="2">
        <f t="shared" si="75"/>
        <v>50203164.530760027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312</v>
      </c>
      <c r="C379" s="7"/>
      <c r="D379" s="2" t="e">
        <f t="shared" si="55"/>
        <v>#N/A</v>
      </c>
      <c r="E379" s="2" t="e">
        <f t="shared" si="67"/>
        <v>#N/A</v>
      </c>
      <c r="F379" s="2">
        <v>2206679.6162442267</v>
      </c>
      <c r="G379" s="2">
        <f t="shared" si="79"/>
        <v>594425.14285714284</v>
      </c>
      <c r="H379" s="2">
        <f t="shared" si="76"/>
        <v>199998300.53075978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2210545.0487327278</v>
      </c>
      <c r="Q379" s="2">
        <f t="shared" si="80"/>
        <v>600000</v>
      </c>
      <c r="R379" s="2">
        <f t="shared" si="77"/>
        <v>202247423.12776515</v>
      </c>
      <c r="S379" s="2">
        <f t="shared" si="58"/>
        <v>594425.14285713434</v>
      </c>
      <c r="T379" s="2">
        <f t="shared" si="59"/>
        <v>5574.8571428572759</v>
      </c>
      <c r="U379" s="2">
        <f t="shared" si="60"/>
        <v>600000</v>
      </c>
      <c r="V379" s="2">
        <f t="shared" si="78"/>
        <v>150066588.5307605</v>
      </c>
      <c r="W379" s="2">
        <f t="shared" si="61"/>
        <v>594425.14285713434</v>
      </c>
      <c r="X379" s="2">
        <f t="shared" si="51"/>
        <v>5574.8571428656578</v>
      </c>
      <c r="Y379" s="2">
        <f t="shared" si="74"/>
        <v>52180834.597004645</v>
      </c>
      <c r="Z379" s="2" t="str">
        <f t="shared" si="52"/>
        <v>MEEP</v>
      </c>
      <c r="AA379" s="2">
        <f>IF(Z379="HERE",Y379,AA378+Graph!$G$1*1000)</f>
        <v>184849833.45414796</v>
      </c>
      <c r="AB379" s="2">
        <f t="shared" si="63"/>
        <v>800000</v>
      </c>
      <c r="AC379" s="2">
        <f t="shared" si="75"/>
        <v>50203164.530760027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313</v>
      </c>
      <c r="C380" s="7"/>
      <c r="D380" s="2" t="e">
        <f t="shared" si="55"/>
        <v>#N/A</v>
      </c>
      <c r="E380" s="2" t="e">
        <f t="shared" si="67"/>
        <v>#N/A</v>
      </c>
      <c r="F380" s="2">
        <v>2212257.1769585013</v>
      </c>
      <c r="G380" s="2">
        <f t="shared" si="79"/>
        <v>594425.14285714284</v>
      </c>
      <c r="H380" s="2">
        <f t="shared" si="76"/>
        <v>200592725.67361692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2216123.9852534533</v>
      </c>
      <c r="Q380" s="2">
        <f t="shared" si="80"/>
        <v>600000</v>
      </c>
      <c r="R380" s="2">
        <f t="shared" si="77"/>
        <v>202847423.12776515</v>
      </c>
      <c r="S380" s="2">
        <f t="shared" si="58"/>
        <v>594425.14285713434</v>
      </c>
      <c r="T380" s="2">
        <f t="shared" si="59"/>
        <v>5574.8571428572759</v>
      </c>
      <c r="U380" s="2">
        <f t="shared" si="60"/>
        <v>600000</v>
      </c>
      <c r="V380" s="2">
        <f t="shared" si="78"/>
        <v>150661013.67361763</v>
      </c>
      <c r="W380" s="2">
        <f t="shared" si="61"/>
        <v>594425.14285713434</v>
      </c>
      <c r="X380" s="2">
        <f t="shared" si="51"/>
        <v>5574.8571428656578</v>
      </c>
      <c r="Y380" s="2">
        <f t="shared" si="74"/>
        <v>52186409.45414751</v>
      </c>
      <c r="Z380" s="2" t="str">
        <f t="shared" si="52"/>
        <v>MEEP</v>
      </c>
      <c r="AA380" s="2">
        <f>IF(Z380="HERE",Y380,AA379+Graph!$G$1*1000)</f>
        <v>185649833.45414796</v>
      </c>
      <c r="AB380" s="2">
        <f t="shared" si="63"/>
        <v>800000</v>
      </c>
      <c r="AC380" s="2">
        <f t="shared" si="75"/>
        <v>50203164.530760027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314</v>
      </c>
      <c r="C381" s="7"/>
      <c r="D381" s="2" t="e">
        <f t="shared" si="55"/>
        <v>#N/A</v>
      </c>
      <c r="E381" s="2" t="e">
        <f t="shared" si="67"/>
        <v>#N/A</v>
      </c>
      <c r="F381" s="2">
        <v>2217834.7376728058</v>
      </c>
      <c r="G381" s="2">
        <f t="shared" si="79"/>
        <v>594425.14285714284</v>
      </c>
      <c r="H381" s="2">
        <f t="shared" si="76"/>
        <v>201187150.81647405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2221702.9217742085</v>
      </c>
      <c r="Q381" s="2">
        <f t="shared" si="80"/>
        <v>600000</v>
      </c>
      <c r="R381" s="2">
        <f t="shared" si="77"/>
        <v>203447423.12776515</v>
      </c>
      <c r="S381" s="2">
        <f t="shared" si="58"/>
        <v>594425.14285713434</v>
      </c>
      <c r="T381" s="2">
        <f t="shared" si="59"/>
        <v>5574.8571428572759</v>
      </c>
      <c r="U381" s="2">
        <f t="shared" si="60"/>
        <v>600000</v>
      </c>
      <c r="V381" s="2">
        <f t="shared" si="78"/>
        <v>151255438.81647477</v>
      </c>
      <c r="W381" s="2">
        <f t="shared" si="61"/>
        <v>594425.14285713434</v>
      </c>
      <c r="X381" s="2">
        <f t="shared" si="51"/>
        <v>5574.8571428656578</v>
      </c>
      <c r="Y381" s="2">
        <f t="shared" si="74"/>
        <v>52191984.311290376</v>
      </c>
      <c r="Z381" s="2" t="str">
        <f t="shared" si="52"/>
        <v>MEEP</v>
      </c>
      <c r="AA381" s="2">
        <f>IF(Z381="HERE",Y381,AA380+Graph!$G$1*1000)</f>
        <v>186449833.45414796</v>
      </c>
      <c r="AB381" s="2">
        <f t="shared" si="63"/>
        <v>800000</v>
      </c>
      <c r="AC381" s="2">
        <f t="shared" si="75"/>
        <v>50203164.530760027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315</v>
      </c>
      <c r="C382" s="7"/>
      <c r="D382" s="2" t="e">
        <f t="shared" si="55"/>
        <v>#N/A</v>
      </c>
      <c r="E382" s="2" t="e">
        <f t="shared" si="67"/>
        <v>#N/A</v>
      </c>
      <c r="F382" s="2">
        <v>2223412.2983870804</v>
      </c>
      <c r="G382" s="2">
        <f t="shared" si="79"/>
        <v>594425.14285714284</v>
      </c>
      <c r="H382" s="2">
        <f t="shared" si="76"/>
        <v>201781575.95933118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2227281.858294934</v>
      </c>
      <c r="Q382" s="2">
        <f t="shared" si="80"/>
        <v>600000</v>
      </c>
      <c r="R382" s="2">
        <f t="shared" si="77"/>
        <v>204047423.12776515</v>
      </c>
      <c r="S382" s="2">
        <f t="shared" si="58"/>
        <v>594425.14285713434</v>
      </c>
      <c r="T382" s="2">
        <f t="shared" si="59"/>
        <v>5574.8571428572759</v>
      </c>
      <c r="U382" s="2">
        <f t="shared" si="60"/>
        <v>600000</v>
      </c>
      <c r="V382" s="2">
        <f t="shared" si="78"/>
        <v>151849863.9593319</v>
      </c>
      <c r="W382" s="2">
        <f t="shared" si="61"/>
        <v>594425.14285713434</v>
      </c>
      <c r="X382" s="2">
        <f t="shared" si="51"/>
        <v>5574.8571428656578</v>
      </c>
      <c r="Y382" s="2">
        <f t="shared" si="74"/>
        <v>52197559.168433242</v>
      </c>
      <c r="Z382" s="2" t="str">
        <f t="shared" si="52"/>
        <v>MEEP</v>
      </c>
      <c r="AA382" s="2">
        <f>IF(Z382="HERE",Y382,AA381+Graph!$G$1*1000)</f>
        <v>187249833.45414796</v>
      </c>
      <c r="AB382" s="2">
        <f t="shared" si="63"/>
        <v>800000</v>
      </c>
      <c r="AC382" s="2">
        <f t="shared" si="75"/>
        <v>50203164.530760027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316</v>
      </c>
      <c r="C383" s="7"/>
      <c r="D383" s="2" t="e">
        <f t="shared" si="55"/>
        <v>#N/A</v>
      </c>
      <c r="E383" s="2" t="e">
        <f t="shared" si="67"/>
        <v>#N/A</v>
      </c>
      <c r="F383" s="2">
        <v>2228989.8591013551</v>
      </c>
      <c r="G383" s="2">
        <f t="shared" si="79"/>
        <v>594425.14285714284</v>
      </c>
      <c r="H383" s="2">
        <f t="shared" si="76"/>
        <v>202376001.10218832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2232860.7948156893</v>
      </c>
      <c r="Q383" s="2">
        <f t="shared" si="80"/>
        <v>600000</v>
      </c>
      <c r="R383" s="2">
        <f t="shared" si="77"/>
        <v>204647423.12776515</v>
      </c>
      <c r="S383" s="2">
        <f t="shared" si="58"/>
        <v>594425.14285713434</v>
      </c>
      <c r="T383" s="2">
        <f t="shared" si="59"/>
        <v>5574.8571428572759</v>
      </c>
      <c r="U383" s="2">
        <f t="shared" si="60"/>
        <v>600000</v>
      </c>
      <c r="V383" s="2">
        <f t="shared" si="78"/>
        <v>152444289.10218903</v>
      </c>
      <c r="W383" s="2">
        <f t="shared" si="61"/>
        <v>594425.14285713434</v>
      </c>
      <c r="X383" s="2">
        <f t="shared" si="51"/>
        <v>5574.8571428656578</v>
      </c>
      <c r="Y383" s="2">
        <f t="shared" si="74"/>
        <v>52203134.025576107</v>
      </c>
      <c r="Z383" s="2" t="str">
        <f t="shared" si="52"/>
        <v>MEEP</v>
      </c>
      <c r="AA383" s="2">
        <f>IF(Z383="HERE",Y383,AA382+Graph!$G$1*1000)</f>
        <v>188049833.45414796</v>
      </c>
      <c r="AB383" s="2">
        <f t="shared" si="63"/>
        <v>800000</v>
      </c>
      <c r="AC383" s="2">
        <f t="shared" si="75"/>
        <v>50203164.530760027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317</v>
      </c>
      <c r="C384" s="7"/>
      <c r="D384" s="2" t="e">
        <f t="shared" si="55"/>
        <v>#N/A</v>
      </c>
      <c r="E384" s="2" t="e">
        <f t="shared" si="67"/>
        <v>#N/A</v>
      </c>
      <c r="F384" s="2">
        <v>2234567.4198156595</v>
      </c>
      <c r="G384" s="2">
        <f t="shared" si="79"/>
        <v>594425.14285714284</v>
      </c>
      <c r="H384" s="2">
        <f t="shared" si="76"/>
        <v>202970426.24504545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2238439.7313364148</v>
      </c>
      <c r="Q384" s="2">
        <f t="shared" si="80"/>
        <v>600000</v>
      </c>
      <c r="R384" s="2">
        <f t="shared" si="77"/>
        <v>205247423.12776515</v>
      </c>
      <c r="S384" s="2">
        <f t="shared" si="58"/>
        <v>594425.14285713434</v>
      </c>
      <c r="T384" s="2">
        <f t="shared" si="59"/>
        <v>5574.8571428572759</v>
      </c>
      <c r="U384" s="2">
        <f t="shared" si="60"/>
        <v>600000</v>
      </c>
      <c r="V384" s="2">
        <f t="shared" si="78"/>
        <v>153038714.24504617</v>
      </c>
      <c r="W384" s="2">
        <f t="shared" si="61"/>
        <v>594425.14285713434</v>
      </c>
      <c r="X384" s="2">
        <f t="shared" si="51"/>
        <v>5574.8571428656578</v>
      </c>
      <c r="Y384" s="2">
        <f t="shared" si="74"/>
        <v>52208708.882718973</v>
      </c>
      <c r="Z384" s="2" t="str">
        <f t="shared" si="52"/>
        <v>MEEP</v>
      </c>
      <c r="AA384" s="2">
        <f>IF(Z384="HERE",Y384,AA383+Graph!$G$1*1000)</f>
        <v>188849833.45414796</v>
      </c>
      <c r="AB384" s="2">
        <f t="shared" si="63"/>
        <v>800000</v>
      </c>
      <c r="AC384" s="2">
        <f t="shared" si="75"/>
        <v>50203164.530760027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318</v>
      </c>
      <c r="C385" s="7"/>
      <c r="D385" s="2" t="e">
        <f t="shared" si="55"/>
        <v>#N/A</v>
      </c>
      <c r="E385" s="2" t="e">
        <f t="shared" si="67"/>
        <v>#N/A</v>
      </c>
      <c r="F385" s="2">
        <v>2240144.9805299342</v>
      </c>
      <c r="G385" s="2">
        <f t="shared" si="79"/>
        <v>594425.14285714284</v>
      </c>
      <c r="H385" s="2">
        <f t="shared" si="76"/>
        <v>203564851.38790259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2244018.6678571403</v>
      </c>
      <c r="Q385" s="2">
        <f t="shared" si="80"/>
        <v>600000</v>
      </c>
      <c r="R385" s="2">
        <f t="shared" si="77"/>
        <v>205847423.12776515</v>
      </c>
      <c r="S385" s="2">
        <f t="shared" si="58"/>
        <v>594425.14285713434</v>
      </c>
      <c r="T385" s="2">
        <f t="shared" si="59"/>
        <v>5574.8571428572759</v>
      </c>
      <c r="U385" s="2">
        <f t="shared" si="60"/>
        <v>600000</v>
      </c>
      <c r="V385" s="2">
        <f t="shared" si="78"/>
        <v>153633139.3879033</v>
      </c>
      <c r="W385" s="2">
        <f t="shared" si="61"/>
        <v>594425.14285713434</v>
      </c>
      <c r="X385" s="2">
        <f t="shared" si="51"/>
        <v>5574.8571428656578</v>
      </c>
      <c r="Y385" s="2">
        <f t="shared" si="74"/>
        <v>52214283.739861839</v>
      </c>
      <c r="Z385" s="2" t="str">
        <f t="shared" si="52"/>
        <v>MEEP</v>
      </c>
      <c r="AA385" s="2">
        <f>IF(Z385="HERE",Y385,AA384+Graph!$G$1*1000)</f>
        <v>189649833.45414796</v>
      </c>
      <c r="AB385" s="2">
        <f t="shared" si="63"/>
        <v>800000</v>
      </c>
      <c r="AC385" s="2">
        <f t="shared" si="75"/>
        <v>50203164.530760027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8:I385">
    <cfRule type="cellIs" dxfId="57" priority="10" operator="greaterThan">
      <formula>0</formula>
    </cfRule>
  </conditionalFormatting>
  <conditionalFormatting sqref="C31:C64 C117:C385 C68:C114">
    <cfRule type="cellIs" dxfId="56" priority="11" operator="greaterThan">
      <formula>0</formula>
    </cfRule>
  </conditionalFormatting>
  <conditionalFormatting sqref="C31:C64 C117:C385 C68:C11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5" priority="13" operator="greaterThan">
      <formula>0</formula>
    </cfRule>
  </conditionalFormatting>
  <conditionalFormatting sqref="C115">
    <cfRule type="cellIs" dxfId="54" priority="14" operator="greaterThan">
      <formula>0</formula>
    </cfRule>
  </conditionalFormatting>
  <conditionalFormatting sqref="C65">
    <cfRule type="cellIs" dxfId="53" priority="8" operator="greaterThan">
      <formula>0</formula>
    </cfRule>
  </conditionalFormatting>
  <conditionalFormatting sqref="C6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2" priority="7" operator="greaterThan">
      <formula>0</formula>
    </cfRule>
  </conditionalFormatting>
  <conditionalFormatting sqref="C66">
    <cfRule type="cellIs" dxfId="51" priority="5" operator="greaterThan">
      <formula>0</formula>
    </cfRule>
  </conditionalFormatting>
  <conditionalFormatting sqref="C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0" priority="4" operator="greaterThan">
      <formula>0</formula>
    </cfRule>
  </conditionalFormatting>
  <conditionalFormatting sqref="C67">
    <cfRule type="cellIs" dxfId="13" priority="2" operator="greaterThan">
      <formula>0</formula>
    </cfRule>
  </conditionalFormatting>
  <conditionalFormatting sqref="C6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31" workbookViewId="0">
      <selection activeCell="I62" sqref="I62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54</v>
      </c>
      <c r="AE1" s="2" t="s">
        <v>24</v>
      </c>
      <c r="AF1" s="21" t="s">
        <v>55</v>
      </c>
      <c r="AG1" s="21" t="s">
        <v>56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SUM((650000-LOOKUP(2,1/(ISNUMBER($K$1:$K$194)),$K$1:$K$194))/1000)</f>
        <v>644.42514285714287</v>
      </c>
    </row>
    <row r="32" spans="1:37" ht="15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-34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-33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-32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-31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-30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299153.85195851326</v>
      </c>
      <c r="G37" s="2">
        <f>IF(F37&gt;650000,$AK$31*1000,F37)</f>
        <v>299153.85195851326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302548.75864055753</v>
      </c>
      <c r="Q37" s="2">
        <f>IF(P37&gt;650000,650000,P37)</f>
        <v>302548.75864055753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-29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304731.4126727879</v>
      </c>
      <c r="G38" s="2">
        <f t="shared" ref="G38:G101" si="25">IF(F38&gt;650000,$AK$31*1000,F38)</f>
        <v>304731.4126727879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308127.69516131282</v>
      </c>
      <c r="Q38" s="2">
        <f t="shared" ref="Q38:Q101" si="26">IF(P38&gt;650000,650000,P38)</f>
        <v>308127.69516131282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-28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310308.97338709235</v>
      </c>
      <c r="G39" s="2">
        <f t="shared" si="25"/>
        <v>310308.97338709235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313706.63168203831</v>
      </c>
      <c r="Q39" s="2">
        <f t="shared" si="26"/>
        <v>313706.63168203831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-27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315886.534101367</v>
      </c>
      <c r="G40" s="2">
        <f t="shared" si="25"/>
        <v>315886.534101367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319285.5682027638</v>
      </c>
      <c r="Q40" s="2">
        <f t="shared" si="26"/>
        <v>319285.5682027638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-26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321464.09481564164</v>
      </c>
      <c r="G41" s="2">
        <f t="shared" si="25"/>
        <v>321464.09481564164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324864.50472351909</v>
      </c>
      <c r="Q41" s="2">
        <f t="shared" si="26"/>
        <v>324864.50472351909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-25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327041.65552994609</v>
      </c>
      <c r="G42" s="2">
        <f t="shared" si="25"/>
        <v>327041.65552994609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330443.44124424458</v>
      </c>
      <c r="Q42" s="2">
        <f t="shared" si="26"/>
        <v>330443.44124424458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-24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332619.21624422073</v>
      </c>
      <c r="G43" s="2">
        <f t="shared" si="25"/>
        <v>332619.21624422073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336022.37776499987</v>
      </c>
      <c r="Q43" s="2">
        <f t="shared" si="26"/>
        <v>336022.37776499987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-23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338196.77695852518</v>
      </c>
      <c r="G44" s="2">
        <f t="shared" si="25"/>
        <v>338196.77695852518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341601.31428572536</v>
      </c>
      <c r="Q44" s="2">
        <f t="shared" si="26"/>
        <v>341601.31428572536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-22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343774.33767279983</v>
      </c>
      <c r="G45" s="2">
        <f t="shared" si="25"/>
        <v>343774.33767279983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347180.25080645084</v>
      </c>
      <c r="Q45" s="2">
        <f t="shared" si="26"/>
        <v>347180.25080645084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-21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349351.89838707447</v>
      </c>
      <c r="G46" s="2">
        <f t="shared" si="25"/>
        <v>349351.89838707447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352759.18732720613</v>
      </c>
      <c r="Q46" s="2">
        <f t="shared" si="26"/>
        <v>352759.18732720613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-20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-19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360507.01981565356</v>
      </c>
      <c r="G48" s="2">
        <f t="shared" si="25"/>
        <v>360507.01981565356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363917.06036868691</v>
      </c>
      <c r="Q48" s="2">
        <f t="shared" si="26"/>
        <v>363917.06036868691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-18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366084.58052992821</v>
      </c>
      <c r="G49" s="2">
        <f t="shared" si="25"/>
        <v>366084.58052992821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369495.9968894124</v>
      </c>
      <c r="Q49" s="2">
        <f t="shared" si="26"/>
        <v>369495.9968894124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-17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371662.14124423265</v>
      </c>
      <c r="G50" s="2">
        <f t="shared" si="25"/>
        <v>371662.14124423265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375074.93341013789</v>
      </c>
      <c r="Q50" s="2">
        <f t="shared" si="26"/>
        <v>375074.93341013789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-16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377239.7019585073</v>
      </c>
      <c r="G51" s="2">
        <f t="shared" si="25"/>
        <v>377239.7019585073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380653.86993089318</v>
      </c>
      <c r="Q51" s="2">
        <f t="shared" si="26"/>
        <v>380653.86993089318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-15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382817.26267281175</v>
      </c>
      <c r="G52" s="2">
        <f t="shared" si="25"/>
        <v>382817.26267281175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386232.80645161867</v>
      </c>
      <c r="Q52" s="2">
        <f t="shared" si="26"/>
        <v>386232.80645161867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-14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388394.82338708639</v>
      </c>
      <c r="G53" s="2">
        <f t="shared" si="25"/>
        <v>388394.82338708639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391811.74297237396</v>
      </c>
      <c r="Q53" s="2">
        <f t="shared" si="26"/>
        <v>391811.74297237396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-13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393972.38410136104</v>
      </c>
      <c r="G54" s="2">
        <f t="shared" si="25"/>
        <v>393972.38410136104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397390.67949309945</v>
      </c>
      <c r="Q54" s="2">
        <f t="shared" si="26"/>
        <v>397390.67949309945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-12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399549.94481566548</v>
      </c>
      <c r="G55" s="2">
        <f t="shared" si="25"/>
        <v>399549.94481566548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402969.61601382494</v>
      </c>
      <c r="Q55" s="2">
        <f t="shared" si="26"/>
        <v>402969.61601382494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-11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405127.50552994013</v>
      </c>
      <c r="G56" s="2">
        <f t="shared" si="25"/>
        <v>405127.50552994013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408548.55253458023</v>
      </c>
      <c r="Q56" s="2">
        <f t="shared" si="26"/>
        <v>408548.55253458023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-10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410705.06624421477</v>
      </c>
      <c r="G57" s="2">
        <f t="shared" si="25"/>
        <v>410705.06624421477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414127.48905530572</v>
      </c>
      <c r="Q57" s="2">
        <f t="shared" si="26"/>
        <v>414127.48905530572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-9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416282.62695851922</v>
      </c>
      <c r="G58" s="2">
        <f t="shared" si="25"/>
        <v>416282.62695851922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419706.42557603121</v>
      </c>
      <c r="Q58" s="2">
        <f t="shared" si="26"/>
        <v>419706.42557603121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-8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421860.18767279387</v>
      </c>
      <c r="G59" s="2">
        <f t="shared" si="25"/>
        <v>421860.18767279387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425285.3620967865</v>
      </c>
      <c r="Q59" s="2">
        <f t="shared" si="26"/>
        <v>425285.3620967865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-7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427437.74838709831</v>
      </c>
      <c r="G60" s="2">
        <f t="shared" si="25"/>
        <v>427437.74838709831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430864.29861751199</v>
      </c>
      <c r="Q60" s="2">
        <f t="shared" si="26"/>
        <v>430864.29861751199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-6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433015.30910137296</v>
      </c>
      <c r="G61" s="2">
        <f t="shared" si="25"/>
        <v>433015.30910137296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436443.23513826728</v>
      </c>
      <c r="Q61" s="2">
        <f t="shared" si="26"/>
        <v>436443.23513826728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-5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438592.8698156476</v>
      </c>
      <c r="G62" s="2">
        <f t="shared" si="25"/>
        <v>438592.8698156476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442022.17165899277</v>
      </c>
      <c r="Q62" s="2">
        <f t="shared" si="26"/>
        <v>442022.17165899277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-4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444170.43052995205</v>
      </c>
      <c r="G63" s="2">
        <f t="shared" si="25"/>
        <v>444170.43052995205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447601.10817971826</v>
      </c>
      <c r="Q63" s="2">
        <f t="shared" si="26"/>
        <v>447601.10817971826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449747.99124422669</v>
      </c>
      <c r="G64" s="2">
        <f t="shared" si="25"/>
        <v>449747.99124422669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453180.04470047355</v>
      </c>
      <c r="Q64" s="2">
        <f t="shared" si="26"/>
        <v>453180.04470047355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-2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455325.55195850134</v>
      </c>
      <c r="G65" s="2">
        <f t="shared" si="25"/>
        <v>455325.55195850134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458758.98122119904</v>
      </c>
      <c r="Q65" s="2">
        <f t="shared" si="26"/>
        <v>458758.98122119904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460903.11267280579</v>
      </c>
      <c r="G66" s="2">
        <f t="shared" si="25"/>
        <v>460903.11267280579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464337.91774195433</v>
      </c>
      <c r="Q66" s="2">
        <f t="shared" si="26"/>
        <v>464337.91774195433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0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466480.67338708043</v>
      </c>
      <c r="G67" s="2">
        <f t="shared" si="25"/>
        <v>466480.67338708043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469916.85426267982</v>
      </c>
      <c r="Q67" s="2">
        <f t="shared" si="26"/>
        <v>469916.85426267982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1</v>
      </c>
      <c r="C68" s="7"/>
      <c r="D68" s="2" t="e">
        <f t="shared" si="11"/>
        <v>#N/A</v>
      </c>
      <c r="E68" s="2" t="e">
        <f t="shared" si="22"/>
        <v>#N/A</v>
      </c>
      <c r="F68" s="2">
        <v>472058.23410135508</v>
      </c>
      <c r="G68" s="2">
        <f t="shared" si="25"/>
        <v>472058.23410135508</v>
      </c>
      <c r="H68" s="2">
        <f t="shared" si="12"/>
        <v>16413030.234101355</v>
      </c>
      <c r="I68" s="7"/>
      <c r="J68" s="2" t="e">
        <f t="shared" si="13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8"/>
        <v>#N/A</v>
      </c>
      <c r="N68" s="2" t="e">
        <f t="shared" si="14"/>
        <v>#N/A</v>
      </c>
      <c r="O68" s="2" t="e">
        <f t="shared" si="24"/>
        <v>#N/A</v>
      </c>
      <c r="P68" s="2">
        <v>475495.7907834053</v>
      </c>
      <c r="Q68" s="2">
        <f t="shared" si="26"/>
        <v>475495.7907834053</v>
      </c>
      <c r="R68" s="2">
        <f t="shared" si="15"/>
        <v>16975044.790783405</v>
      </c>
      <c r="S68" s="2">
        <f t="shared" si="16"/>
        <v>472058.23410135508</v>
      </c>
      <c r="T68" s="2">
        <f t="shared" si="17"/>
        <v>5574.8571428571595</v>
      </c>
      <c r="U68" s="2">
        <f t="shared" si="18"/>
        <v>475495.7907834053</v>
      </c>
      <c r="V68" s="2">
        <f t="shared" si="5"/>
        <v>572042.24242424243</v>
      </c>
      <c r="W68" s="2">
        <f t="shared" si="19"/>
        <v>13465.242424242431</v>
      </c>
      <c r="X68" s="2">
        <f t="shared" si="6"/>
        <v>462030.54835916287</v>
      </c>
      <c r="Y68" s="2">
        <f t="shared" si="7"/>
        <v>16403002.548359163</v>
      </c>
      <c r="Z68" s="2" t="str">
        <f t="shared" si="8"/>
        <v>HERE</v>
      </c>
      <c r="AA68" s="2">
        <f>IF(Z68="HERE",Y68,AA67+Graph!$G$1*1000)</f>
        <v>16403002.548359163</v>
      </c>
      <c r="AB68" s="2">
        <f t="shared" si="20"/>
        <v>462030.54835916311</v>
      </c>
      <c r="AC68" s="2">
        <f t="shared" si="9"/>
        <v>572042.24242424243</v>
      </c>
      <c r="AD68" s="3">
        <f t="shared" si="10"/>
        <v>16403002.548359163</v>
      </c>
      <c r="AE68" s="2">
        <f>IF(AE66&gt;=52800000,52800000,IF(AB47=Graph!G$1*1000,AE67+Graph!G$1*1000,AC68))</f>
        <v>572042.24242424243</v>
      </c>
      <c r="AF68" s="3">
        <f t="shared" si="21"/>
        <v>572042.24242424243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2</v>
      </c>
      <c r="C69" s="7"/>
      <c r="D69" s="2" t="e">
        <f t="shared" si="11"/>
        <v>#N/A</v>
      </c>
      <c r="E69" s="2" t="e">
        <f t="shared" si="22"/>
        <v>#N/A</v>
      </c>
      <c r="F69" s="2">
        <v>477635.79481565952</v>
      </c>
      <c r="G69" s="2">
        <f t="shared" si="25"/>
        <v>477635.79481565952</v>
      </c>
      <c r="H69" s="2">
        <f t="shared" si="12"/>
        <v>16890666.028917015</v>
      </c>
      <c r="I69" s="7"/>
      <c r="J69" s="2" t="e">
        <f t="shared" si="13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8"/>
        <v>#N/A</v>
      </c>
      <c r="N69" s="2" t="e">
        <f t="shared" si="14"/>
        <v>#N/A</v>
      </c>
      <c r="O69" s="2" t="e">
        <f t="shared" si="24"/>
        <v>#N/A</v>
      </c>
      <c r="P69" s="2">
        <v>481074.72730416059</v>
      </c>
      <c r="Q69" s="2">
        <f t="shared" si="26"/>
        <v>481074.72730416059</v>
      </c>
      <c r="R69" s="2">
        <f t="shared" si="15"/>
        <v>17456119.518087566</v>
      </c>
      <c r="S69" s="2">
        <f t="shared" si="16"/>
        <v>477635.79481565952</v>
      </c>
      <c r="T69" s="2">
        <f t="shared" si="17"/>
        <v>5574.8571428571595</v>
      </c>
      <c r="U69" s="2">
        <f t="shared" si="18"/>
        <v>481074.72730416059</v>
      </c>
      <c r="V69" s="2">
        <f t="shared" si="5"/>
        <v>585507.48484848486</v>
      </c>
      <c r="W69" s="2">
        <f t="shared" si="19"/>
        <v>13465.242424242431</v>
      </c>
      <c r="X69" s="2">
        <f t="shared" si="6"/>
        <v>467609.48487991816</v>
      </c>
      <c r="Y69" s="2">
        <f t="shared" si="7"/>
        <v>16870612.033239082</v>
      </c>
      <c r="Z69" s="2" t="str">
        <f t="shared" si="8"/>
        <v>HERE</v>
      </c>
      <c r="AA69" s="2">
        <f>IF(Z69="HERE",Y69,AA68+Graph!$G$1*1000)</f>
        <v>16870612.033239082</v>
      </c>
      <c r="AB69" s="2">
        <f t="shared" si="20"/>
        <v>467609.4848799184</v>
      </c>
      <c r="AC69" s="2">
        <f t="shared" si="9"/>
        <v>585507.48484848486</v>
      </c>
      <c r="AD69" s="3">
        <f t="shared" si="10"/>
        <v>16870612.033239082</v>
      </c>
      <c r="AE69" s="2">
        <f>IF(AE67&gt;=52800000,52800000,IF(AB48=Graph!G$1*1000,AE68+Graph!G$1*1000,AC69))</f>
        <v>585507.48484848486</v>
      </c>
      <c r="AF69" s="3">
        <f t="shared" si="21"/>
        <v>585507.48484848486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3</v>
      </c>
      <c r="C70" s="7"/>
      <c r="D70" s="2" t="e">
        <f t="shared" si="11"/>
        <v>#N/A</v>
      </c>
      <c r="E70" s="2" t="e">
        <f t="shared" si="22"/>
        <v>#N/A</v>
      </c>
      <c r="F70" s="2">
        <v>483213.35552993417</v>
      </c>
      <c r="G70" s="2">
        <f t="shared" si="25"/>
        <v>483213.35552993417</v>
      </c>
      <c r="H70" s="2">
        <f t="shared" si="12"/>
        <v>17373879.384446949</v>
      </c>
      <c r="I70" s="7"/>
      <c r="J70" s="2" t="e">
        <f t="shared" si="13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8"/>
        <v>#N/A</v>
      </c>
      <c r="N70" s="2" t="e">
        <f t="shared" si="14"/>
        <v>#N/A</v>
      </c>
      <c r="O70" s="2" t="e">
        <f t="shared" si="24"/>
        <v>#N/A</v>
      </c>
      <c r="P70" s="2">
        <v>486653.66382488608</v>
      </c>
      <c r="Q70" s="2">
        <f t="shared" si="26"/>
        <v>486653.66382488608</v>
      </c>
      <c r="R70" s="2">
        <f t="shared" si="15"/>
        <v>17942773.181912452</v>
      </c>
      <c r="S70" s="2">
        <f t="shared" si="16"/>
        <v>483213.35552993417</v>
      </c>
      <c r="T70" s="2">
        <f t="shared" si="17"/>
        <v>5574.8571428571595</v>
      </c>
      <c r="U70" s="2">
        <f t="shared" si="18"/>
        <v>486653.66382488608</v>
      </c>
      <c r="V70" s="2">
        <f t="shared" si="5"/>
        <v>598972.72727272729</v>
      </c>
      <c r="W70" s="2">
        <f t="shared" si="19"/>
        <v>13465.242424242431</v>
      </c>
      <c r="X70" s="2">
        <f t="shared" si="6"/>
        <v>473188.42140064365</v>
      </c>
      <c r="Y70" s="2">
        <f t="shared" si="7"/>
        <v>17343800.454639725</v>
      </c>
      <c r="Z70" s="2" t="str">
        <f t="shared" si="8"/>
        <v>HERE</v>
      </c>
      <c r="AA70" s="2">
        <f>IF(Z70="HERE",Y70,AA69+Graph!$G$1*1000)</f>
        <v>17343800.454639725</v>
      </c>
      <c r="AB70" s="2">
        <f t="shared" si="20"/>
        <v>473188.42140064389</v>
      </c>
      <c r="AC70" s="2">
        <f t="shared" si="9"/>
        <v>598972.72727272729</v>
      </c>
      <c r="AD70" s="3">
        <f t="shared" si="10"/>
        <v>17343800.454639725</v>
      </c>
      <c r="AE70" s="2">
        <f>IF(AE68&gt;=52800000,52800000,IF(AB49=Graph!G$1*1000,AE69+Graph!G$1*1000,AC70))</f>
        <v>598972.72727272729</v>
      </c>
      <c r="AF70" s="3">
        <f t="shared" si="21"/>
        <v>598972.72727272729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4</v>
      </c>
      <c r="C71" s="7"/>
      <c r="D71" s="2" t="e">
        <f t="shared" si="11"/>
        <v>#N/A</v>
      </c>
      <c r="E71" s="2" t="e">
        <f t="shared" si="22"/>
        <v>#N/A</v>
      </c>
      <c r="F71" s="2">
        <v>488790.91624423862</v>
      </c>
      <c r="G71" s="2">
        <f t="shared" si="25"/>
        <v>488790.91624423862</v>
      </c>
      <c r="H71" s="2">
        <f t="shared" si="12"/>
        <v>17862670.300691187</v>
      </c>
      <c r="I71" s="7"/>
      <c r="J71" s="2" t="e">
        <f t="shared" si="13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8"/>
        <v>#N/A</v>
      </c>
      <c r="N71" s="2" t="e">
        <f t="shared" si="14"/>
        <v>#N/A</v>
      </c>
      <c r="O71" s="2" t="e">
        <f t="shared" si="24"/>
        <v>#N/A</v>
      </c>
      <c r="P71" s="2">
        <v>492232.60034564137</v>
      </c>
      <c r="Q71" s="2">
        <f t="shared" si="26"/>
        <v>492232.60034564137</v>
      </c>
      <c r="R71" s="2">
        <f t="shared" si="15"/>
        <v>18435005.782258093</v>
      </c>
      <c r="S71" s="2">
        <f t="shared" si="16"/>
        <v>488790.91624423862</v>
      </c>
      <c r="T71" s="2">
        <f t="shared" si="17"/>
        <v>5574.8571428571595</v>
      </c>
      <c r="U71" s="2">
        <f t="shared" si="18"/>
        <v>492232.60034564137</v>
      </c>
      <c r="V71" s="2">
        <f t="shared" si="5"/>
        <v>612437.96969696973</v>
      </c>
      <c r="W71" s="2">
        <f t="shared" si="19"/>
        <v>13465.242424242431</v>
      </c>
      <c r="X71" s="2">
        <f t="shared" si="6"/>
        <v>478767.35792139894</v>
      </c>
      <c r="Y71" s="2">
        <f t="shared" si="7"/>
        <v>17822567.812561125</v>
      </c>
      <c r="Z71" s="2" t="str">
        <f t="shared" si="8"/>
        <v>HERE</v>
      </c>
      <c r="AA71" s="2">
        <f>IF(Z71="HERE",Y71,AA70+Graph!$G$1*1000)</f>
        <v>17822567.812561125</v>
      </c>
      <c r="AB71" s="2">
        <f t="shared" si="20"/>
        <v>478767.35792139918</v>
      </c>
      <c r="AC71" s="2">
        <f t="shared" si="9"/>
        <v>612437.96969696973</v>
      </c>
      <c r="AD71" s="3">
        <f t="shared" si="10"/>
        <v>17822567.812561125</v>
      </c>
      <c r="AE71" s="2">
        <f>IF(AE69&gt;=52800000,52800000,IF(AB50=Graph!G$1*1000,AE70+Graph!G$1*1000,AC71))</f>
        <v>612437.96969696973</v>
      </c>
      <c r="AF71" s="3">
        <f t="shared" si="21"/>
        <v>612437.96969696973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5</v>
      </c>
      <c r="C72" s="7"/>
      <c r="D72" s="2" t="e">
        <f t="shared" si="11"/>
        <v>#N/A</v>
      </c>
      <c r="E72" s="2" t="e">
        <f t="shared" si="22"/>
        <v>#N/A</v>
      </c>
      <c r="F72" s="2">
        <v>494368.47695851326</v>
      </c>
      <c r="G72" s="2">
        <f t="shared" si="25"/>
        <v>494368.47695851326</v>
      </c>
      <c r="H72" s="2">
        <f t="shared" si="12"/>
        <v>18357038.777649701</v>
      </c>
      <c r="I72" s="7"/>
      <c r="J72" s="2" t="e">
        <f t="shared" si="13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8"/>
        <v>#N/A</v>
      </c>
      <c r="N72" s="2" t="e">
        <f t="shared" si="14"/>
        <v>#N/A</v>
      </c>
      <c r="O72" s="2" t="e">
        <f t="shared" si="24"/>
        <v>#N/A</v>
      </c>
      <c r="P72" s="2">
        <v>497811.53686636686</v>
      </c>
      <c r="Q72" s="2">
        <f t="shared" si="26"/>
        <v>497811.53686636686</v>
      </c>
      <c r="R72" s="2">
        <f t="shared" si="15"/>
        <v>18932817.31912446</v>
      </c>
      <c r="S72" s="2">
        <f t="shared" si="16"/>
        <v>494368.47695851326</v>
      </c>
      <c r="T72" s="2">
        <f t="shared" si="17"/>
        <v>5574.8571428571595</v>
      </c>
      <c r="U72" s="2">
        <f t="shared" si="18"/>
        <v>497811.53686636686</v>
      </c>
      <c r="V72" s="2">
        <f t="shared" si="5"/>
        <v>625903.21212121216</v>
      </c>
      <c r="W72" s="2">
        <f t="shared" si="19"/>
        <v>13465.242424242431</v>
      </c>
      <c r="X72" s="2">
        <f t="shared" si="6"/>
        <v>484346.29444212443</v>
      </c>
      <c r="Y72" s="2">
        <f t="shared" si="7"/>
        <v>18306914.107003249</v>
      </c>
      <c r="Z72" s="2" t="str">
        <f t="shared" si="8"/>
        <v>HERE</v>
      </c>
      <c r="AA72" s="2">
        <f>IF(Z72="HERE",Y72,AA71+Graph!$G$1*1000)</f>
        <v>18306914.107003249</v>
      </c>
      <c r="AB72" s="2">
        <f t="shared" si="20"/>
        <v>484346.29444212466</v>
      </c>
      <c r="AC72" s="2">
        <f t="shared" si="9"/>
        <v>625903.21212121216</v>
      </c>
      <c r="AD72" s="3">
        <f t="shared" si="10"/>
        <v>18306914.107003249</v>
      </c>
      <c r="AE72" s="2">
        <f>IF(AE70&gt;=52800000,52800000,IF(AB51=Graph!G$1*1000,AE71+Graph!G$1*1000,AC72))</f>
        <v>625903.21212121216</v>
      </c>
      <c r="AF72" s="3">
        <f t="shared" si="21"/>
        <v>625903.21212121216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6</v>
      </c>
      <c r="C73" s="7"/>
      <c r="D73" s="2" t="e">
        <f t="shared" si="11"/>
        <v>#N/A</v>
      </c>
      <c r="E73" s="2" t="e">
        <f t="shared" si="22"/>
        <v>#N/A</v>
      </c>
      <c r="F73" s="2">
        <v>499946.0376727879</v>
      </c>
      <c r="G73" s="2">
        <f t="shared" si="25"/>
        <v>499946.0376727879</v>
      </c>
      <c r="H73" s="2">
        <f t="shared" si="12"/>
        <v>18856984.815322489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503390.47338709235</v>
      </c>
      <c r="Q73" s="2">
        <f t="shared" si="26"/>
        <v>503390.47338709235</v>
      </c>
      <c r="R73" s="2">
        <f t="shared" si="15"/>
        <v>19436207.792511553</v>
      </c>
      <c r="S73" s="2">
        <f t="shared" si="16"/>
        <v>499946.0376727879</v>
      </c>
      <c r="T73" s="2">
        <f t="shared" si="17"/>
        <v>5574.8571428571595</v>
      </c>
      <c r="U73" s="2">
        <f t="shared" si="18"/>
        <v>503390.47338709235</v>
      </c>
      <c r="V73" s="2">
        <f t="shared" si="5"/>
        <v>639368.45454545459</v>
      </c>
      <c r="W73" s="2">
        <f t="shared" si="19"/>
        <v>13465.242424242431</v>
      </c>
      <c r="X73" s="2">
        <f t="shared" si="6"/>
        <v>489925.23096284992</v>
      </c>
      <c r="Y73" s="2">
        <f t="shared" si="7"/>
        <v>18796839.337966099</v>
      </c>
      <c r="Z73" s="2" t="str">
        <f t="shared" si="8"/>
        <v>HERE</v>
      </c>
      <c r="AA73" s="2">
        <f>IF(Z73="HERE",Y73,AA72+Graph!$G$1*1000)</f>
        <v>18796839.337966099</v>
      </c>
      <c r="AB73" s="2">
        <f t="shared" si="20"/>
        <v>489925.23096285015</v>
      </c>
      <c r="AC73" s="2">
        <f t="shared" si="9"/>
        <v>639368.45454545459</v>
      </c>
      <c r="AD73" s="3">
        <f t="shared" si="10"/>
        <v>18796839.337966099</v>
      </c>
      <c r="AE73" s="2">
        <f>IF(AE71&gt;=52800000,52800000,IF(AB52=Graph!G$1*1000,AE72+Graph!G$1*1000,AC73))</f>
        <v>639368.45454545459</v>
      </c>
      <c r="AF73" s="3">
        <f t="shared" si="21"/>
        <v>639368.45454545459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7</v>
      </c>
      <c r="C74" s="7"/>
      <c r="D74" s="2" t="e">
        <f t="shared" si="11"/>
        <v>#N/A</v>
      </c>
      <c r="E74" s="2" t="e">
        <f t="shared" si="22"/>
        <v>#N/A</v>
      </c>
      <c r="F74" s="2">
        <v>505523.59838709235</v>
      </c>
      <c r="G74" s="2">
        <f t="shared" si="25"/>
        <v>505523.59838709235</v>
      </c>
      <c r="H74" s="2">
        <f t="shared" si="12"/>
        <v>19362508.413709581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508969.40990784764</v>
      </c>
      <c r="Q74" s="2">
        <f t="shared" si="26"/>
        <v>508969.40990784764</v>
      </c>
      <c r="R74" s="2">
        <f t="shared" si="15"/>
        <v>19945177.2024194</v>
      </c>
      <c r="S74" s="2">
        <f t="shared" si="16"/>
        <v>505523.59838709235</v>
      </c>
      <c r="T74" s="2">
        <f t="shared" si="17"/>
        <v>5574.8571428571595</v>
      </c>
      <c r="U74" s="2">
        <f t="shared" si="18"/>
        <v>508969.40990784764</v>
      </c>
      <c r="V74" s="2">
        <f t="shared" si="5"/>
        <v>652833.69696969702</v>
      </c>
      <c r="W74" s="2">
        <f t="shared" si="19"/>
        <v>13465.242424242431</v>
      </c>
      <c r="X74" s="2">
        <f t="shared" si="6"/>
        <v>495504.16748360521</v>
      </c>
      <c r="Y74" s="2">
        <f t="shared" si="7"/>
        <v>19292343.505449705</v>
      </c>
      <c r="Z74" s="2" t="str">
        <f t="shared" si="8"/>
        <v>HERE</v>
      </c>
      <c r="AA74" s="2">
        <f>IF(Z74="HERE",Y74,AA73+Graph!$G$1*1000)</f>
        <v>19292343.505449705</v>
      </c>
      <c r="AB74" s="2">
        <f t="shared" si="20"/>
        <v>495504.16748360544</v>
      </c>
      <c r="AC74" s="2">
        <f t="shared" si="9"/>
        <v>652833.69696969702</v>
      </c>
      <c r="AD74" s="3">
        <f t="shared" si="10"/>
        <v>19292343.505449705</v>
      </c>
      <c r="AE74" s="2">
        <f>IF(AE72&gt;=52800000,52800000,IF(AB53=Graph!G$1*1000,AE73+Graph!G$1*1000,AC74))</f>
        <v>652833.69696969702</v>
      </c>
      <c r="AF74" s="3">
        <f t="shared" si="21"/>
        <v>652833.69696969702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8</v>
      </c>
      <c r="C75" s="7"/>
      <c r="D75" s="2" t="e">
        <f t="shared" si="11"/>
        <v>#N/A</v>
      </c>
      <c r="E75" s="2" t="e">
        <f t="shared" si="22"/>
        <v>#N/A</v>
      </c>
      <c r="F75" s="2">
        <v>511101.159101367</v>
      </c>
      <c r="G75" s="2">
        <f t="shared" si="25"/>
        <v>511101.159101367</v>
      </c>
      <c r="H75" s="2">
        <f t="shared" si="12"/>
        <v>19873609.572810948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514548.34642857313</v>
      </c>
      <c r="Q75" s="2">
        <f t="shared" si="26"/>
        <v>514548.34642857313</v>
      </c>
      <c r="R75" s="2">
        <f t="shared" si="15"/>
        <v>20459725.548847973</v>
      </c>
      <c r="S75" s="2">
        <f t="shared" si="16"/>
        <v>511101.159101367</v>
      </c>
      <c r="T75" s="2">
        <f t="shared" si="17"/>
        <v>5574.8571428571595</v>
      </c>
      <c r="U75" s="2">
        <f t="shared" si="18"/>
        <v>514548.34642857313</v>
      </c>
      <c r="V75" s="2">
        <f t="shared" si="5"/>
        <v>666298.93939393945</v>
      </c>
      <c r="W75" s="2">
        <f t="shared" si="19"/>
        <v>13465.242424242431</v>
      </c>
      <c r="X75" s="2">
        <f t="shared" si="6"/>
        <v>501083.1040043307</v>
      </c>
      <c r="Y75" s="2">
        <f t="shared" si="7"/>
        <v>19793426.609454036</v>
      </c>
      <c r="Z75" s="2" t="str">
        <f t="shared" si="8"/>
        <v>HERE</v>
      </c>
      <c r="AA75" s="2">
        <f>IF(Z75="HERE",Y75,AA74+Graph!$G$1*1000)</f>
        <v>19793426.609454036</v>
      </c>
      <c r="AB75" s="2">
        <f t="shared" si="20"/>
        <v>501083.10400433093</v>
      </c>
      <c r="AC75" s="2">
        <f t="shared" si="9"/>
        <v>666298.93939393945</v>
      </c>
      <c r="AD75" s="3">
        <f t="shared" si="10"/>
        <v>19793426.609454036</v>
      </c>
      <c r="AE75" s="2">
        <f>IF(AE73&gt;=52800000,52800000,IF(AB54=Graph!G$1*1000,AE74+Graph!G$1*1000,AC75))</f>
        <v>666298.93939393945</v>
      </c>
      <c r="AF75" s="3">
        <f t="shared" si="21"/>
        <v>666298.93939393945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9</v>
      </c>
      <c r="C76" s="7"/>
      <c r="D76" s="2" t="e">
        <f t="shared" si="11"/>
        <v>#N/A</v>
      </c>
      <c r="E76" s="2" t="e">
        <f t="shared" si="22"/>
        <v>#N/A</v>
      </c>
      <c r="F76" s="2">
        <v>516678.71981564164</v>
      </c>
      <c r="G76" s="2">
        <f t="shared" si="25"/>
        <v>516678.71981564164</v>
      </c>
      <c r="H76" s="2">
        <f t="shared" si="12"/>
        <v>20390288.29262659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520127.28294932842</v>
      </c>
      <c r="Q76" s="2">
        <f t="shared" si="26"/>
        <v>520127.28294932842</v>
      </c>
      <c r="R76" s="2">
        <f t="shared" si="15"/>
        <v>20979852.831797302</v>
      </c>
      <c r="S76" s="2">
        <f t="shared" si="16"/>
        <v>516678.71981564164</v>
      </c>
      <c r="T76" s="2">
        <f t="shared" si="17"/>
        <v>5574.8571428571595</v>
      </c>
      <c r="U76" s="2">
        <f t="shared" si="18"/>
        <v>520127.28294932842</v>
      </c>
      <c r="V76" s="2">
        <f t="shared" si="5"/>
        <v>679764.18181818188</v>
      </c>
      <c r="W76" s="2">
        <f t="shared" si="19"/>
        <v>13465.242424242431</v>
      </c>
      <c r="X76" s="2">
        <f t="shared" si="6"/>
        <v>506662.04052508599</v>
      </c>
      <c r="Y76" s="2">
        <f t="shared" si="7"/>
        <v>20300088.649979122</v>
      </c>
      <c r="Z76" s="2" t="str">
        <f t="shared" si="8"/>
        <v>HERE</v>
      </c>
      <c r="AA76" s="2">
        <f>IF(Z76="HERE",Y76,AA75+Graph!$G$1*1000)</f>
        <v>20300088.649979122</v>
      </c>
      <c r="AB76" s="2">
        <f t="shared" si="20"/>
        <v>506662.04052508622</v>
      </c>
      <c r="AC76" s="2">
        <f t="shared" si="9"/>
        <v>679764.18181818188</v>
      </c>
      <c r="AD76" s="3">
        <f t="shared" si="10"/>
        <v>20300088.649979122</v>
      </c>
      <c r="AE76" s="2">
        <f>IF(AE74&gt;=52800000,52800000,IF(AB55=Graph!G$1*1000,AE75+Graph!G$1*1000,AC76))</f>
        <v>679764.18181818188</v>
      </c>
      <c r="AF76" s="3">
        <f t="shared" si="21"/>
        <v>679764.18181818188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10</v>
      </c>
      <c r="C77" s="7"/>
      <c r="D77" s="2" t="e">
        <f t="shared" si="11"/>
        <v>#N/A</v>
      </c>
      <c r="E77" s="2" t="e">
        <f t="shared" si="22"/>
        <v>#N/A</v>
      </c>
      <c r="F77" s="2">
        <v>522256.28052994609</v>
      </c>
      <c r="G77" s="2">
        <f t="shared" si="25"/>
        <v>522256.28052994609</v>
      </c>
      <c r="H77" s="2">
        <f t="shared" si="12"/>
        <v>20912544.573156536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525706.21947005391</v>
      </c>
      <c r="Q77" s="2">
        <f t="shared" si="26"/>
        <v>525706.21947005391</v>
      </c>
      <c r="R77" s="2">
        <f t="shared" si="15"/>
        <v>21505559.051267356</v>
      </c>
      <c r="S77" s="2">
        <f t="shared" si="16"/>
        <v>522256.28052994609</v>
      </c>
      <c r="T77" s="2">
        <f t="shared" si="17"/>
        <v>5574.8571428571595</v>
      </c>
      <c r="U77" s="2">
        <f t="shared" si="18"/>
        <v>525706.21947005391</v>
      </c>
      <c r="V77" s="2">
        <f t="shared" si="5"/>
        <v>693229.42424242431</v>
      </c>
      <c r="W77" s="2">
        <f t="shared" si="19"/>
        <v>13465.242424242431</v>
      </c>
      <c r="X77" s="2">
        <f t="shared" si="6"/>
        <v>512240.97704581148</v>
      </c>
      <c r="Y77" s="2">
        <f t="shared" si="7"/>
        <v>20812329.627024934</v>
      </c>
      <c r="Z77" s="2" t="str">
        <f t="shared" si="8"/>
        <v>HERE</v>
      </c>
      <c r="AA77" s="2">
        <f>IF(Z77="HERE",Y77,AA76+Graph!$G$1*1000)</f>
        <v>20812329.627024934</v>
      </c>
      <c r="AB77" s="2">
        <f t="shared" si="20"/>
        <v>512240.97704581171</v>
      </c>
      <c r="AC77" s="2">
        <f t="shared" si="9"/>
        <v>693229.42424242431</v>
      </c>
      <c r="AD77" s="3">
        <f t="shared" si="10"/>
        <v>20812329.627024934</v>
      </c>
      <c r="AE77" s="2">
        <f>IF(AE75&gt;=52800000,52800000,IF(AB56=Graph!G$1*1000,AE76+Graph!G$1*1000,AC77))</f>
        <v>693229.42424242431</v>
      </c>
      <c r="AF77" s="3">
        <f t="shared" si="21"/>
        <v>693229.42424242431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11</v>
      </c>
      <c r="C78" s="7"/>
      <c r="D78" s="2" t="e">
        <f t="shared" si="11"/>
        <v>#N/A</v>
      </c>
      <c r="E78" s="2" t="e">
        <f t="shared" si="22"/>
        <v>#N/A</v>
      </c>
      <c r="F78" s="2">
        <v>527833.84124422073</v>
      </c>
      <c r="G78" s="2">
        <f t="shared" si="25"/>
        <v>527833.84124422073</v>
      </c>
      <c r="H78" s="2">
        <f t="shared" si="12"/>
        <v>21440378.414400756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531285.1559907794</v>
      </c>
      <c r="Q78" s="2">
        <f t="shared" si="26"/>
        <v>531285.1559907794</v>
      </c>
      <c r="R78" s="2">
        <f t="shared" si="15"/>
        <v>22036844.207258135</v>
      </c>
      <c r="S78" s="2">
        <f t="shared" si="16"/>
        <v>527833.84124422073</v>
      </c>
      <c r="T78" s="2">
        <f t="shared" si="17"/>
        <v>5574.8571428571595</v>
      </c>
      <c r="U78" s="2">
        <f t="shared" si="18"/>
        <v>531285.1559907794</v>
      </c>
      <c r="V78" s="2">
        <f t="shared" si="5"/>
        <v>706694.66666666663</v>
      </c>
      <c r="W78" s="2">
        <f t="shared" si="19"/>
        <v>13465.242424242315</v>
      </c>
      <c r="X78" s="2">
        <f t="shared" si="6"/>
        <v>517819.91356653708</v>
      </c>
      <c r="Y78" s="2">
        <f t="shared" si="7"/>
        <v>21330149.540591471</v>
      </c>
      <c r="Z78" s="2" t="str">
        <f t="shared" si="8"/>
        <v>HERE</v>
      </c>
      <c r="AA78" s="2">
        <f>IF(Z78="HERE",Y78,AA77+Graph!$G$1*1000)</f>
        <v>21330149.540591471</v>
      </c>
      <c r="AB78" s="2">
        <f t="shared" si="20"/>
        <v>517819.9135665372</v>
      </c>
      <c r="AC78" s="2">
        <f t="shared" si="9"/>
        <v>706694.66666666663</v>
      </c>
      <c r="AD78" s="3">
        <f t="shared" si="10"/>
        <v>21330149.540591471</v>
      </c>
      <c r="AE78" s="2">
        <f>IF(AE76&gt;=52800000,52800000,IF(AB57=Graph!G$1*1000,AE77+Graph!G$1*1000,AC78))</f>
        <v>706694.66666666663</v>
      </c>
      <c r="AF78" s="3">
        <f t="shared" si="21"/>
        <v>706694.66666666663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12</v>
      </c>
      <c r="C79" s="7"/>
      <c r="D79" s="2" t="e">
        <f t="shared" si="11"/>
        <v>#N/A</v>
      </c>
      <c r="E79" s="2" t="e">
        <f t="shared" si="22"/>
        <v>#N/A</v>
      </c>
      <c r="F79" s="2">
        <v>533411.40195852518</v>
      </c>
      <c r="G79" s="2">
        <f t="shared" si="25"/>
        <v>533411.40195852518</v>
      </c>
      <c r="H79" s="2">
        <f t="shared" si="12"/>
        <v>21973789.816359282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536864.09251153469</v>
      </c>
      <c r="Q79" s="2">
        <f t="shared" si="26"/>
        <v>536864.09251153469</v>
      </c>
      <c r="R79" s="2">
        <f t="shared" si="15"/>
        <v>22573708.29976967</v>
      </c>
      <c r="S79" s="2">
        <f t="shared" si="16"/>
        <v>533411.40195852518</v>
      </c>
      <c r="T79" s="2">
        <f t="shared" si="17"/>
        <v>5574.8571428571595</v>
      </c>
      <c r="U79" s="2">
        <f t="shared" si="18"/>
        <v>536864.09251153469</v>
      </c>
      <c r="V79" s="2">
        <f t="shared" si="5"/>
        <v>720159.90909090906</v>
      </c>
      <c r="W79" s="2">
        <f t="shared" si="19"/>
        <v>13465.242424242431</v>
      </c>
      <c r="X79" s="2">
        <f t="shared" si="6"/>
        <v>523398.85008729226</v>
      </c>
      <c r="Y79" s="2">
        <f t="shared" si="7"/>
        <v>21853548.390678763</v>
      </c>
      <c r="Z79" s="2" t="str">
        <f t="shared" si="8"/>
        <v>HERE</v>
      </c>
      <c r="AA79" s="2">
        <f>IF(Z79="HERE",Y79,AA78+Graph!$G$1*1000)</f>
        <v>21853548.390678763</v>
      </c>
      <c r="AB79" s="2">
        <f t="shared" si="20"/>
        <v>523398.85008729249</v>
      </c>
      <c r="AC79" s="2">
        <f t="shared" si="9"/>
        <v>720159.90909090906</v>
      </c>
      <c r="AD79" s="3">
        <f t="shared" si="10"/>
        <v>21853548.390678763</v>
      </c>
      <c r="AE79" s="2">
        <f>IF(AE77&gt;=52800000,52800000,IF(AB58=Graph!G$1*1000,AE78+Graph!G$1*1000,AC79))</f>
        <v>720159.90909090906</v>
      </c>
      <c r="AF79" s="3">
        <f t="shared" si="21"/>
        <v>720159.90909090906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13</v>
      </c>
      <c r="C80" s="7"/>
      <c r="D80" s="2" t="e">
        <f t="shared" si="11"/>
        <v>#N/A</v>
      </c>
      <c r="E80" s="2" t="e">
        <f t="shared" si="22"/>
        <v>#N/A</v>
      </c>
      <c r="F80" s="2">
        <v>538988.96267279983</v>
      </c>
      <c r="G80" s="2">
        <f t="shared" si="25"/>
        <v>538988.96267279983</v>
      </c>
      <c r="H80" s="2">
        <f t="shared" si="12"/>
        <v>22512778.779032081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542443.02903226018</v>
      </c>
      <c r="Q80" s="2">
        <f t="shared" si="26"/>
        <v>542443.02903226018</v>
      </c>
      <c r="R80" s="2">
        <f t="shared" si="15"/>
        <v>23116151.32880193</v>
      </c>
      <c r="S80" s="2">
        <f t="shared" si="16"/>
        <v>538988.96267279983</v>
      </c>
      <c r="T80" s="2">
        <f t="shared" si="17"/>
        <v>5574.8571428571595</v>
      </c>
      <c r="U80" s="2">
        <f t="shared" si="18"/>
        <v>542443.02903226018</v>
      </c>
      <c r="V80" s="2">
        <f t="shared" si="5"/>
        <v>733625.15151515149</v>
      </c>
      <c r="W80" s="2">
        <f t="shared" si="19"/>
        <v>13465.242424242431</v>
      </c>
      <c r="X80" s="2">
        <f t="shared" si="6"/>
        <v>528977.78660801775</v>
      </c>
      <c r="Y80" s="2">
        <f t="shared" si="7"/>
        <v>22382526.177286781</v>
      </c>
      <c r="Z80" s="2" t="str">
        <f t="shared" si="8"/>
        <v>HERE</v>
      </c>
      <c r="AA80" s="2">
        <f>IF(Z80="HERE",Y80,AA79+Graph!$G$1*1000)</f>
        <v>22382526.177286781</v>
      </c>
      <c r="AB80" s="2">
        <f t="shared" si="20"/>
        <v>528977.78660801798</v>
      </c>
      <c r="AC80" s="2">
        <f t="shared" si="9"/>
        <v>733625.15151515149</v>
      </c>
      <c r="AD80" s="3">
        <f t="shared" si="10"/>
        <v>22382526.177286781</v>
      </c>
      <c r="AE80" s="2">
        <f>IF(AE78&gt;=52800000,52800000,IF(AB59=Graph!G$1*1000,AE79+Graph!G$1*1000,AC80))</f>
        <v>733625.15151515149</v>
      </c>
      <c r="AF80" s="3">
        <f t="shared" si="21"/>
        <v>733625.15151515149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14</v>
      </c>
      <c r="C81" s="7"/>
      <c r="D81" s="2" t="e">
        <f t="shared" si="11"/>
        <v>#N/A</v>
      </c>
      <c r="E81" s="2" t="e">
        <f t="shared" si="22"/>
        <v>#N/A</v>
      </c>
      <c r="F81" s="2">
        <v>544566.52338707447</v>
      </c>
      <c r="G81" s="2">
        <f t="shared" si="25"/>
        <v>544566.52338707447</v>
      </c>
      <c r="H81" s="2">
        <f t="shared" si="12"/>
        <v>23057345.302419156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548021.96555301547</v>
      </c>
      <c r="Q81" s="2">
        <f t="shared" si="26"/>
        <v>548021.96555301547</v>
      </c>
      <c r="R81" s="2">
        <f t="shared" si="15"/>
        <v>23664173.294354945</v>
      </c>
      <c r="S81" s="2">
        <f t="shared" si="16"/>
        <v>544566.52338707447</v>
      </c>
      <c r="T81" s="2">
        <f t="shared" si="17"/>
        <v>5574.8571428571595</v>
      </c>
      <c r="U81" s="2">
        <f t="shared" si="18"/>
        <v>548021.96555301547</v>
      </c>
      <c r="V81" s="2">
        <f t="shared" si="5"/>
        <v>747090.39393939392</v>
      </c>
      <c r="W81" s="2">
        <f t="shared" si="19"/>
        <v>13465.242424242431</v>
      </c>
      <c r="X81" s="2">
        <f t="shared" si="6"/>
        <v>534556.72312877304</v>
      </c>
      <c r="Y81" s="2">
        <f t="shared" si="7"/>
        <v>22917082.900415555</v>
      </c>
      <c r="Z81" s="2" t="str">
        <f t="shared" si="8"/>
        <v>HERE</v>
      </c>
      <c r="AA81" s="2">
        <f>IF(Z81="HERE",Y81,AA80+Graph!$G$1*1000)</f>
        <v>22917082.900415555</v>
      </c>
      <c r="AB81" s="2">
        <f t="shared" si="20"/>
        <v>534556.72312877327</v>
      </c>
      <c r="AC81" s="2">
        <f t="shared" si="9"/>
        <v>747090.39393939392</v>
      </c>
      <c r="AD81" s="3">
        <f t="shared" si="10"/>
        <v>22917082.900415555</v>
      </c>
      <c r="AE81" s="2">
        <f>IF(AE79&gt;=52800000,52800000,IF(AB60=Graph!G$1*1000,AE80+Graph!G$1*1000,AC81))</f>
        <v>747090.39393939392</v>
      </c>
      <c r="AF81" s="3">
        <f t="shared" si="21"/>
        <v>747090.39393939392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15</v>
      </c>
      <c r="C82" s="7"/>
      <c r="D82" s="2" t="e">
        <f t="shared" si="11"/>
        <v>#N/A</v>
      </c>
      <c r="E82" s="2" t="e">
        <f t="shared" si="22"/>
        <v>#N/A</v>
      </c>
      <c r="F82" s="2">
        <v>550144.08410137892</v>
      </c>
      <c r="G82" s="2">
        <f t="shared" si="25"/>
        <v>550144.08410137892</v>
      </c>
      <c r="H82" s="2">
        <f t="shared" si="12"/>
        <v>23607489.386520535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553600.90207374096</v>
      </c>
      <c r="Q82" s="2">
        <f t="shared" si="26"/>
        <v>553600.90207374096</v>
      </c>
      <c r="R82" s="2">
        <f t="shared" si="15"/>
        <v>24217774.196428686</v>
      </c>
      <c r="S82" s="2">
        <f t="shared" si="16"/>
        <v>550144.08410137892</v>
      </c>
      <c r="T82" s="2">
        <f t="shared" si="17"/>
        <v>5574.8571428571595</v>
      </c>
      <c r="U82" s="2">
        <f t="shared" si="18"/>
        <v>553600.90207374096</v>
      </c>
      <c r="V82" s="2">
        <f t="shared" si="5"/>
        <v>760555.63636363635</v>
      </c>
      <c r="W82" s="2">
        <f t="shared" si="19"/>
        <v>13465.242424242431</v>
      </c>
      <c r="X82" s="2">
        <f t="shared" si="6"/>
        <v>540135.65964949853</v>
      </c>
      <c r="Y82" s="2">
        <f t="shared" si="7"/>
        <v>23457218.560065053</v>
      </c>
      <c r="Z82" s="2" t="str">
        <f t="shared" si="8"/>
        <v>HERE</v>
      </c>
      <c r="AA82" s="2">
        <f>IF(Z82="HERE",Y82,AA81+Graph!$G$1*1000)</f>
        <v>23457218.560065053</v>
      </c>
      <c r="AB82" s="2">
        <f t="shared" si="20"/>
        <v>540135.65964949876</v>
      </c>
      <c r="AC82" s="2">
        <f t="shared" si="9"/>
        <v>760555.63636363635</v>
      </c>
      <c r="AD82" s="3">
        <f t="shared" si="10"/>
        <v>23457218.560065053</v>
      </c>
      <c r="AE82" s="2">
        <f>IF(AE80&gt;=52800000,52800000,IF(AB61=Graph!G$1*1000,AE81+Graph!G$1*1000,AC82))</f>
        <v>760555.63636363635</v>
      </c>
      <c r="AF82" s="3">
        <f t="shared" si="21"/>
        <v>760555.63636363635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16</v>
      </c>
      <c r="C83" s="7"/>
      <c r="D83" s="2" t="e">
        <f t="shared" si="11"/>
        <v>#N/A</v>
      </c>
      <c r="E83" s="2" t="e">
        <f t="shared" si="22"/>
        <v>#N/A</v>
      </c>
      <c r="F83" s="2">
        <v>555721.64481565356</v>
      </c>
      <c r="G83" s="2">
        <f t="shared" si="25"/>
        <v>555721.64481565356</v>
      </c>
      <c r="H83" s="2">
        <f t="shared" si="12"/>
        <v>24163211.031336188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559179.83859446645</v>
      </c>
      <c r="Q83" s="2">
        <f t="shared" si="26"/>
        <v>559179.83859446645</v>
      </c>
      <c r="R83" s="2">
        <f t="shared" si="15"/>
        <v>24776954.035023153</v>
      </c>
      <c r="S83" s="2">
        <f t="shared" si="16"/>
        <v>555721.64481565356</v>
      </c>
      <c r="T83" s="2">
        <f t="shared" si="17"/>
        <v>5574.8571428571595</v>
      </c>
      <c r="U83" s="2">
        <f t="shared" si="18"/>
        <v>559179.83859446645</v>
      </c>
      <c r="V83" s="2">
        <f t="shared" si="5"/>
        <v>774020.87878787878</v>
      </c>
      <c r="W83" s="2">
        <f t="shared" si="19"/>
        <v>13465.242424242431</v>
      </c>
      <c r="X83" s="2">
        <f t="shared" si="6"/>
        <v>545714.59617022402</v>
      </c>
      <c r="Y83" s="2">
        <f t="shared" si="7"/>
        <v>24002933.156235278</v>
      </c>
      <c r="Z83" s="2" t="str">
        <f t="shared" si="8"/>
        <v>HERE</v>
      </c>
      <c r="AA83" s="2">
        <f>IF(Z83="HERE",Y83,AA82+Graph!$G$1*1000)</f>
        <v>24002933.156235278</v>
      </c>
      <c r="AB83" s="2">
        <f t="shared" si="20"/>
        <v>545714.59617022425</v>
      </c>
      <c r="AC83" s="2">
        <f t="shared" si="9"/>
        <v>774020.87878787878</v>
      </c>
      <c r="AD83" s="3">
        <f t="shared" si="10"/>
        <v>24002933.156235278</v>
      </c>
      <c r="AE83" s="2">
        <f>IF(AE81&gt;=52800000,52800000,IF(AB62=Graph!G$1*1000,AE82+Graph!G$1*1000,AC83))</f>
        <v>774020.87878787878</v>
      </c>
      <c r="AF83" s="3">
        <f t="shared" si="21"/>
        <v>774020.87878787878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17</v>
      </c>
      <c r="C84" s="7"/>
      <c r="D84" s="2" t="e">
        <f t="shared" si="11"/>
        <v>#N/A</v>
      </c>
      <c r="E84" s="2" t="e">
        <f t="shared" si="22"/>
        <v>#N/A</v>
      </c>
      <c r="F84" s="2">
        <v>561299.20552992821</v>
      </c>
      <c r="G84" s="2">
        <f t="shared" si="25"/>
        <v>561299.20552992821</v>
      </c>
      <c r="H84" s="2">
        <f t="shared" si="12"/>
        <v>24724510.236866117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564758.77511522174</v>
      </c>
      <c r="Q84" s="2">
        <f t="shared" si="26"/>
        <v>564758.77511522174</v>
      </c>
      <c r="R84" s="2">
        <f t="shared" si="15"/>
        <v>25341712.810138375</v>
      </c>
      <c r="S84" s="2">
        <f t="shared" si="16"/>
        <v>561299.20552992821</v>
      </c>
      <c r="T84" s="2">
        <f t="shared" si="17"/>
        <v>5574.8571428571595</v>
      </c>
      <c r="U84" s="2">
        <f t="shared" si="18"/>
        <v>564758.77511522174</v>
      </c>
      <c r="V84" s="2">
        <f t="shared" si="5"/>
        <v>787486.12121212122</v>
      </c>
      <c r="W84" s="2">
        <f t="shared" si="19"/>
        <v>13465.242424242431</v>
      </c>
      <c r="X84" s="2">
        <f t="shared" si="6"/>
        <v>551293.53269097931</v>
      </c>
      <c r="Y84" s="2">
        <f t="shared" si="7"/>
        <v>24554226.688926257</v>
      </c>
      <c r="Z84" s="2" t="str">
        <f t="shared" si="8"/>
        <v>HERE</v>
      </c>
      <c r="AA84" s="2">
        <f>IF(Z84="HERE",Y84,AA83+Graph!$G$1*1000)</f>
        <v>24554226.688926257</v>
      </c>
      <c r="AB84" s="2">
        <f t="shared" si="20"/>
        <v>551293.53269097954</v>
      </c>
      <c r="AC84" s="2">
        <f t="shared" si="9"/>
        <v>787486.12121212122</v>
      </c>
      <c r="AD84" s="3">
        <f t="shared" si="10"/>
        <v>24554226.688926257</v>
      </c>
      <c r="AE84" s="2">
        <f>IF(AE82&gt;=52800000,52800000,IF(AB63=Graph!G$1*1000,AE83+Graph!G$1*1000,AC84))</f>
        <v>787486.12121212122</v>
      </c>
      <c r="AF84" s="3">
        <f t="shared" si="21"/>
        <v>787486.12121212122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18</v>
      </c>
      <c r="C85" s="7"/>
      <c r="D85" s="2" t="e">
        <f t="shared" si="11"/>
        <v>#N/A</v>
      </c>
      <c r="E85" s="2" t="e">
        <f t="shared" si="22"/>
        <v>#N/A</v>
      </c>
      <c r="F85" s="2">
        <v>566876.76624423265</v>
      </c>
      <c r="G85" s="2">
        <f t="shared" si="25"/>
        <v>566876.76624423265</v>
      </c>
      <c r="H85" s="2">
        <f t="shared" si="12"/>
        <v>25291387.003110349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570337.71163594723</v>
      </c>
      <c r="Q85" s="2">
        <f t="shared" si="26"/>
        <v>570337.71163594723</v>
      </c>
      <c r="R85" s="2">
        <f t="shared" si="15"/>
        <v>25912050.521774322</v>
      </c>
      <c r="S85" s="2">
        <f t="shared" si="16"/>
        <v>566876.76624423265</v>
      </c>
      <c r="T85" s="2">
        <f t="shared" si="17"/>
        <v>5574.8571428571595</v>
      </c>
      <c r="U85" s="2">
        <f t="shared" si="18"/>
        <v>570337.71163594723</v>
      </c>
      <c r="V85" s="2">
        <f t="shared" si="5"/>
        <v>800951.36363636365</v>
      </c>
      <c r="W85" s="2">
        <f t="shared" si="19"/>
        <v>13465.242424242431</v>
      </c>
      <c r="X85" s="2">
        <f t="shared" si="6"/>
        <v>556872.4692117048</v>
      </c>
      <c r="Y85" s="2">
        <f t="shared" si="7"/>
        <v>25111099.158137962</v>
      </c>
      <c r="Z85" s="2" t="str">
        <f t="shared" si="8"/>
        <v>HERE</v>
      </c>
      <c r="AA85" s="2">
        <f>IF(Z85="HERE",Y85,AA84+Graph!$G$1*1000)</f>
        <v>25111099.158137962</v>
      </c>
      <c r="AB85" s="2">
        <f t="shared" si="20"/>
        <v>556872.46921170503</v>
      </c>
      <c r="AC85" s="2">
        <f t="shared" si="9"/>
        <v>800951.36363636365</v>
      </c>
      <c r="AD85" s="3">
        <f t="shared" si="10"/>
        <v>25111099.158137962</v>
      </c>
      <c r="AE85" s="2">
        <f>IF(AE83&gt;=52800000,52800000,IF(AB64=Graph!G$1*1000,AE84+Graph!G$1*1000,AC85))</f>
        <v>800951.36363636365</v>
      </c>
      <c r="AF85" s="3">
        <f t="shared" si="21"/>
        <v>800951.36363636365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19</v>
      </c>
      <c r="C86" s="7"/>
      <c r="D86" s="2" t="e">
        <f t="shared" si="11"/>
        <v>#N/A</v>
      </c>
      <c r="E86" s="2" t="e">
        <f t="shared" si="22"/>
        <v>#N/A</v>
      </c>
      <c r="F86" s="2">
        <v>572454.3269585073</v>
      </c>
      <c r="G86" s="2">
        <f t="shared" si="25"/>
        <v>572454.3269585073</v>
      </c>
      <c r="H86" s="2">
        <f t="shared" si="12"/>
        <v>25863841.330068856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575916.64815670252</v>
      </c>
      <c r="Q86" s="2">
        <f t="shared" si="26"/>
        <v>575916.64815670252</v>
      </c>
      <c r="R86" s="2">
        <f t="shared" si="15"/>
        <v>26487967.169931024</v>
      </c>
      <c r="S86" s="2">
        <f t="shared" si="16"/>
        <v>572454.3269585073</v>
      </c>
      <c r="T86" s="2">
        <f t="shared" si="17"/>
        <v>5574.8571428571595</v>
      </c>
      <c r="U86" s="2">
        <f t="shared" si="18"/>
        <v>575916.64815670252</v>
      </c>
      <c r="V86" s="2">
        <f t="shared" si="5"/>
        <v>814416.60606060608</v>
      </c>
      <c r="W86" s="2">
        <f t="shared" si="19"/>
        <v>13465.242424242431</v>
      </c>
      <c r="X86" s="2">
        <f t="shared" si="6"/>
        <v>562451.40573246009</v>
      </c>
      <c r="Y86" s="2">
        <f t="shared" si="7"/>
        <v>25673550.563870423</v>
      </c>
      <c r="Z86" s="2" t="str">
        <f t="shared" si="8"/>
        <v>HERE</v>
      </c>
      <c r="AA86" s="2">
        <f>IF(Z86="HERE",Y86,AA85+Graph!$G$1*1000)</f>
        <v>25673550.563870423</v>
      </c>
      <c r="AB86" s="2">
        <f t="shared" si="20"/>
        <v>562451.40573246032</v>
      </c>
      <c r="AC86" s="2">
        <f t="shared" si="9"/>
        <v>814416.60606060608</v>
      </c>
      <c r="AD86" s="3">
        <f t="shared" si="10"/>
        <v>25673550.563870423</v>
      </c>
      <c r="AE86" s="2">
        <f>IF(AE84&gt;=52800000,52800000,IF(AB65=Graph!G$1*1000,AE85+Graph!G$1*1000,AC86))</f>
        <v>814416.60606060608</v>
      </c>
      <c r="AF86" s="3">
        <f t="shared" si="21"/>
        <v>814416.60606060608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20</v>
      </c>
      <c r="C87" s="7"/>
      <c r="D87" s="2" t="e">
        <f t="shared" si="11"/>
        <v>#N/A</v>
      </c>
      <c r="E87" s="2" t="e">
        <f t="shared" si="22"/>
        <v>#N/A</v>
      </c>
      <c r="F87" s="2">
        <v>578031.88767281175</v>
      </c>
      <c r="G87" s="2">
        <f t="shared" si="25"/>
        <v>578031.88767281175</v>
      </c>
      <c r="H87" s="2">
        <f t="shared" si="12"/>
        <v>26441873.217741668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581495.58467742801</v>
      </c>
      <c r="Q87" s="2">
        <f t="shared" si="26"/>
        <v>581495.58467742801</v>
      </c>
      <c r="R87" s="2">
        <f t="shared" si="15"/>
        <v>27069462.754608452</v>
      </c>
      <c r="S87" s="2">
        <f t="shared" si="16"/>
        <v>578031.88767281175</v>
      </c>
      <c r="T87" s="2">
        <f t="shared" si="17"/>
        <v>5574.8571428571595</v>
      </c>
      <c r="U87" s="2">
        <f t="shared" si="18"/>
        <v>581495.58467742801</v>
      </c>
      <c r="V87" s="2">
        <f t="shared" si="5"/>
        <v>827881.84848484851</v>
      </c>
      <c r="W87" s="2">
        <f t="shared" si="19"/>
        <v>13465.242424242431</v>
      </c>
      <c r="X87" s="2">
        <f t="shared" si="6"/>
        <v>568030.34225318558</v>
      </c>
      <c r="Y87" s="2">
        <f t="shared" si="7"/>
        <v>26241580.906123608</v>
      </c>
      <c r="Z87" s="2" t="str">
        <f t="shared" si="8"/>
        <v>HERE</v>
      </c>
      <c r="AA87" s="2">
        <f>IF(Z87="HERE",Y87,AA86+Graph!$G$1*1000)</f>
        <v>26241580.906123608</v>
      </c>
      <c r="AB87" s="2">
        <f t="shared" si="20"/>
        <v>568030.34225318581</v>
      </c>
      <c r="AC87" s="2">
        <f t="shared" si="9"/>
        <v>827881.84848484851</v>
      </c>
      <c r="AD87" s="3">
        <f t="shared" si="10"/>
        <v>26241580.906123608</v>
      </c>
      <c r="AE87" s="2">
        <f>IF(AE85&gt;=52800000,52800000,IF(AB66=Graph!G$1*1000,AE86+Graph!G$1*1000,AC87))</f>
        <v>827881.84848484851</v>
      </c>
      <c r="AF87" s="3">
        <f t="shared" si="21"/>
        <v>827881.84848484851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21</v>
      </c>
      <c r="C88" s="7"/>
      <c r="D88" s="2" t="e">
        <f t="shared" si="11"/>
        <v>#N/A</v>
      </c>
      <c r="E88" s="2" t="e">
        <f t="shared" si="22"/>
        <v>#N/A</v>
      </c>
      <c r="F88" s="2">
        <v>583609.44838708639</v>
      </c>
      <c r="G88" s="2">
        <f t="shared" si="25"/>
        <v>583609.44838708639</v>
      </c>
      <c r="H88" s="2">
        <f t="shared" si="12"/>
        <v>27025482.666128755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587074.5211981535</v>
      </c>
      <c r="Q88" s="2">
        <f t="shared" si="26"/>
        <v>587074.5211981535</v>
      </c>
      <c r="R88" s="2">
        <f t="shared" si="15"/>
        <v>27656537.275806606</v>
      </c>
      <c r="S88" s="2">
        <f t="shared" si="16"/>
        <v>583609.44838708639</v>
      </c>
      <c r="T88" s="2">
        <f t="shared" si="17"/>
        <v>5574.8571428571595</v>
      </c>
      <c r="U88" s="2">
        <f t="shared" si="18"/>
        <v>587074.5211981535</v>
      </c>
      <c r="V88" s="2">
        <f t="shared" si="5"/>
        <v>841347.09090909082</v>
      </c>
      <c r="W88" s="2">
        <f t="shared" si="19"/>
        <v>13465.242424242315</v>
      </c>
      <c r="X88" s="2">
        <f t="shared" si="6"/>
        <v>573609.27877391118</v>
      </c>
      <c r="Y88" s="2">
        <f t="shared" si="7"/>
        <v>26815190.18489752</v>
      </c>
      <c r="Z88" s="2" t="str">
        <f t="shared" si="8"/>
        <v>HERE</v>
      </c>
      <c r="AA88" s="2">
        <f>IF(Z88="HERE",Y88,AA87+Graph!$G$1*1000)</f>
        <v>26815190.18489752</v>
      </c>
      <c r="AB88" s="2">
        <f t="shared" si="20"/>
        <v>573609.2787739113</v>
      </c>
      <c r="AC88" s="2">
        <f t="shared" si="9"/>
        <v>841347.09090909082</v>
      </c>
      <c r="AD88" s="3">
        <f t="shared" si="10"/>
        <v>26815190.18489752</v>
      </c>
      <c r="AE88" s="2">
        <f>IF(AE86&gt;=52800000,52800000,IF(AB67=Graph!G$1*1000,AE87+Graph!G$1*1000,AC88))</f>
        <v>841347.09090909082</v>
      </c>
      <c r="AF88" s="3">
        <f t="shared" si="21"/>
        <v>841347.09090909082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22</v>
      </c>
      <c r="C89" s="7"/>
      <c r="D89" s="2" t="e">
        <f t="shared" si="11"/>
        <v>#N/A</v>
      </c>
      <c r="E89" s="2" t="e">
        <f t="shared" si="22"/>
        <v>#N/A</v>
      </c>
      <c r="F89" s="2">
        <v>589187.00910136104</v>
      </c>
      <c r="G89" s="2">
        <f t="shared" si="25"/>
        <v>589187.00910136104</v>
      </c>
      <c r="H89" s="2">
        <f t="shared" si="12"/>
        <v>27614669.675230116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592653.45771890879</v>
      </c>
      <c r="Q89" s="2">
        <f t="shared" si="26"/>
        <v>592653.45771890879</v>
      </c>
      <c r="R89" s="2">
        <f t="shared" si="15"/>
        <v>28249190.733525515</v>
      </c>
      <c r="S89" s="2">
        <f t="shared" si="16"/>
        <v>589187.00910136104</v>
      </c>
      <c r="T89" s="2">
        <f t="shared" si="17"/>
        <v>5574.8571428571595</v>
      </c>
      <c r="U89" s="2">
        <f t="shared" si="18"/>
        <v>592653.45771890879</v>
      </c>
      <c r="V89" s="2">
        <f t="shared" si="5"/>
        <v>854812.33333333326</v>
      </c>
      <c r="W89" s="2">
        <f t="shared" si="19"/>
        <v>13465.242424242431</v>
      </c>
      <c r="X89" s="2">
        <f t="shared" si="6"/>
        <v>579188.21529466636</v>
      </c>
      <c r="Y89" s="2">
        <f t="shared" si="7"/>
        <v>27394378.400192186</v>
      </c>
      <c r="Z89" s="2" t="str">
        <f t="shared" si="8"/>
        <v>HERE</v>
      </c>
      <c r="AA89" s="2">
        <f>IF(Z89="HERE",Y89,AA88+Graph!$G$1*1000)</f>
        <v>27394378.400192186</v>
      </c>
      <c r="AB89" s="2">
        <f t="shared" si="20"/>
        <v>579188.21529466659</v>
      </c>
      <c r="AC89" s="2">
        <f t="shared" si="9"/>
        <v>854812.33333333326</v>
      </c>
      <c r="AD89" s="3">
        <f t="shared" si="10"/>
        <v>27394378.400192186</v>
      </c>
      <c r="AE89" s="2">
        <f>IF(AE87&gt;=52800000,52800000,IF(AB68=Graph!G$1*1000,AE88+Graph!G$1*1000,AC89))</f>
        <v>854812.33333333326</v>
      </c>
      <c r="AF89" s="3">
        <f t="shared" si="21"/>
        <v>854812.33333333326</v>
      </c>
      <c r="AG89" s="3">
        <f t="shared" si="29"/>
        <v>14791304.405644458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23</v>
      </c>
      <c r="C90" s="7"/>
      <c r="D90" s="2" t="e">
        <f t="shared" si="11"/>
        <v>#N/A</v>
      </c>
      <c r="E90" s="2" t="e">
        <f t="shared" si="22"/>
        <v>#N/A</v>
      </c>
      <c r="F90" s="2">
        <v>594764.56981566548</v>
      </c>
      <c r="G90" s="2">
        <f t="shared" si="25"/>
        <v>594764.56981566548</v>
      </c>
      <c r="H90" s="2">
        <f t="shared" si="12"/>
        <v>28209434.245045781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598232.39423963428</v>
      </c>
      <c r="Q90" s="2">
        <f t="shared" si="26"/>
        <v>598232.39423963428</v>
      </c>
      <c r="R90" s="2">
        <f t="shared" si="15"/>
        <v>28847423.127765149</v>
      </c>
      <c r="S90" s="2">
        <f t="shared" si="16"/>
        <v>594764.56981566548</v>
      </c>
      <c r="T90" s="2">
        <f t="shared" si="17"/>
        <v>5574.8571428571595</v>
      </c>
      <c r="U90" s="2">
        <f t="shared" si="18"/>
        <v>598232.39423963428</v>
      </c>
      <c r="V90" s="2">
        <f t="shared" si="5"/>
        <v>868277.57575757569</v>
      </c>
      <c r="W90" s="2">
        <f t="shared" si="19"/>
        <v>13465.242424242431</v>
      </c>
      <c r="X90" s="2">
        <f t="shared" si="6"/>
        <v>584767.15181539184</v>
      </c>
      <c r="Y90" s="2">
        <f t="shared" si="7"/>
        <v>27979145.552007578</v>
      </c>
      <c r="Z90" s="2" t="str">
        <f t="shared" si="8"/>
        <v>HERE</v>
      </c>
      <c r="AA90" s="2">
        <f>IF(Z90="HERE",Y90,AA89+Graph!$G$1*1000)</f>
        <v>27979145.552007578</v>
      </c>
      <c r="AB90" s="2">
        <f t="shared" si="20"/>
        <v>584767.15181539208</v>
      </c>
      <c r="AC90" s="2">
        <f t="shared" si="9"/>
        <v>868277.57575757569</v>
      </c>
      <c r="AD90" s="3">
        <f t="shared" si="10"/>
        <v>27979145.552007578</v>
      </c>
      <c r="AE90" s="2">
        <f>IF(AE88&gt;=52800000,52800000,IF(AB69=Graph!G$1*1000,AE89+Graph!G$1*1000,AC90))</f>
        <v>868277.57575757569</v>
      </c>
      <c r="AF90" s="3">
        <f t="shared" si="21"/>
        <v>868277.57575757569</v>
      </c>
      <c r="AG90" s="3">
        <f t="shared" si="29"/>
        <v>15212826.204157598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24</v>
      </c>
      <c r="C91" s="7"/>
      <c r="D91" s="2" t="e">
        <f t="shared" si="11"/>
        <v>#N/A</v>
      </c>
      <c r="E91" s="2" t="e">
        <f t="shared" si="22"/>
        <v>#N/A</v>
      </c>
      <c r="F91" s="2">
        <v>600342.13052994013</v>
      </c>
      <c r="G91" s="2">
        <f t="shared" si="25"/>
        <v>600342.13052994013</v>
      </c>
      <c r="H91" s="2">
        <f t="shared" si="12"/>
        <v>28809776.375575721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603811.33076038957</v>
      </c>
      <c r="Q91" s="2">
        <f t="shared" si="26"/>
        <v>603811.33076038957</v>
      </c>
      <c r="R91" s="2">
        <f t="shared" si="15"/>
        <v>29451234.458525538</v>
      </c>
      <c r="S91" s="2">
        <f t="shared" si="16"/>
        <v>600342.13052994013</v>
      </c>
      <c r="T91" s="2">
        <f t="shared" si="17"/>
        <v>5574.8571428571595</v>
      </c>
      <c r="U91" s="2">
        <f t="shared" si="18"/>
        <v>603811.33076038957</v>
      </c>
      <c r="V91" s="2">
        <f t="shared" si="5"/>
        <v>881742.81818181812</v>
      </c>
      <c r="W91" s="2">
        <f t="shared" si="19"/>
        <v>13465.242424242431</v>
      </c>
      <c r="X91" s="2">
        <f t="shared" si="6"/>
        <v>590346.08833614714</v>
      </c>
      <c r="Y91" s="2">
        <f t="shared" si="7"/>
        <v>28569491.640343726</v>
      </c>
      <c r="Z91" s="2" t="str">
        <f t="shared" si="8"/>
        <v>HERE</v>
      </c>
      <c r="AA91" s="2">
        <f>IF(Z91="HERE",Y91,AA90+Graph!$G$1*1000)</f>
        <v>28569491.640343726</v>
      </c>
      <c r="AB91" s="2">
        <f t="shared" si="20"/>
        <v>590346.08833614737</v>
      </c>
      <c r="AC91" s="2">
        <f t="shared" si="9"/>
        <v>881742.81818181812</v>
      </c>
      <c r="AD91" s="3">
        <f t="shared" si="10"/>
        <v>28569491.640343726</v>
      </c>
      <c r="AE91" s="2">
        <f>IF(AE89&gt;=52800000,52800000,IF(AB70=Graph!G$1*1000,AE90+Graph!G$1*1000,AC91))</f>
        <v>881742.81818181812</v>
      </c>
      <c r="AF91" s="3">
        <f t="shared" si="21"/>
        <v>881742.81818181812</v>
      </c>
      <c r="AG91" s="3">
        <f t="shared" si="29"/>
        <v>15639369.04553939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25</v>
      </c>
      <c r="C92" s="7"/>
      <c r="D92" s="2" t="e">
        <f t="shared" si="11"/>
        <v>#N/A</v>
      </c>
      <c r="E92" s="2" t="e">
        <f t="shared" si="22"/>
        <v>#N/A</v>
      </c>
      <c r="F92" s="2">
        <v>605919.69124421477</v>
      </c>
      <c r="G92" s="2">
        <f t="shared" si="25"/>
        <v>605919.69124421477</v>
      </c>
      <c r="H92" s="2">
        <f t="shared" si="12"/>
        <v>29415696.066819936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609390.26728111506</v>
      </c>
      <c r="Q92" s="2">
        <f t="shared" si="26"/>
        <v>609390.26728111506</v>
      </c>
      <c r="R92" s="2">
        <f t="shared" si="15"/>
        <v>30060624.725806653</v>
      </c>
      <c r="S92" s="2">
        <f t="shared" si="16"/>
        <v>605919.69124421477</v>
      </c>
      <c r="T92" s="2">
        <f t="shared" si="17"/>
        <v>5574.8571428571595</v>
      </c>
      <c r="U92" s="2">
        <f t="shared" si="18"/>
        <v>609390.26728111506</v>
      </c>
      <c r="V92" s="2">
        <f t="shared" si="5"/>
        <v>895208.06060606055</v>
      </c>
      <c r="W92" s="2">
        <f t="shared" si="19"/>
        <v>13465.242424242431</v>
      </c>
      <c r="X92" s="2">
        <f t="shared" si="6"/>
        <v>595925.02485687262</v>
      </c>
      <c r="Y92" s="2">
        <f t="shared" si="7"/>
        <v>29165416.665200599</v>
      </c>
      <c r="Z92" s="2" t="str">
        <f t="shared" si="8"/>
        <v>HERE</v>
      </c>
      <c r="AA92" s="2">
        <f>IF(Z92="HERE",Y92,AA91+Graph!$G$1*1000)</f>
        <v>29165416.665200599</v>
      </c>
      <c r="AB92" s="2">
        <f t="shared" si="20"/>
        <v>595925.02485687286</v>
      </c>
      <c r="AC92" s="2">
        <f t="shared" si="9"/>
        <v>895208.06060606055</v>
      </c>
      <c r="AD92" s="3">
        <f t="shared" si="10"/>
        <v>29165416.665200599</v>
      </c>
      <c r="AE92" s="2">
        <f>IF(AE90&gt;=52800000,52800000,IF(AB71=Graph!G$1*1000,AE91+Graph!G$1*1000,AC92))</f>
        <v>895208.06060606055</v>
      </c>
      <c r="AF92" s="3">
        <f t="shared" si="21"/>
        <v>895208.06060606055</v>
      </c>
      <c r="AG92" s="3">
        <f t="shared" si="29"/>
        <v>16070932.929789862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26</v>
      </c>
      <c r="C93" s="7"/>
      <c r="D93" s="2" t="e">
        <f t="shared" si="11"/>
        <v>#N/A</v>
      </c>
      <c r="E93" s="2" t="e">
        <f t="shared" si="22"/>
        <v>#N/A</v>
      </c>
      <c r="F93" s="2">
        <v>611497.25195851922</v>
      </c>
      <c r="G93" s="2">
        <f t="shared" si="25"/>
        <v>611497.25195851922</v>
      </c>
      <c r="H93" s="2">
        <f t="shared" si="12"/>
        <v>30027193.318778455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614969.20380184054</v>
      </c>
      <c r="Q93" s="2">
        <f t="shared" si="26"/>
        <v>614969.20380184054</v>
      </c>
      <c r="R93" s="2">
        <f t="shared" si="15"/>
        <v>30675593.929608494</v>
      </c>
      <c r="S93" s="2">
        <f t="shared" si="16"/>
        <v>611497.25195851922</v>
      </c>
      <c r="T93" s="2">
        <f t="shared" si="17"/>
        <v>5574.8571428571595</v>
      </c>
      <c r="U93" s="2">
        <f t="shared" si="18"/>
        <v>614969.20380184054</v>
      </c>
      <c r="V93" s="2">
        <f t="shared" si="5"/>
        <v>908673.30303030298</v>
      </c>
      <c r="W93" s="2">
        <f t="shared" si="19"/>
        <v>13465.242424242431</v>
      </c>
      <c r="X93" s="2">
        <f t="shared" si="6"/>
        <v>601503.96137759811</v>
      </c>
      <c r="Y93" s="2">
        <f t="shared" si="7"/>
        <v>29766920.626578197</v>
      </c>
      <c r="Z93" s="2" t="str">
        <f t="shared" si="8"/>
        <v>HERE</v>
      </c>
      <c r="AA93" s="2">
        <f>IF(Z93="HERE",Y93,AA92+Graph!$G$1*1000)</f>
        <v>29766920.626578197</v>
      </c>
      <c r="AB93" s="2">
        <f t="shared" si="20"/>
        <v>601503.96137759835</v>
      </c>
      <c r="AC93" s="2">
        <f t="shared" si="9"/>
        <v>908673.30303030298</v>
      </c>
      <c r="AD93" s="3">
        <f t="shared" si="10"/>
        <v>29766920.626578197</v>
      </c>
      <c r="AE93" s="2">
        <f>IF(AE91&gt;=52800000,52800000,IF(AB72=Graph!G$1*1000,AE92+Graph!G$1*1000,AC93))</f>
        <v>908673.30303030298</v>
      </c>
      <c r="AF93" s="3">
        <f t="shared" si="21"/>
        <v>908673.30303030298</v>
      </c>
      <c r="AG93" s="3">
        <f t="shared" si="29"/>
        <v>16507517.856908984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27</v>
      </c>
      <c r="C94" s="7"/>
      <c r="D94" s="2" t="e">
        <f t="shared" si="11"/>
        <v>#N/A</v>
      </c>
      <c r="E94" s="2" t="e">
        <f t="shared" si="22"/>
        <v>#N/A</v>
      </c>
      <c r="F94" s="2">
        <v>617074.81267279387</v>
      </c>
      <c r="G94" s="2">
        <f t="shared" si="25"/>
        <v>617074.81267279387</v>
      </c>
      <c r="H94" s="2">
        <f t="shared" si="12"/>
        <v>30644268.131451249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620548.14032259583</v>
      </c>
      <c r="Q94" s="2">
        <f t="shared" si="26"/>
        <v>620548.14032259583</v>
      </c>
      <c r="R94" s="2">
        <f t="shared" si="15"/>
        <v>31296142.06993109</v>
      </c>
      <c r="S94" s="2">
        <f t="shared" si="16"/>
        <v>617074.81267279387</v>
      </c>
      <c r="T94" s="2">
        <f t="shared" si="17"/>
        <v>5574.8571428571595</v>
      </c>
      <c r="U94" s="2">
        <f t="shared" si="18"/>
        <v>620548.14032259583</v>
      </c>
      <c r="V94" s="2">
        <f t="shared" si="5"/>
        <v>922138.54545454541</v>
      </c>
      <c r="W94" s="2">
        <f t="shared" si="19"/>
        <v>13465.242424242431</v>
      </c>
      <c r="X94" s="2">
        <f t="shared" si="6"/>
        <v>607082.8978983534</v>
      </c>
      <c r="Y94" s="2">
        <f t="shared" si="7"/>
        <v>30374003.524476551</v>
      </c>
      <c r="Z94" s="2" t="str">
        <f t="shared" si="8"/>
        <v>HERE</v>
      </c>
      <c r="AA94" s="2">
        <f>IF(Z94="HERE",Y94,AA93+Graph!$G$1*1000)</f>
        <v>30374003.524476551</v>
      </c>
      <c r="AB94" s="2">
        <f t="shared" si="20"/>
        <v>607082.89789835364</v>
      </c>
      <c r="AC94" s="2">
        <f t="shared" si="9"/>
        <v>922138.54545454541</v>
      </c>
      <c r="AD94" s="3">
        <f t="shared" si="10"/>
        <v>30374003.524476551</v>
      </c>
      <c r="AE94" s="2">
        <f>IF(AE92&gt;=52800000,52800000,IF(AB73=Graph!G$1*1000,AE93+Graph!G$1*1000,AC94))</f>
        <v>922138.54545454541</v>
      </c>
      <c r="AF94" s="3">
        <f t="shared" si="21"/>
        <v>922138.54545454541</v>
      </c>
      <c r="AG94" s="3">
        <f t="shared" si="29"/>
        <v>16949123.826896761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28</v>
      </c>
      <c r="C95" s="7"/>
      <c r="D95" s="2" t="e">
        <f t="shared" si="11"/>
        <v>#N/A</v>
      </c>
      <c r="E95" s="2" t="e">
        <f t="shared" si="22"/>
        <v>#N/A</v>
      </c>
      <c r="F95" s="2">
        <v>622652.37338706851</v>
      </c>
      <c r="G95" s="2">
        <f t="shared" si="25"/>
        <v>622652.37338706851</v>
      </c>
      <c r="H95" s="2">
        <f t="shared" si="12"/>
        <v>31266920.504838318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626127.07684332132</v>
      </c>
      <c r="Q95" s="2">
        <f t="shared" si="26"/>
        <v>626127.07684332132</v>
      </c>
      <c r="R95" s="2">
        <f t="shared" si="15"/>
        <v>31922269.146774411</v>
      </c>
      <c r="S95" s="2">
        <f t="shared" si="16"/>
        <v>622652.37338706851</v>
      </c>
      <c r="T95" s="2">
        <f t="shared" si="17"/>
        <v>5574.8571428571595</v>
      </c>
      <c r="U95" s="2">
        <f t="shared" si="18"/>
        <v>626127.07684332132</v>
      </c>
      <c r="V95" s="2">
        <f t="shared" si="5"/>
        <v>935603.78787878784</v>
      </c>
      <c r="W95" s="2">
        <f t="shared" si="19"/>
        <v>13465.242424242431</v>
      </c>
      <c r="X95" s="2">
        <f t="shared" si="6"/>
        <v>612661.83441907889</v>
      </c>
      <c r="Y95" s="2">
        <f t="shared" ref="Y95:Y158" si="30">IF(COUNT($C96)=0,IF(COUNT($C95)=1,C95,SUM(Y94+X95)),C95)</f>
        <v>30986665.35889563</v>
      </c>
      <c r="Z95" s="2" t="str">
        <f t="shared" si="8"/>
        <v>HERE</v>
      </c>
      <c r="AA95" s="2">
        <f>IF(Z95="HERE",Y95,AA94+Graph!$G$1*1000)</f>
        <v>30986665.35889563</v>
      </c>
      <c r="AB95" s="2">
        <f t="shared" si="20"/>
        <v>612661.83441907912</v>
      </c>
      <c r="AC95" s="2">
        <f t="shared" ref="AC95:AC158" si="31">IF(Z96="HERE",V95,AC94)</f>
        <v>935603.78787878784</v>
      </c>
      <c r="AD95" s="3">
        <f t="shared" si="10"/>
        <v>30986665.35889563</v>
      </c>
      <c r="AE95" s="2">
        <f>IF(AE93&gt;=52800000,52800000,IF(AB74=Graph!G$1*1000,AE94+Graph!G$1*1000,AC95))</f>
        <v>935603.78787878784</v>
      </c>
      <c r="AF95" s="3">
        <f t="shared" si="21"/>
        <v>935603.78787878784</v>
      </c>
      <c r="AG95" s="3">
        <f t="shared" si="29"/>
        <v>17395750.839753218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29</v>
      </c>
      <c r="C96" s="7"/>
      <c r="D96" s="2" t="e">
        <f t="shared" si="11"/>
        <v>#N/A</v>
      </c>
      <c r="E96" s="2" t="e">
        <f t="shared" si="22"/>
        <v>#N/A</v>
      </c>
      <c r="F96" s="2">
        <v>628229.93410137296</v>
      </c>
      <c r="G96" s="2">
        <f t="shared" si="25"/>
        <v>628229.93410137296</v>
      </c>
      <c r="H96" s="2">
        <f t="shared" ref="H96:H159" si="32">IF(COUNT($C97)=0,IF(COUNT($C96)=1,C96,SUM(H95+G96)),C96)</f>
        <v>31895150.438939691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631706.01336407661</v>
      </c>
      <c r="Q96" s="2">
        <f t="shared" si="26"/>
        <v>631706.01336407661</v>
      </c>
      <c r="R96" s="2">
        <f t="shared" ref="R96:R159" si="33">IF(COUNT($C97)=0,IF(COUNT($C96)=1,M96,SUM(R95+Q96)),M96)</f>
        <v>32553975.160138488</v>
      </c>
      <c r="S96" s="2">
        <f t="shared" si="16"/>
        <v>628229.93410137296</v>
      </c>
      <c r="T96" s="2">
        <f t="shared" si="17"/>
        <v>5574.8571428571595</v>
      </c>
      <c r="U96" s="2">
        <f t="shared" si="18"/>
        <v>631706.01336407661</v>
      </c>
      <c r="V96" s="2">
        <f t="shared" si="5"/>
        <v>949069.03030303027</v>
      </c>
      <c r="W96" s="2">
        <f t="shared" si="19"/>
        <v>13465.242424242431</v>
      </c>
      <c r="X96" s="2">
        <f t="shared" si="6"/>
        <v>618240.77093983418</v>
      </c>
      <c r="Y96" s="2">
        <f t="shared" si="30"/>
        <v>31604906.129835464</v>
      </c>
      <c r="Z96" s="2" t="str">
        <f t="shared" si="8"/>
        <v>HERE</v>
      </c>
      <c r="AA96" s="2">
        <f>IF(Z96="HERE",Y96,AA95+Graph!$G$1*1000)</f>
        <v>31604906.129835464</v>
      </c>
      <c r="AB96" s="2">
        <f t="shared" si="20"/>
        <v>618240.77093983442</v>
      </c>
      <c r="AC96" s="2">
        <f t="shared" si="31"/>
        <v>949069.03030303027</v>
      </c>
      <c r="AD96" s="3">
        <f t="shared" si="10"/>
        <v>31604906.129835464</v>
      </c>
      <c r="AE96" s="2">
        <f>IF(AE94&gt;=52800000,52800000,IF(AB75=Graph!G$1*1000,AE95+Graph!G$1*1000,AC96))</f>
        <v>949069.03030303027</v>
      </c>
      <c r="AF96" s="3">
        <f t="shared" si="21"/>
        <v>949069.03030303027</v>
      </c>
      <c r="AG96" s="3">
        <f t="shared" si="29"/>
        <v>17847398.895478327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30</v>
      </c>
      <c r="C97" s="7"/>
      <c r="D97" s="2" t="e">
        <f t="shared" si="11"/>
        <v>#N/A</v>
      </c>
      <c r="E97" s="2" t="e">
        <f t="shared" si="22"/>
        <v>#N/A</v>
      </c>
      <c r="F97" s="2">
        <v>633807.4948156476</v>
      </c>
      <c r="G97" s="2">
        <f t="shared" si="25"/>
        <v>633807.4948156476</v>
      </c>
      <c r="H97" s="2">
        <f t="shared" si="32"/>
        <v>32528957.933755338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637284.9498848021</v>
      </c>
      <c r="Q97" s="2">
        <f t="shared" si="26"/>
        <v>637284.9498848021</v>
      </c>
      <c r="R97" s="2">
        <f t="shared" si="33"/>
        <v>33191260.11002329</v>
      </c>
      <c r="S97" s="2">
        <f t="shared" si="16"/>
        <v>633807.4948156476</v>
      </c>
      <c r="T97" s="2">
        <f t="shared" si="17"/>
        <v>5574.8571428571595</v>
      </c>
      <c r="U97" s="2">
        <f t="shared" si="18"/>
        <v>637284.9498848021</v>
      </c>
      <c r="V97" s="2">
        <f t="shared" si="5"/>
        <v>962534.27272727271</v>
      </c>
      <c r="W97" s="2">
        <f t="shared" si="19"/>
        <v>13465.242424242431</v>
      </c>
      <c r="X97" s="2">
        <f t="shared" si="6"/>
        <v>623819.70746055967</v>
      </c>
      <c r="Y97" s="2">
        <f t="shared" si="30"/>
        <v>32228725.837296024</v>
      </c>
      <c r="Z97" s="2" t="str">
        <f t="shared" si="8"/>
        <v>HERE</v>
      </c>
      <c r="AA97" s="2">
        <f>IF(Z97="HERE",Y97,AA96+Graph!$G$1*1000)</f>
        <v>32228725.837296024</v>
      </c>
      <c r="AB97" s="2">
        <f t="shared" si="20"/>
        <v>623819.7074605599</v>
      </c>
      <c r="AC97" s="2">
        <f t="shared" si="31"/>
        <v>962534.27272727271</v>
      </c>
      <c r="AD97" s="3">
        <f t="shared" si="10"/>
        <v>32228725.837296024</v>
      </c>
      <c r="AE97" s="2">
        <f>IF(AE95&gt;=52800000,52800000,IF(AB76=Graph!G$1*1000,AE96+Graph!G$1*1000,AC97))</f>
        <v>962534.27272727271</v>
      </c>
      <c r="AF97" s="3">
        <f t="shared" si="21"/>
        <v>962534.27272727271</v>
      </c>
      <c r="AG97" s="3">
        <f t="shared" si="29"/>
        <v>18304067.994072121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31</v>
      </c>
      <c r="C98" s="7"/>
      <c r="D98" s="2" t="e">
        <f t="shared" si="11"/>
        <v>#N/A</v>
      </c>
      <c r="E98" s="2" t="e">
        <f t="shared" si="22"/>
        <v>#N/A</v>
      </c>
      <c r="F98" s="2">
        <v>639385.05552995205</v>
      </c>
      <c r="G98" s="2">
        <f t="shared" si="25"/>
        <v>639385.05552995205</v>
      </c>
      <c r="H98" s="2">
        <f t="shared" si="32"/>
        <v>33168342.98928529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642863.88640552759</v>
      </c>
      <c r="Q98" s="2">
        <f t="shared" si="26"/>
        <v>642863.88640552759</v>
      </c>
      <c r="R98" s="2">
        <f t="shared" si="33"/>
        <v>33834123.996428818</v>
      </c>
      <c r="S98" s="2">
        <f t="shared" si="16"/>
        <v>639385.05552995205</v>
      </c>
      <c r="T98" s="2">
        <f t="shared" si="17"/>
        <v>5574.8571428571595</v>
      </c>
      <c r="U98" s="2">
        <f t="shared" si="18"/>
        <v>642863.88640552759</v>
      </c>
      <c r="V98" s="2">
        <f t="shared" si="5"/>
        <v>975999.51515151514</v>
      </c>
      <c r="W98" s="2">
        <f t="shared" si="19"/>
        <v>13465.242424242431</v>
      </c>
      <c r="X98" s="2">
        <f t="shared" si="6"/>
        <v>629398.64398128516</v>
      </c>
      <c r="Y98" s="2">
        <f t="shared" si="30"/>
        <v>32858124.481277309</v>
      </c>
      <c r="Z98" s="2" t="str">
        <f t="shared" si="8"/>
        <v>HERE</v>
      </c>
      <c r="AA98" s="2">
        <f>IF(Z98="HERE",Y98,AA97+Graph!$G$1*1000)</f>
        <v>32858124.481277309</v>
      </c>
      <c r="AB98" s="2">
        <f t="shared" si="20"/>
        <v>629398.64398128539</v>
      </c>
      <c r="AC98" s="2">
        <f t="shared" si="31"/>
        <v>975999.51515151514</v>
      </c>
      <c r="AD98" s="3">
        <f t="shared" si="10"/>
        <v>32858124.481277309</v>
      </c>
      <c r="AE98" s="2">
        <f>IF(AE96&gt;=52800000,52800000,IF(AB77=Graph!G$1*1000,AE97+Graph!G$1*1000,AC98))</f>
        <v>975999.51515151514</v>
      </c>
      <c r="AF98" s="3">
        <f t="shared" si="21"/>
        <v>975999.51515151514</v>
      </c>
      <c r="AG98" s="3">
        <f t="shared" si="29"/>
        <v>18765758.135534562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32</v>
      </c>
      <c r="C99" s="7"/>
      <c r="D99" s="2" t="e">
        <f t="shared" si="11"/>
        <v>#N/A</v>
      </c>
      <c r="E99" s="2" t="e">
        <f t="shared" si="22"/>
        <v>#N/A</v>
      </c>
      <c r="F99" s="2">
        <v>644962.61624422669</v>
      </c>
      <c r="G99" s="2">
        <f t="shared" si="25"/>
        <v>644962.61624422669</v>
      </c>
      <c r="H99" s="2">
        <f t="shared" si="32"/>
        <v>33813305.605529517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648442.82292628288</v>
      </c>
      <c r="Q99" s="2">
        <f t="shared" si="26"/>
        <v>648442.82292628288</v>
      </c>
      <c r="R99" s="2">
        <f t="shared" si="33"/>
        <v>34482566.8193551</v>
      </c>
      <c r="S99" s="2">
        <f t="shared" si="16"/>
        <v>644962.61624422669</v>
      </c>
      <c r="T99" s="2">
        <f t="shared" si="17"/>
        <v>5574.8571428571595</v>
      </c>
      <c r="U99" s="2">
        <f t="shared" si="18"/>
        <v>648442.82292628288</v>
      </c>
      <c r="V99" s="2">
        <f t="shared" si="5"/>
        <v>989464.75757575757</v>
      </c>
      <c r="W99" s="2">
        <f t="shared" si="19"/>
        <v>13465.242424242431</v>
      </c>
      <c r="X99" s="2">
        <f t="shared" si="6"/>
        <v>634977.58050204045</v>
      </c>
      <c r="Y99" s="2">
        <f t="shared" si="30"/>
        <v>33493102.06177935</v>
      </c>
      <c r="Z99" s="2" t="str">
        <f t="shared" si="8"/>
        <v>HERE</v>
      </c>
      <c r="AA99" s="2">
        <f>IF(Z99="HERE",Y99,AA98+Graph!$G$1*1000)</f>
        <v>33493102.06177935</v>
      </c>
      <c r="AB99" s="2">
        <f t="shared" si="20"/>
        <v>634977.58050204068</v>
      </c>
      <c r="AC99" s="2">
        <f t="shared" si="31"/>
        <v>989464.75757575757</v>
      </c>
      <c r="AD99" s="3">
        <f t="shared" si="10"/>
        <v>33493102.06177935</v>
      </c>
      <c r="AE99" s="2">
        <f>IF(AE97&gt;=52800000,52800000,IF(AB78=Graph!G$1*1000,AE98+Graph!G$1*1000,AC99))</f>
        <v>989464.75757575757</v>
      </c>
      <c r="AF99" s="3">
        <f t="shared" si="21"/>
        <v>989464.75757575757</v>
      </c>
      <c r="AG99" s="3">
        <f t="shared" si="29"/>
        <v>19232469.319865659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33</v>
      </c>
      <c r="C100" s="14"/>
      <c r="D100" s="13" t="e">
        <f t="shared" si="11"/>
        <v>#N/A</v>
      </c>
      <c r="E100" s="13" t="e">
        <f t="shared" si="22"/>
        <v>#N/A</v>
      </c>
      <c r="F100" s="13">
        <v>650540.17695850134</v>
      </c>
      <c r="G100" s="2">
        <f t="shared" si="25"/>
        <v>644425.14285714284</v>
      </c>
      <c r="H100" s="13">
        <f t="shared" si="32"/>
        <v>34457730.748386659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654021.75944700837</v>
      </c>
      <c r="Q100" s="2">
        <f t="shared" si="26"/>
        <v>650000</v>
      </c>
      <c r="R100" s="13">
        <f t="shared" si="33"/>
        <v>35132566.8193551</v>
      </c>
      <c r="S100" s="13">
        <f t="shared" si="16"/>
        <v>644425.14285714179</v>
      </c>
      <c r="T100" s="13">
        <f t="shared" si="17"/>
        <v>5574.8571428571595</v>
      </c>
      <c r="U100" s="13">
        <f t="shared" si="18"/>
        <v>650000</v>
      </c>
      <c r="V100" s="13">
        <f t="shared" si="5"/>
        <v>1002930</v>
      </c>
      <c r="W100" s="13">
        <f t="shared" si="19"/>
        <v>13465.242424242431</v>
      </c>
      <c r="X100" s="13">
        <f t="shared" si="6"/>
        <v>636534.75757575757</v>
      </c>
      <c r="Y100" s="2">
        <f t="shared" si="30"/>
        <v>34129636.819355108</v>
      </c>
      <c r="Z100" s="2" t="str">
        <f t="shared" si="8"/>
        <v>HERE</v>
      </c>
      <c r="AA100" s="2">
        <f>IF(Z100="HERE",Y100,AA99+Graph!$G$1*1000)</f>
        <v>34129636.819355108</v>
      </c>
      <c r="AB100" s="2">
        <f t="shared" si="20"/>
        <v>636534.7575757578</v>
      </c>
      <c r="AC100" s="2">
        <f t="shared" si="31"/>
        <v>1002930</v>
      </c>
      <c r="AD100" s="3">
        <f t="shared" si="10"/>
        <v>34129636.819355108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19704201.547065433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34</v>
      </c>
      <c r="C101" s="7"/>
      <c r="D101" s="2" t="e">
        <f t="shared" si="11"/>
        <v>#N/A</v>
      </c>
      <c r="E101" s="2" t="e">
        <f t="shared" si="22"/>
        <v>#N/A</v>
      </c>
      <c r="F101" s="2">
        <v>656117.73767280579</v>
      </c>
      <c r="G101" s="2">
        <f t="shared" si="25"/>
        <v>644425.14285714284</v>
      </c>
      <c r="H101" s="2">
        <f t="shared" si="32"/>
        <v>35102155.891243801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659600.69596776366</v>
      </c>
      <c r="Q101" s="2">
        <f t="shared" si="26"/>
        <v>650000</v>
      </c>
      <c r="R101" s="2">
        <f t="shared" si="33"/>
        <v>35782566.8193551</v>
      </c>
      <c r="S101" s="2">
        <f t="shared" si="16"/>
        <v>644425.14285714179</v>
      </c>
      <c r="T101" s="2">
        <f t="shared" si="17"/>
        <v>5574.8571428571595</v>
      </c>
      <c r="U101" s="2">
        <f t="shared" si="18"/>
        <v>650000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596562.28571428568</v>
      </c>
      <c r="Y101" s="2">
        <f t="shared" si="30"/>
        <v>34726199.105069391</v>
      </c>
      <c r="Z101" s="2" t="str">
        <f t="shared" si="8"/>
        <v>HERE</v>
      </c>
      <c r="AA101" s="2">
        <f>IF(Z101="HERE",Y101,AA100+Graph!$G$1*1000)</f>
        <v>34726199.105069391</v>
      </c>
      <c r="AB101" s="2">
        <f t="shared" si="20"/>
        <v>596562.28571428359</v>
      </c>
      <c r="AC101" s="2">
        <f t="shared" si="31"/>
        <v>1056367.7142857143</v>
      </c>
      <c r="AD101" s="3">
        <f t="shared" si="10"/>
        <v>34726199.105069391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20180954.817133863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35</v>
      </c>
      <c r="C102" s="7"/>
      <c r="D102" s="2" t="e">
        <f t="shared" si="11"/>
        <v>#N/A</v>
      </c>
      <c r="E102" s="2" t="e">
        <f t="shared" si="22"/>
        <v>#N/A</v>
      </c>
      <c r="F102" s="2">
        <v>661695.29838708043</v>
      </c>
      <c r="G102" s="2">
        <f t="shared" ref="G102:G165" si="35">IF(F102&gt;650000,$AK$31*1000,F102)</f>
        <v>644425.14285714284</v>
      </c>
      <c r="H102" s="2">
        <f t="shared" si="32"/>
        <v>35746581.034100942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665179.63248848915</v>
      </c>
      <c r="Q102" s="2">
        <f t="shared" ref="Q102:Q165" si="36">IF(P102&gt;650000,650000,P102)</f>
        <v>650000</v>
      </c>
      <c r="R102" s="2">
        <f t="shared" si="33"/>
        <v>36432566.8193551</v>
      </c>
      <c r="S102" s="2">
        <f t="shared" si="16"/>
        <v>644425.14285714179</v>
      </c>
      <c r="T102" s="2">
        <f t="shared" si="17"/>
        <v>5574.8571428571595</v>
      </c>
      <c r="U102" s="2">
        <f t="shared" si="18"/>
        <v>650000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596562.28571428568</v>
      </c>
      <c r="Y102" s="2">
        <f t="shared" si="30"/>
        <v>35322761.390783675</v>
      </c>
      <c r="Z102" s="2" t="str">
        <f t="shared" si="8"/>
        <v>HERE</v>
      </c>
      <c r="AA102" s="2">
        <f>IF(Z102="HERE",Y102,AA101+Graph!$G$1*1000)</f>
        <v>35322761.390783675</v>
      </c>
      <c r="AB102" s="2">
        <f t="shared" si="20"/>
        <v>596562.28571428359</v>
      </c>
      <c r="AC102" s="2">
        <f t="shared" si="31"/>
        <v>1109805.4285714286</v>
      </c>
      <c r="AD102" s="3">
        <f t="shared" si="10"/>
        <v>35322761.390783675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20662729.130070969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36</v>
      </c>
      <c r="C103" s="7"/>
      <c r="D103" s="2" t="e">
        <f t="shared" si="11"/>
        <v>#N/A</v>
      </c>
      <c r="E103" s="2" t="e">
        <f t="shared" si="22"/>
        <v>#N/A</v>
      </c>
      <c r="F103" s="2">
        <v>667272.85910135508</v>
      </c>
      <c r="G103" s="2">
        <f t="shared" si="35"/>
        <v>644425.14285714284</v>
      </c>
      <c r="H103" s="2">
        <f t="shared" si="32"/>
        <v>36391006.176958084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670758.56900921464</v>
      </c>
      <c r="Q103" s="2">
        <f t="shared" si="36"/>
        <v>650000</v>
      </c>
      <c r="R103" s="2">
        <f t="shared" si="33"/>
        <v>37082566.8193551</v>
      </c>
      <c r="S103" s="2">
        <f t="shared" si="16"/>
        <v>644425.14285714179</v>
      </c>
      <c r="T103" s="2">
        <f t="shared" si="17"/>
        <v>5574.8571428571595</v>
      </c>
      <c r="U103" s="2">
        <f t="shared" si="18"/>
        <v>650000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596562.28571428591</v>
      </c>
      <c r="Y103" s="2">
        <f t="shared" si="30"/>
        <v>35919323.676497959</v>
      </c>
      <c r="Z103" s="2" t="str">
        <f t="shared" si="8"/>
        <v>HERE</v>
      </c>
      <c r="AA103" s="2">
        <f>IF(Z103="HERE",Y103,AA102+Graph!$G$1*1000)</f>
        <v>35919323.676497959</v>
      </c>
      <c r="AB103" s="2">
        <f t="shared" si="20"/>
        <v>596562.28571428359</v>
      </c>
      <c r="AC103" s="2">
        <f t="shared" si="31"/>
        <v>1163243.1428571427</v>
      </c>
      <c r="AD103" s="3">
        <f t="shared" si="10"/>
        <v>35919323.676497959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21149524.485876732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37</v>
      </c>
      <c r="C104" s="7"/>
      <c r="D104" s="2" t="e">
        <f t="shared" si="11"/>
        <v>#N/A</v>
      </c>
      <c r="E104" s="2" t="e">
        <f t="shared" si="22"/>
        <v>#N/A</v>
      </c>
      <c r="F104" s="2">
        <v>672850.41981565952</v>
      </c>
      <c r="G104" s="2">
        <f t="shared" si="35"/>
        <v>644425.14285714284</v>
      </c>
      <c r="H104" s="2">
        <f t="shared" si="32"/>
        <v>37035431.319815226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676337.50552996993</v>
      </c>
      <c r="Q104" s="2">
        <f t="shared" si="36"/>
        <v>650000</v>
      </c>
      <c r="R104" s="2">
        <f t="shared" si="33"/>
        <v>37732566.8193551</v>
      </c>
      <c r="S104" s="2">
        <f t="shared" si="16"/>
        <v>644425.14285714179</v>
      </c>
      <c r="T104" s="2">
        <f t="shared" si="17"/>
        <v>5574.8571428571595</v>
      </c>
      <c r="U104" s="2">
        <f t="shared" si="18"/>
        <v>650000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596562.28571428568</v>
      </c>
      <c r="Y104" s="2">
        <f t="shared" si="30"/>
        <v>36515885.962212242</v>
      </c>
      <c r="Z104" s="2" t="str">
        <f t="shared" si="8"/>
        <v>HERE</v>
      </c>
      <c r="AA104" s="2">
        <f>IF(Z104="HERE",Y104,AA103+Graph!$G$1*1000)</f>
        <v>36515885.962212242</v>
      </c>
      <c r="AB104" s="2">
        <f t="shared" si="20"/>
        <v>596562.28571428359</v>
      </c>
      <c r="AC104" s="2">
        <f t="shared" si="31"/>
        <v>1216680.857142857</v>
      </c>
      <c r="AD104" s="3">
        <f t="shared" si="10"/>
        <v>36515885.962212242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21641340.884551145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38</v>
      </c>
      <c r="C105" s="7"/>
      <c r="D105" s="2" t="e">
        <f t="shared" si="11"/>
        <v>#N/A</v>
      </c>
      <c r="E105" s="2" t="e">
        <f t="shared" si="22"/>
        <v>#N/A</v>
      </c>
      <c r="F105" s="2">
        <v>678427.98052993417</v>
      </c>
      <c r="G105" s="2">
        <f t="shared" si="35"/>
        <v>644425.14285714284</v>
      </c>
      <c r="H105" s="2">
        <f t="shared" si="32"/>
        <v>37679856.462672368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681916.44205069542</v>
      </c>
      <c r="Q105" s="2">
        <f t="shared" si="36"/>
        <v>650000</v>
      </c>
      <c r="R105" s="2">
        <f t="shared" si="33"/>
        <v>38382566.8193551</v>
      </c>
      <c r="S105" s="2">
        <f t="shared" si="16"/>
        <v>644425.14285714179</v>
      </c>
      <c r="T105" s="2">
        <f t="shared" si="17"/>
        <v>5574.8571428571595</v>
      </c>
      <c r="U105" s="2">
        <f t="shared" si="18"/>
        <v>650000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596562.28571428568</v>
      </c>
      <c r="Y105" s="2">
        <f t="shared" si="30"/>
        <v>37112448.247926526</v>
      </c>
      <c r="Z105" s="2" t="str">
        <f t="shared" si="8"/>
        <v>HERE</v>
      </c>
      <c r="AA105" s="2">
        <f>IF(Z105="HERE",Y105,AA104+Graph!$G$1*1000)</f>
        <v>37112448.247926526</v>
      </c>
      <c r="AB105" s="2">
        <f t="shared" si="20"/>
        <v>596562.28571428359</v>
      </c>
      <c r="AC105" s="2">
        <f t="shared" si="31"/>
        <v>1270118.5714285714</v>
      </c>
      <c r="AD105" s="3">
        <f t="shared" si="10"/>
        <v>37112448.247926526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22138178.326094236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39</v>
      </c>
      <c r="C106" s="7"/>
      <c r="D106" s="2" t="e">
        <f t="shared" si="11"/>
        <v>#N/A</v>
      </c>
      <c r="E106" s="2" t="e">
        <f t="shared" si="22"/>
        <v>#N/A</v>
      </c>
      <c r="F106" s="2">
        <v>684005.54124423862</v>
      </c>
      <c r="G106" s="2">
        <f t="shared" si="35"/>
        <v>644425.14285714284</v>
      </c>
      <c r="H106" s="2">
        <f t="shared" si="32"/>
        <v>38324281.605529509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687495.37857145071</v>
      </c>
      <c r="Q106" s="2">
        <f t="shared" si="36"/>
        <v>650000</v>
      </c>
      <c r="R106" s="2">
        <f t="shared" si="33"/>
        <v>39032566.8193551</v>
      </c>
      <c r="S106" s="2">
        <f t="shared" si="16"/>
        <v>644425.14285714179</v>
      </c>
      <c r="T106" s="2">
        <f t="shared" si="17"/>
        <v>5574.8571428571595</v>
      </c>
      <c r="U106" s="2">
        <f t="shared" si="18"/>
        <v>650000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596562.28571428568</v>
      </c>
      <c r="Y106" s="2">
        <f t="shared" si="30"/>
        <v>37709010.533640809</v>
      </c>
      <c r="Z106" s="2" t="str">
        <f t="shared" si="8"/>
        <v>HERE</v>
      </c>
      <c r="AA106" s="2">
        <f>IF(Z106="HERE",Y106,AA105+Graph!$G$1*1000)</f>
        <v>37709010.533640809</v>
      </c>
      <c r="AB106" s="2">
        <f t="shared" si="20"/>
        <v>596562.28571428359</v>
      </c>
      <c r="AC106" s="2">
        <f t="shared" si="31"/>
        <v>1323556.2857142857</v>
      </c>
      <c r="AD106" s="3">
        <f t="shared" si="10"/>
        <v>37709010.533640809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22640036.810505982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40</v>
      </c>
      <c r="C107" s="7"/>
      <c r="D107" s="2" t="e">
        <f t="shared" si="11"/>
        <v>#N/A</v>
      </c>
      <c r="E107" s="2" t="e">
        <f t="shared" si="22"/>
        <v>#N/A</v>
      </c>
      <c r="F107" s="2">
        <v>689583.10195851326</v>
      </c>
      <c r="G107" s="2">
        <f t="shared" si="35"/>
        <v>644425.14285714284</v>
      </c>
      <c r="H107" s="2">
        <f t="shared" si="32"/>
        <v>38968706.748386651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693074.3150921762</v>
      </c>
      <c r="Q107" s="2">
        <f t="shared" si="36"/>
        <v>650000</v>
      </c>
      <c r="R107" s="2">
        <f t="shared" si="33"/>
        <v>39682566.8193551</v>
      </c>
      <c r="S107" s="2">
        <f t="shared" si="16"/>
        <v>644425.14285714179</v>
      </c>
      <c r="T107" s="2">
        <f t="shared" si="17"/>
        <v>5574.8571428571595</v>
      </c>
      <c r="U107" s="2">
        <f t="shared" si="18"/>
        <v>650000</v>
      </c>
      <c r="V107" s="2">
        <f t="shared" si="34"/>
        <v>1376994</v>
      </c>
      <c r="W107" s="2">
        <f t="shared" si="19"/>
        <v>53437.714285714319</v>
      </c>
      <c r="X107" s="2">
        <f t="shared" si="6"/>
        <v>596562.28571428568</v>
      </c>
      <c r="Y107" s="2">
        <f t="shared" si="30"/>
        <v>38305572.819355093</v>
      </c>
      <c r="Z107" s="2" t="str">
        <f t="shared" si="8"/>
        <v>HERE</v>
      </c>
      <c r="AA107" s="2">
        <f>IF(Z107="HERE",Y107,AA106+Graph!$G$1*1000)</f>
        <v>38305572.819355093</v>
      </c>
      <c r="AB107" s="2">
        <f t="shared" si="20"/>
        <v>596562.28571428359</v>
      </c>
      <c r="AC107" s="2">
        <f t="shared" si="31"/>
        <v>1376994</v>
      </c>
      <c r="AD107" s="3">
        <f t="shared" si="10"/>
        <v>38305572.819355093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23146916.337786414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41</v>
      </c>
      <c r="C108" s="7"/>
      <c r="D108" s="2" t="e">
        <f t="shared" si="11"/>
        <v>#N/A</v>
      </c>
      <c r="E108" s="2" t="e">
        <f t="shared" si="22"/>
        <v>#N/A</v>
      </c>
      <c r="F108" s="2">
        <v>695160.6626727879</v>
      </c>
      <c r="G108" s="2">
        <f t="shared" si="35"/>
        <v>644425.14285714284</v>
      </c>
      <c r="H108" s="2">
        <f t="shared" si="32"/>
        <v>39613131.891243793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698653.25161290169</v>
      </c>
      <c r="Q108" s="2">
        <f t="shared" si="36"/>
        <v>650000</v>
      </c>
      <c r="R108" s="2">
        <f t="shared" si="33"/>
        <v>40332566.8193551</v>
      </c>
      <c r="S108" s="2">
        <f t="shared" si="16"/>
        <v>644425.14285714179</v>
      </c>
      <c r="T108" s="2">
        <f t="shared" si="17"/>
        <v>5574.8571428571595</v>
      </c>
      <c r="U108" s="2">
        <f t="shared" si="18"/>
        <v>650000</v>
      </c>
      <c r="V108" s="2">
        <f t="shared" si="34"/>
        <v>1508825.75</v>
      </c>
      <c r="W108" s="2">
        <f t="shared" si="19"/>
        <v>131831.75</v>
      </c>
      <c r="X108" s="2">
        <f t="shared" si="6"/>
        <v>518168.25</v>
      </c>
      <c r="Y108" s="2">
        <f t="shared" si="30"/>
        <v>38823741.069355093</v>
      </c>
      <c r="Z108" s="2" t="str">
        <f t="shared" si="8"/>
        <v>HERE</v>
      </c>
      <c r="AA108" s="2">
        <f>IF(Z108="HERE",Y108,AA107+Graph!$G$1*1000)</f>
        <v>38823741.069355093</v>
      </c>
      <c r="AB108" s="2">
        <f t="shared" si="20"/>
        <v>518168.25</v>
      </c>
      <c r="AC108" s="2">
        <f t="shared" si="31"/>
        <v>1508825.75</v>
      </c>
      <c r="AD108" s="3">
        <f t="shared" si="10"/>
        <v>38823741.069355093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23658816.907935493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42</v>
      </c>
      <c r="C109" s="7"/>
      <c r="D109" s="2" t="e">
        <f t="shared" si="11"/>
        <v>#N/A</v>
      </c>
      <c r="E109" s="2" t="e">
        <f t="shared" si="22"/>
        <v>#N/A</v>
      </c>
      <c r="F109" s="2">
        <v>700738.22338709235</v>
      </c>
      <c r="G109" s="2">
        <f t="shared" si="35"/>
        <v>644425.14285714284</v>
      </c>
      <c r="H109" s="2">
        <f t="shared" si="32"/>
        <v>40257557.034100935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704232.18813365698</v>
      </c>
      <c r="Q109" s="2">
        <f t="shared" si="36"/>
        <v>650000</v>
      </c>
      <c r="R109" s="2">
        <f t="shared" si="33"/>
        <v>40982566.8193551</v>
      </c>
      <c r="S109" s="2">
        <f t="shared" si="16"/>
        <v>644425.14285714179</v>
      </c>
      <c r="T109" s="2">
        <f t="shared" si="17"/>
        <v>5574.8571428571595</v>
      </c>
      <c r="U109" s="2">
        <f t="shared" si="18"/>
        <v>650000</v>
      </c>
      <c r="V109" s="2">
        <f t="shared" si="34"/>
        <v>1640657.5</v>
      </c>
      <c r="W109" s="2">
        <f t="shared" si="19"/>
        <v>131831.75</v>
      </c>
      <c r="X109" s="2">
        <f t="shared" si="6"/>
        <v>518168.25</v>
      </c>
      <c r="Y109" s="2">
        <f t="shared" si="30"/>
        <v>39341909.319355093</v>
      </c>
      <c r="Z109" s="2" t="str">
        <f t="shared" si="8"/>
        <v>HERE</v>
      </c>
      <c r="AA109" s="2">
        <f>IF(Z109="HERE",Y109,AA108+Graph!$G$1*1000)</f>
        <v>39341909.319355093</v>
      </c>
      <c r="AB109" s="2">
        <f t="shared" si="20"/>
        <v>518168.25</v>
      </c>
      <c r="AC109" s="2">
        <f t="shared" si="31"/>
        <v>1640657.5</v>
      </c>
      <c r="AD109" s="3">
        <f t="shared" si="10"/>
        <v>39341909.319355093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24175738.520953223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43</v>
      </c>
      <c r="C110" s="7"/>
      <c r="D110" s="2" t="e">
        <f t="shared" si="11"/>
        <v>#N/A</v>
      </c>
      <c r="E110" s="2" t="e">
        <f t="shared" si="22"/>
        <v>#N/A</v>
      </c>
      <c r="F110" s="2">
        <v>706315.784101367</v>
      </c>
      <c r="G110" s="2">
        <f t="shared" si="35"/>
        <v>644425.14285714284</v>
      </c>
      <c r="H110" s="2">
        <f t="shared" si="32"/>
        <v>40901982.176958077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709811.12465438247</v>
      </c>
      <c r="Q110" s="2">
        <f t="shared" si="36"/>
        <v>650000</v>
      </c>
      <c r="R110" s="2">
        <f t="shared" si="33"/>
        <v>41632566.8193551</v>
      </c>
      <c r="S110" s="2">
        <f t="shared" si="16"/>
        <v>644425.14285714179</v>
      </c>
      <c r="T110" s="2">
        <f t="shared" si="17"/>
        <v>5574.8571428571595</v>
      </c>
      <c r="U110" s="2">
        <f t="shared" si="18"/>
        <v>650000</v>
      </c>
      <c r="V110" s="2">
        <f t="shared" si="34"/>
        <v>1772489.25</v>
      </c>
      <c r="W110" s="2">
        <f t="shared" si="19"/>
        <v>131831.75</v>
      </c>
      <c r="X110" s="2">
        <f t="shared" si="6"/>
        <v>518168.25</v>
      </c>
      <c r="Y110" s="2">
        <f t="shared" si="30"/>
        <v>39860077.569355093</v>
      </c>
      <c r="Z110" s="2" t="str">
        <f t="shared" si="8"/>
        <v>HERE</v>
      </c>
      <c r="AA110" s="2">
        <f>IF(Z110="HERE",Y110,AA109+Graph!$G$1*1000)</f>
        <v>39860077.569355093</v>
      </c>
      <c r="AB110" s="2">
        <f t="shared" si="20"/>
        <v>518168.25</v>
      </c>
      <c r="AC110" s="2">
        <f t="shared" si="31"/>
        <v>1772489.25</v>
      </c>
      <c r="AD110" s="3">
        <f t="shared" si="10"/>
        <v>39860077.569355093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24697681.176839635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44</v>
      </c>
      <c r="C111" s="7"/>
      <c r="D111" s="2" t="e">
        <f t="shared" si="11"/>
        <v>#N/A</v>
      </c>
      <c r="E111" s="2" t="e">
        <f t="shared" si="22"/>
        <v>#N/A</v>
      </c>
      <c r="F111" s="2">
        <v>711893.34481564164</v>
      </c>
      <c r="G111" s="2">
        <f t="shared" si="35"/>
        <v>644425.14285714284</v>
      </c>
      <c r="H111" s="2">
        <f t="shared" si="32"/>
        <v>41546407.319815218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715390.06117513776</v>
      </c>
      <c r="Q111" s="2">
        <f t="shared" si="36"/>
        <v>650000</v>
      </c>
      <c r="R111" s="2">
        <f t="shared" si="33"/>
        <v>42282566.8193551</v>
      </c>
      <c r="S111" s="2">
        <f t="shared" si="16"/>
        <v>644425.14285714179</v>
      </c>
      <c r="T111" s="2">
        <f t="shared" si="17"/>
        <v>5574.8571428571595</v>
      </c>
      <c r="U111" s="2">
        <f t="shared" si="18"/>
        <v>650000</v>
      </c>
      <c r="V111" s="2">
        <f t="shared" si="34"/>
        <v>1904321</v>
      </c>
      <c r="W111" s="2">
        <f t="shared" si="19"/>
        <v>131831.75</v>
      </c>
      <c r="X111" s="2">
        <f t="shared" si="6"/>
        <v>518168.25</v>
      </c>
      <c r="Y111" s="2">
        <f t="shared" si="30"/>
        <v>40378245.819355093</v>
      </c>
      <c r="Z111" s="2" t="str">
        <f t="shared" si="8"/>
        <v>HERE</v>
      </c>
      <c r="AA111" s="2">
        <f>IF(Z111="HERE",Y111,AA110+Graph!$G$1*1000)</f>
        <v>40378245.819355093</v>
      </c>
      <c r="AB111" s="2">
        <f t="shared" si="20"/>
        <v>518168.25</v>
      </c>
      <c r="AC111" s="2">
        <f t="shared" si="31"/>
        <v>1904321</v>
      </c>
      <c r="AD111" s="3">
        <f t="shared" si="10"/>
        <v>40378245.819355093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25224644.875594702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45</v>
      </c>
      <c r="C112" s="7"/>
      <c r="D112" s="2" t="e">
        <f t="shared" si="11"/>
        <v>#N/A</v>
      </c>
      <c r="E112" s="2" t="e">
        <f t="shared" si="22"/>
        <v>#N/A</v>
      </c>
      <c r="F112" s="2">
        <v>717470.90552994609</v>
      </c>
      <c r="G112" s="2">
        <f t="shared" si="35"/>
        <v>644425.14285714284</v>
      </c>
      <c r="H112" s="2">
        <f t="shared" si="32"/>
        <v>42190832.46267236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720968.99769586325</v>
      </c>
      <c r="Q112" s="2">
        <f t="shared" si="36"/>
        <v>650000</v>
      </c>
      <c r="R112" s="2">
        <f t="shared" si="33"/>
        <v>42932566.8193551</v>
      </c>
      <c r="S112" s="2">
        <f t="shared" si="16"/>
        <v>644425.14285714179</v>
      </c>
      <c r="T112" s="2">
        <f t="shared" si="17"/>
        <v>5574.8571428571595</v>
      </c>
      <c r="U112" s="2">
        <f t="shared" si="18"/>
        <v>650000</v>
      </c>
      <c r="V112" s="2">
        <f t="shared" si="34"/>
        <v>2036152.75</v>
      </c>
      <c r="W112" s="2">
        <f t="shared" si="19"/>
        <v>131831.75</v>
      </c>
      <c r="X112" s="2">
        <f t="shared" si="6"/>
        <v>518168.25</v>
      </c>
      <c r="Y112" s="2">
        <f t="shared" si="30"/>
        <v>40896414.069355093</v>
      </c>
      <c r="Z112" s="2" t="str">
        <f t="shared" si="8"/>
        <v>HERE</v>
      </c>
      <c r="AA112" s="2">
        <f>IF(Z112="HERE",Y112,AA111+Graph!$G$1*1000)</f>
        <v>40896414.069355093</v>
      </c>
      <c r="AB112" s="2">
        <f t="shared" si="20"/>
        <v>518168.25</v>
      </c>
      <c r="AC112" s="2">
        <f t="shared" si="31"/>
        <v>2036152.75</v>
      </c>
      <c r="AD112" s="3">
        <f t="shared" si="10"/>
        <v>40896414.069355093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25756629.617218446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46</v>
      </c>
      <c r="C113" s="7"/>
      <c r="D113" s="2" t="e">
        <f t="shared" si="11"/>
        <v>#N/A</v>
      </c>
      <c r="E113" s="2" t="e">
        <f t="shared" si="22"/>
        <v>#N/A</v>
      </c>
      <c r="F113" s="2">
        <v>723048.46624422073</v>
      </c>
      <c r="G113" s="2">
        <f t="shared" si="35"/>
        <v>644425.14285714284</v>
      </c>
      <c r="H113" s="2">
        <f t="shared" si="32"/>
        <v>42835257.605529502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726547.93421658874</v>
      </c>
      <c r="Q113" s="2">
        <f t="shared" si="36"/>
        <v>650000</v>
      </c>
      <c r="R113" s="2">
        <f t="shared" si="33"/>
        <v>43582566.8193551</v>
      </c>
      <c r="S113" s="2">
        <f t="shared" si="16"/>
        <v>644425.14285714179</v>
      </c>
      <c r="T113" s="2">
        <f t="shared" si="17"/>
        <v>5574.8571428571595</v>
      </c>
      <c r="U113" s="2">
        <f t="shared" si="18"/>
        <v>650000</v>
      </c>
      <c r="V113" s="2">
        <f t="shared" si="34"/>
        <v>2167984.5</v>
      </c>
      <c r="W113" s="2">
        <f t="shared" si="19"/>
        <v>131831.75</v>
      </c>
      <c r="X113" s="2">
        <f t="shared" si="6"/>
        <v>518168.25</v>
      </c>
      <c r="Y113" s="2">
        <f t="shared" si="30"/>
        <v>41414582.319355093</v>
      </c>
      <c r="Z113" s="2" t="str">
        <f t="shared" si="8"/>
        <v>HERE</v>
      </c>
      <c r="AA113" s="2">
        <f>IF(Z113="HERE",Y113,AA112+Graph!$G$1*1000)</f>
        <v>41414582.319355093</v>
      </c>
      <c r="AB113" s="2">
        <f t="shared" si="20"/>
        <v>518168.25</v>
      </c>
      <c r="AC113" s="2">
        <f t="shared" si="31"/>
        <v>2167984.5</v>
      </c>
      <c r="AD113" s="3">
        <f t="shared" si="10"/>
        <v>41414582.319355093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26293635.401710842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47</v>
      </c>
      <c r="C114" s="7"/>
      <c r="D114" s="2" t="e">
        <f t="shared" si="11"/>
        <v>#N/A</v>
      </c>
      <c r="E114" s="2" t="e">
        <f t="shared" si="22"/>
        <v>#N/A</v>
      </c>
      <c r="F114" s="2">
        <v>728626.02695852518</v>
      </c>
      <c r="G114" s="2">
        <f t="shared" si="35"/>
        <v>644425.14285714284</v>
      </c>
      <c r="H114" s="2">
        <f t="shared" si="32"/>
        <v>43479682.748386644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732126.87073734403</v>
      </c>
      <c r="Q114" s="2">
        <f t="shared" si="36"/>
        <v>650000</v>
      </c>
      <c r="R114" s="2">
        <f t="shared" si="33"/>
        <v>44232566.8193551</v>
      </c>
      <c r="S114" s="2">
        <f t="shared" si="16"/>
        <v>644425.14285714179</v>
      </c>
      <c r="T114" s="2">
        <f t="shared" si="17"/>
        <v>5574.8571428571595</v>
      </c>
      <c r="U114" s="2">
        <f t="shared" si="18"/>
        <v>650000</v>
      </c>
      <c r="V114" s="2">
        <f t="shared" si="34"/>
        <v>2299816.25</v>
      </c>
      <c r="W114" s="2">
        <f t="shared" si="19"/>
        <v>131831.75</v>
      </c>
      <c r="X114" s="2">
        <f t="shared" si="6"/>
        <v>518168.25</v>
      </c>
      <c r="Y114" s="2">
        <f t="shared" si="30"/>
        <v>41932750.569355093</v>
      </c>
      <c r="Z114" s="2" t="str">
        <f t="shared" si="8"/>
        <v>HERE</v>
      </c>
      <c r="AA114" s="2">
        <f>IF(Z114="HERE",Y114,AA113+Graph!$G$1*1000)</f>
        <v>41932750.569355093</v>
      </c>
      <c r="AB114" s="2">
        <f t="shared" si="20"/>
        <v>518168.25</v>
      </c>
      <c r="AC114" s="2">
        <f t="shared" si="31"/>
        <v>2299816.25</v>
      </c>
      <c r="AD114" s="3">
        <f t="shared" si="10"/>
        <v>41932750.569355093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26835662.229071893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48</v>
      </c>
      <c r="C115" s="7"/>
      <c r="D115" s="2" t="e">
        <f t="shared" si="11"/>
        <v>#N/A</v>
      </c>
      <c r="E115" s="2" t="e">
        <f t="shared" si="22"/>
        <v>#N/A</v>
      </c>
      <c r="F115" s="2">
        <v>734203.58767279983</v>
      </c>
      <c r="G115" s="2">
        <f t="shared" si="35"/>
        <v>644425.14285714284</v>
      </c>
      <c r="H115" s="2">
        <f t="shared" si="32"/>
        <v>44124107.891243786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737705.80725806952</v>
      </c>
      <c r="Q115" s="2">
        <f t="shared" si="36"/>
        <v>650000</v>
      </c>
      <c r="R115" s="2">
        <f t="shared" si="33"/>
        <v>44882566.8193551</v>
      </c>
      <c r="S115" s="2">
        <f t="shared" si="16"/>
        <v>644425.14285714179</v>
      </c>
      <c r="T115" s="2">
        <f t="shared" si="17"/>
        <v>5574.8571428571595</v>
      </c>
      <c r="U115" s="2">
        <f t="shared" si="18"/>
        <v>650000</v>
      </c>
      <c r="V115" s="2">
        <f t="shared" si="34"/>
        <v>2431648</v>
      </c>
      <c r="W115" s="2">
        <f t="shared" si="19"/>
        <v>131831.75</v>
      </c>
      <c r="X115" s="2">
        <f t="shared" si="6"/>
        <v>518168.25</v>
      </c>
      <c r="Y115" s="2">
        <f t="shared" si="30"/>
        <v>42450918.819355093</v>
      </c>
      <c r="Z115" s="2" t="str">
        <f t="shared" si="8"/>
        <v>HERE</v>
      </c>
      <c r="AA115" s="2">
        <f>IF(Z115="HERE",Y115,AA114+Graph!$G$1*1000)</f>
        <v>42450918.819355093</v>
      </c>
      <c r="AB115" s="2">
        <f t="shared" si="20"/>
        <v>518168.25</v>
      </c>
      <c r="AC115" s="2">
        <f t="shared" si="31"/>
        <v>2431648</v>
      </c>
      <c r="AD115" s="3">
        <f t="shared" si="10"/>
        <v>42450918.819355093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27382710.099301621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49</v>
      </c>
      <c r="C116" s="7"/>
      <c r="D116" s="2" t="e">
        <f t="shared" si="11"/>
        <v>#N/A</v>
      </c>
      <c r="E116" s="2" t="e">
        <f t="shared" si="22"/>
        <v>#N/A</v>
      </c>
      <c r="F116" s="2">
        <v>739781.14838707447</v>
      </c>
      <c r="G116" s="2">
        <f t="shared" si="35"/>
        <v>644425.14285714284</v>
      </c>
      <c r="H116" s="2">
        <f t="shared" si="32"/>
        <v>44768533.034100927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743284.74377882481</v>
      </c>
      <c r="Q116" s="2">
        <f t="shared" si="36"/>
        <v>650000</v>
      </c>
      <c r="R116" s="2">
        <f t="shared" si="33"/>
        <v>45532566.8193551</v>
      </c>
      <c r="S116" s="2">
        <f t="shared" si="16"/>
        <v>644425.14285714179</v>
      </c>
      <c r="T116" s="2">
        <f t="shared" si="17"/>
        <v>5574.8571428571595</v>
      </c>
      <c r="U116" s="2">
        <f t="shared" si="18"/>
        <v>650000</v>
      </c>
      <c r="V116" s="2">
        <f t="shared" si="34"/>
        <v>2639309</v>
      </c>
      <c r="W116" s="2">
        <f t="shared" si="19"/>
        <v>207661</v>
      </c>
      <c r="X116" s="2">
        <f t="shared" si="6"/>
        <v>442339</v>
      </c>
      <c r="Y116" s="2">
        <f t="shared" si="30"/>
        <v>42893257.819355093</v>
      </c>
      <c r="Z116" s="2" t="str">
        <f t="shared" si="8"/>
        <v>HERE</v>
      </c>
      <c r="AA116" s="2">
        <f>IF(Z116="HERE",Y116,AA115+Graph!$G$1*1000)</f>
        <v>42893257.819355093</v>
      </c>
      <c r="AB116" s="2">
        <f t="shared" si="20"/>
        <v>442339</v>
      </c>
      <c r="AC116" s="2">
        <f t="shared" si="31"/>
        <v>2639309</v>
      </c>
      <c r="AD116" s="3">
        <f t="shared" si="10"/>
        <v>42893257.819355093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27934779.012400005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50</v>
      </c>
      <c r="C117" s="7"/>
      <c r="D117" s="2" t="e">
        <f t="shared" si="11"/>
        <v>#N/A</v>
      </c>
      <c r="E117" s="2" t="e">
        <f t="shared" si="22"/>
        <v>#N/A</v>
      </c>
      <c r="F117" s="2">
        <v>745358.70910137892</v>
      </c>
      <c r="G117" s="2">
        <f t="shared" si="35"/>
        <v>644425.14285714284</v>
      </c>
      <c r="H117" s="2">
        <f t="shared" si="32"/>
        <v>45412958.176958069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748863.68029955029</v>
      </c>
      <c r="Q117" s="2">
        <f t="shared" si="36"/>
        <v>650000</v>
      </c>
      <c r="R117" s="2">
        <f t="shared" si="33"/>
        <v>46182566.8193551</v>
      </c>
      <c r="S117" s="2">
        <f t="shared" si="16"/>
        <v>644425.14285714179</v>
      </c>
      <c r="T117" s="2">
        <f t="shared" si="17"/>
        <v>5574.8571428571595</v>
      </c>
      <c r="U117" s="2">
        <f t="shared" si="18"/>
        <v>650000</v>
      </c>
      <c r="V117" s="2">
        <f t="shared" si="34"/>
        <v>2918252</v>
      </c>
      <c r="W117" s="2">
        <f t="shared" si="19"/>
        <v>278943</v>
      </c>
      <c r="X117" s="2">
        <f t="shared" si="6"/>
        <v>371057</v>
      </c>
      <c r="Y117" s="2">
        <f t="shared" si="30"/>
        <v>43264314.819355093</v>
      </c>
      <c r="Z117" s="2" t="str">
        <f t="shared" si="8"/>
        <v>HERE</v>
      </c>
      <c r="AA117" s="2">
        <f>IF(Z117="HERE",Y117,AA116+Graph!$G$1*1000)</f>
        <v>43264314.819355093</v>
      </c>
      <c r="AB117" s="2">
        <f t="shared" si="20"/>
        <v>371057</v>
      </c>
      <c r="AC117" s="2">
        <f t="shared" si="31"/>
        <v>2918252</v>
      </c>
      <c r="AD117" s="3">
        <f t="shared" si="10"/>
        <v>43264314.819355093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28491868.96836707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51</v>
      </c>
      <c r="C118" s="7"/>
      <c r="D118" s="2" t="e">
        <f t="shared" si="11"/>
        <v>#N/A</v>
      </c>
      <c r="E118" s="2" t="e">
        <f t="shared" si="22"/>
        <v>#N/A</v>
      </c>
      <c r="F118" s="2">
        <v>750936.26981565356</v>
      </c>
      <c r="G118" s="2">
        <f t="shared" si="35"/>
        <v>644425.14285714284</v>
      </c>
      <c r="H118" s="2">
        <f t="shared" si="32"/>
        <v>46057383.319815211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754442.61682027578</v>
      </c>
      <c r="Q118" s="2">
        <f t="shared" si="36"/>
        <v>650000</v>
      </c>
      <c r="R118" s="2">
        <f t="shared" si="33"/>
        <v>46832566.8193551</v>
      </c>
      <c r="S118" s="2">
        <f t="shared" si="16"/>
        <v>644425.14285714179</v>
      </c>
      <c r="T118" s="2">
        <f t="shared" si="17"/>
        <v>5574.8571428571595</v>
      </c>
      <c r="U118" s="2">
        <f t="shared" si="18"/>
        <v>650000</v>
      </c>
      <c r="V118" s="2">
        <f t="shared" si="34"/>
        <v>3234946</v>
      </c>
      <c r="W118" s="2">
        <f t="shared" si="19"/>
        <v>316694</v>
      </c>
      <c r="X118" s="2">
        <f t="shared" si="6"/>
        <v>333306</v>
      </c>
      <c r="Y118" s="2">
        <f t="shared" si="30"/>
        <v>43597620.819355093</v>
      </c>
      <c r="Z118" s="2" t="str">
        <f t="shared" si="8"/>
        <v>HERE</v>
      </c>
      <c r="AA118" s="2">
        <f>IF(Z118="HERE",Y118,AA117+Graph!$G$1*1000)</f>
        <v>43597620.819355093</v>
      </c>
      <c r="AB118" s="2">
        <f t="shared" si="20"/>
        <v>333306</v>
      </c>
      <c r="AC118" s="2">
        <f t="shared" si="31"/>
        <v>3234946</v>
      </c>
      <c r="AD118" s="3">
        <f t="shared" si="10"/>
        <v>43597620.819355093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29053979.967202786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52</v>
      </c>
      <c r="C119" s="7"/>
      <c r="D119" s="2" t="e">
        <f t="shared" si="11"/>
        <v>#N/A</v>
      </c>
      <c r="E119" s="2" t="e">
        <f t="shared" si="22"/>
        <v>#N/A</v>
      </c>
      <c r="F119" s="2">
        <v>756513.83052992821</v>
      </c>
      <c r="G119" s="2">
        <f t="shared" si="35"/>
        <v>644425.14285714284</v>
      </c>
      <c r="H119" s="2">
        <f t="shared" si="32"/>
        <v>46701808.462672353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760021.55334103107</v>
      </c>
      <c r="Q119" s="2">
        <f t="shared" si="36"/>
        <v>650000</v>
      </c>
      <c r="R119" s="2">
        <f t="shared" si="33"/>
        <v>47482566.8193551</v>
      </c>
      <c r="S119" s="2">
        <f t="shared" si="16"/>
        <v>644425.14285714179</v>
      </c>
      <c r="T119" s="2">
        <f t="shared" si="17"/>
        <v>5574.8571428571595</v>
      </c>
      <c r="U119" s="2">
        <f t="shared" si="18"/>
        <v>650000</v>
      </c>
      <c r="V119" s="2">
        <f t="shared" si="34"/>
        <v>3559179</v>
      </c>
      <c r="W119" s="2">
        <f t="shared" si="19"/>
        <v>324233</v>
      </c>
      <c r="X119" s="2">
        <f t="shared" si="6"/>
        <v>325767</v>
      </c>
      <c r="Y119" s="2">
        <f t="shared" si="30"/>
        <v>43923387.819355093</v>
      </c>
      <c r="Z119" s="2" t="str">
        <f t="shared" si="8"/>
        <v>HERE</v>
      </c>
      <c r="AA119" s="2">
        <f>IF(Z119="HERE",Y119,AA118+Graph!$G$1*1000)</f>
        <v>43923387.819355093</v>
      </c>
      <c r="AB119" s="2">
        <f t="shared" si="20"/>
        <v>325767</v>
      </c>
      <c r="AC119" s="2">
        <f t="shared" si="31"/>
        <v>3559179</v>
      </c>
      <c r="AD119" s="3">
        <f t="shared" si="10"/>
        <v>43923387.819355093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29621112.008907154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53</v>
      </c>
      <c r="C120" s="7"/>
      <c r="D120" s="2" t="e">
        <f t="shared" si="11"/>
        <v>#N/A</v>
      </c>
      <c r="E120" s="2" t="e">
        <f t="shared" si="22"/>
        <v>#N/A</v>
      </c>
      <c r="F120" s="2">
        <v>762091.39124423265</v>
      </c>
      <c r="G120" s="2">
        <f t="shared" si="35"/>
        <v>644425.14285714284</v>
      </c>
      <c r="H120" s="2">
        <f t="shared" si="32"/>
        <v>47346233.605529495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765600.48986175656</v>
      </c>
      <c r="Q120" s="2">
        <f t="shared" si="36"/>
        <v>650000</v>
      </c>
      <c r="R120" s="2">
        <f t="shared" si="33"/>
        <v>48132566.8193551</v>
      </c>
      <c r="S120" s="2">
        <f t="shared" si="16"/>
        <v>644425.14285714179</v>
      </c>
      <c r="T120" s="2">
        <f t="shared" si="17"/>
        <v>5574.8571428571595</v>
      </c>
      <c r="U120" s="2">
        <f t="shared" si="18"/>
        <v>650000</v>
      </c>
      <c r="V120" s="2">
        <f t="shared" si="34"/>
        <v>3837094</v>
      </c>
      <c r="W120" s="2">
        <f t="shared" si="19"/>
        <v>277915</v>
      </c>
      <c r="X120" s="2">
        <f t="shared" si="6"/>
        <v>372085</v>
      </c>
      <c r="Y120" s="2">
        <f t="shared" si="30"/>
        <v>44295472.819355093</v>
      </c>
      <c r="Z120" s="2" t="str">
        <f t="shared" si="8"/>
        <v>HERE</v>
      </c>
      <c r="AA120" s="2">
        <f>IF(Z120="HERE",Y120,AA119+Graph!$G$1*1000)</f>
        <v>44295472.819355093</v>
      </c>
      <c r="AB120" s="2">
        <f t="shared" si="20"/>
        <v>372085</v>
      </c>
      <c r="AC120" s="2">
        <f t="shared" si="31"/>
        <v>3837094</v>
      </c>
      <c r="AD120" s="3">
        <f t="shared" si="10"/>
        <v>44295472.819355093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30193265.093480203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54</v>
      </c>
      <c r="C121" s="7"/>
      <c r="D121" s="2" t="e">
        <f t="shared" si="11"/>
        <v>#N/A</v>
      </c>
      <c r="E121" s="2" t="e">
        <f t="shared" si="22"/>
        <v>#N/A</v>
      </c>
      <c r="F121" s="2">
        <v>767668.9519585073</v>
      </c>
      <c r="G121" s="2">
        <f t="shared" si="35"/>
        <v>644425.14285714284</v>
      </c>
      <c r="H121" s="2">
        <f t="shared" si="32"/>
        <v>47990658.748386636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771179.42638251185</v>
      </c>
      <c r="Q121" s="2">
        <f t="shared" si="36"/>
        <v>650000</v>
      </c>
      <c r="R121" s="2">
        <f t="shared" si="33"/>
        <v>48782566.8193551</v>
      </c>
      <c r="S121" s="2">
        <f t="shared" si="16"/>
        <v>644425.14285714179</v>
      </c>
      <c r="T121" s="2">
        <f t="shared" si="17"/>
        <v>5574.8571428571595</v>
      </c>
      <c r="U121" s="2">
        <f t="shared" si="18"/>
        <v>650000</v>
      </c>
      <c r="V121" s="2">
        <f t="shared" si="34"/>
        <v>4062501</v>
      </c>
      <c r="W121" s="2">
        <f t="shared" si="19"/>
        <v>225407</v>
      </c>
      <c r="X121" s="2">
        <f t="shared" si="6"/>
        <v>424593</v>
      </c>
      <c r="Y121" s="2">
        <f t="shared" si="30"/>
        <v>44720065.819355093</v>
      </c>
      <c r="Z121" s="2" t="str">
        <f t="shared" si="8"/>
        <v>HERE</v>
      </c>
      <c r="AA121" s="2">
        <f>IF(Z121="HERE",Y121,AA120+Graph!$G$1*1000)</f>
        <v>44720065.819355093</v>
      </c>
      <c r="AB121" s="2">
        <f t="shared" si="20"/>
        <v>424593</v>
      </c>
      <c r="AC121" s="2">
        <f t="shared" si="31"/>
        <v>4062501</v>
      </c>
      <c r="AD121" s="3">
        <f t="shared" si="10"/>
        <v>44720065.819355093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30766819.637419596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55</v>
      </c>
      <c r="C122" s="7"/>
      <c r="D122" s="2" t="e">
        <f t="shared" si="11"/>
        <v>#N/A</v>
      </c>
      <c r="E122" s="2" t="e">
        <f t="shared" si="22"/>
        <v>#N/A</v>
      </c>
      <c r="F122" s="2">
        <v>773246.51267281175</v>
      </c>
      <c r="G122" s="2">
        <f t="shared" si="35"/>
        <v>644425.14285714284</v>
      </c>
      <c r="H122" s="2">
        <f t="shared" si="32"/>
        <v>48635083.891243778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776758.36290323734</v>
      </c>
      <c r="Q122" s="2">
        <f t="shared" si="36"/>
        <v>650000</v>
      </c>
      <c r="R122" s="2">
        <f t="shared" si="33"/>
        <v>49432566.8193551</v>
      </c>
      <c r="S122" s="2">
        <f t="shared" si="16"/>
        <v>644425.14285714179</v>
      </c>
      <c r="T122" s="2">
        <f t="shared" si="17"/>
        <v>5574.8571428571595</v>
      </c>
      <c r="U122" s="2">
        <f t="shared" si="18"/>
        <v>650000</v>
      </c>
      <c r="V122" s="2">
        <f t="shared" si="34"/>
        <v>4266577</v>
      </c>
      <c r="W122" s="2">
        <f t="shared" si="19"/>
        <v>204076</v>
      </c>
      <c r="X122" s="2">
        <f t="shared" si="6"/>
        <v>445924</v>
      </c>
      <c r="Y122" s="2">
        <f t="shared" si="30"/>
        <v>45165989.819355093</v>
      </c>
      <c r="Z122" s="2" t="str">
        <f t="shared" si="8"/>
        <v>HERE</v>
      </c>
      <c r="AA122" s="2">
        <f>IF(Z122="HERE",Y122,AA121+Graph!$G$1*1000)</f>
        <v>45165989.819355093</v>
      </c>
      <c r="AB122" s="2">
        <f t="shared" si="20"/>
        <v>445924</v>
      </c>
      <c r="AC122" s="2">
        <f t="shared" si="31"/>
        <v>4266577</v>
      </c>
      <c r="AD122" s="3">
        <f t="shared" si="10"/>
        <v>45165989.819355093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31306397.580276739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56</v>
      </c>
      <c r="C123" s="7"/>
      <c r="D123" s="2" t="e">
        <f t="shared" si="11"/>
        <v>#N/A</v>
      </c>
      <c r="E123" s="2" t="e">
        <f t="shared" si="22"/>
        <v>#N/A</v>
      </c>
      <c r="F123" s="2">
        <v>778824.07338708639</v>
      </c>
      <c r="G123" s="2">
        <f t="shared" si="35"/>
        <v>644425.14285714284</v>
      </c>
      <c r="H123" s="2">
        <f t="shared" si="32"/>
        <v>49279509.03410092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782337.29942396283</v>
      </c>
      <c r="Q123" s="2">
        <f t="shared" si="36"/>
        <v>650000</v>
      </c>
      <c r="R123" s="2">
        <f t="shared" si="33"/>
        <v>50082566.8193551</v>
      </c>
      <c r="S123" s="2">
        <f t="shared" si="16"/>
        <v>644425.14285714179</v>
      </c>
      <c r="T123" s="2">
        <f t="shared" si="17"/>
        <v>5574.8571428571595</v>
      </c>
      <c r="U123" s="2">
        <f t="shared" si="18"/>
        <v>650000</v>
      </c>
      <c r="V123" s="2">
        <f t="shared" si="34"/>
        <v>4609740</v>
      </c>
      <c r="W123" s="2">
        <f t="shared" si="19"/>
        <v>343163</v>
      </c>
      <c r="X123" s="2">
        <f t="shared" si="6"/>
        <v>306837</v>
      </c>
      <c r="Y123" s="2">
        <f t="shared" si="30"/>
        <v>45472826.819355093</v>
      </c>
      <c r="Z123" s="2" t="str">
        <f t="shared" si="8"/>
        <v>HERE</v>
      </c>
      <c r="AA123" s="2">
        <f>IF(Z123="HERE",Y123,AA122+Graph!$G$1*1000)</f>
        <v>45472826.819355093</v>
      </c>
      <c r="AB123" s="2">
        <f t="shared" si="20"/>
        <v>306837</v>
      </c>
      <c r="AC123" s="2">
        <f t="shared" si="31"/>
        <v>4609740</v>
      </c>
      <c r="AD123" s="3">
        <f t="shared" si="10"/>
        <v>45472826.819355093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31845975.523133878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57</v>
      </c>
      <c r="C124" s="7"/>
      <c r="D124" s="2" t="e">
        <f t="shared" si="11"/>
        <v>#N/A</v>
      </c>
      <c r="E124" s="2" t="e">
        <f t="shared" si="22"/>
        <v>#N/A</v>
      </c>
      <c r="F124" s="2">
        <v>784401.63410136104</v>
      </c>
      <c r="G124" s="2">
        <f t="shared" si="35"/>
        <v>644425.14285714284</v>
      </c>
      <c r="H124" s="2">
        <f t="shared" si="32"/>
        <v>49923934.176958062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787916.23594471812</v>
      </c>
      <c r="Q124" s="2">
        <f t="shared" si="36"/>
        <v>650000</v>
      </c>
      <c r="R124" s="2">
        <f t="shared" si="33"/>
        <v>50732566.8193551</v>
      </c>
      <c r="S124" s="2">
        <f t="shared" si="16"/>
        <v>644425.14285714179</v>
      </c>
      <c r="T124" s="2">
        <f t="shared" si="17"/>
        <v>5574.8571428571595</v>
      </c>
      <c r="U124" s="2">
        <f t="shared" si="18"/>
        <v>650000</v>
      </c>
      <c r="V124" s="2">
        <f t="shared" si="34"/>
        <v>4973248</v>
      </c>
      <c r="W124" s="2">
        <f t="shared" si="19"/>
        <v>363508</v>
      </c>
      <c r="X124" s="2">
        <f t="shared" si="6"/>
        <v>286492</v>
      </c>
      <c r="Y124" s="2">
        <f t="shared" si="30"/>
        <v>45759318.819355093</v>
      </c>
      <c r="Z124" s="2" t="str">
        <f t="shared" si="8"/>
        <v>HERE</v>
      </c>
      <c r="AA124" s="2">
        <f>IF(Z124="HERE",Y124,AA123+Graph!$G$1*1000)</f>
        <v>45759318.819355093</v>
      </c>
      <c r="AB124" s="2">
        <f t="shared" si="20"/>
        <v>286492</v>
      </c>
      <c r="AC124" s="2">
        <f t="shared" si="31"/>
        <v>4973248</v>
      </c>
      <c r="AD124" s="3">
        <f t="shared" si="10"/>
        <v>45759318.819355093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32385553.465991024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58</v>
      </c>
      <c r="C125" s="7"/>
      <c r="D125" s="2" t="e">
        <f t="shared" si="11"/>
        <v>#N/A</v>
      </c>
      <c r="E125" s="2" t="e">
        <f t="shared" si="22"/>
        <v>#N/A</v>
      </c>
      <c r="F125" s="2">
        <v>789979.19481566548</v>
      </c>
      <c r="G125" s="2">
        <f t="shared" si="35"/>
        <v>644425.14285714284</v>
      </c>
      <c r="H125" s="2">
        <f t="shared" si="32"/>
        <v>50568359.319815204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793495.17246544361</v>
      </c>
      <c r="Q125" s="2">
        <f t="shared" si="36"/>
        <v>650000</v>
      </c>
      <c r="R125" s="2">
        <f t="shared" si="33"/>
        <v>51382566.8193551</v>
      </c>
      <c r="S125" s="2">
        <f t="shared" si="16"/>
        <v>644425.14285714179</v>
      </c>
      <c r="T125" s="2">
        <f t="shared" si="17"/>
        <v>5574.8571428571595</v>
      </c>
      <c r="U125" s="2">
        <f t="shared" si="18"/>
        <v>650000</v>
      </c>
      <c r="V125" s="2">
        <f t="shared" si="34"/>
        <v>5383103</v>
      </c>
      <c r="W125" s="2">
        <f t="shared" si="19"/>
        <v>409855</v>
      </c>
      <c r="X125" s="2">
        <f t="shared" si="6"/>
        <v>240145</v>
      </c>
      <c r="Y125" s="2">
        <f t="shared" si="30"/>
        <v>45999463.819355093</v>
      </c>
      <c r="Z125" s="2" t="str">
        <f t="shared" si="8"/>
        <v>HERE</v>
      </c>
      <c r="AA125" s="2">
        <f>IF(Z125="HERE",Y125,AA124+Graph!$G$1*1000)</f>
        <v>45999463.819355093</v>
      </c>
      <c r="AB125" s="2">
        <f t="shared" si="20"/>
        <v>240145</v>
      </c>
      <c r="AC125" s="2">
        <f t="shared" si="31"/>
        <v>5383103</v>
      </c>
      <c r="AD125" s="3">
        <f t="shared" si="10"/>
        <v>45999463.819355093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32925131.408848163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59</v>
      </c>
      <c r="C126" s="7"/>
      <c r="D126" s="2" t="e">
        <f t="shared" si="11"/>
        <v>#N/A</v>
      </c>
      <c r="E126" s="2" t="e">
        <f t="shared" si="22"/>
        <v>#N/A</v>
      </c>
      <c r="F126" s="2">
        <v>795556.75552994013</v>
      </c>
      <c r="G126" s="2">
        <f t="shared" si="35"/>
        <v>644425.14285714284</v>
      </c>
      <c r="H126" s="2">
        <f t="shared" si="32"/>
        <v>51212784.462672345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799074.1089861691</v>
      </c>
      <c r="Q126" s="2">
        <f t="shared" si="36"/>
        <v>650000</v>
      </c>
      <c r="R126" s="2">
        <f t="shared" si="33"/>
        <v>52032566.8193551</v>
      </c>
      <c r="S126" s="2">
        <f t="shared" si="16"/>
        <v>644425.14285714179</v>
      </c>
      <c r="T126" s="2">
        <f t="shared" si="17"/>
        <v>5574.8571428571595</v>
      </c>
      <c r="U126" s="2">
        <f t="shared" si="18"/>
        <v>650000</v>
      </c>
      <c r="V126" s="2">
        <f t="shared" si="34"/>
        <v>5861351</v>
      </c>
      <c r="W126" s="2">
        <f t="shared" si="19"/>
        <v>478248</v>
      </c>
      <c r="X126" s="2">
        <f t="shared" si="6"/>
        <v>171752</v>
      </c>
      <c r="Y126" s="2">
        <f t="shared" si="30"/>
        <v>46171215.819355093</v>
      </c>
      <c r="Z126" s="2" t="str">
        <f t="shared" si="8"/>
        <v>HERE</v>
      </c>
      <c r="AA126" s="2">
        <f>IF(Z126="HERE",Y126,AA125+Graph!$G$1*1000)</f>
        <v>46171215.819355093</v>
      </c>
      <c r="AB126" s="2">
        <f t="shared" si="20"/>
        <v>171752</v>
      </c>
      <c r="AC126" s="2">
        <f t="shared" si="31"/>
        <v>5861351</v>
      </c>
      <c r="AD126" s="3">
        <f t="shared" si="10"/>
        <v>46171215.819355093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33464709.351705302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60</v>
      </c>
      <c r="C127" s="7"/>
      <c r="D127" s="2" t="e">
        <f t="shared" si="11"/>
        <v>#N/A</v>
      </c>
      <c r="E127" s="2" t="e">
        <f t="shared" si="22"/>
        <v>#N/A</v>
      </c>
      <c r="F127" s="2">
        <v>801134.31624421477</v>
      </c>
      <c r="G127" s="2">
        <f t="shared" si="35"/>
        <v>644425.14285714284</v>
      </c>
      <c r="H127" s="2">
        <f t="shared" si="32"/>
        <v>51857209.605529487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804653.04550692439</v>
      </c>
      <c r="Q127" s="2">
        <f t="shared" si="36"/>
        <v>650000</v>
      </c>
      <c r="R127" s="2">
        <f t="shared" si="33"/>
        <v>52682566.8193551</v>
      </c>
      <c r="S127" s="2">
        <f t="shared" si="16"/>
        <v>644425.14285714179</v>
      </c>
      <c r="T127" s="2">
        <f t="shared" si="17"/>
        <v>5574.8571428571595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46329245.819355093</v>
      </c>
      <c r="Z127" s="2" t="str">
        <f t="shared" si="8"/>
        <v>HERE</v>
      </c>
      <c r="AA127" s="2">
        <f>IF(Z127="HERE",Y127,AA126+Graph!$G$1*1000)</f>
        <v>46329245.819355093</v>
      </c>
      <c r="AB127" s="2">
        <f t="shared" si="20"/>
        <v>158030</v>
      </c>
      <c r="AC127" s="2">
        <f t="shared" si="31"/>
        <v>6353321</v>
      </c>
      <c r="AD127" s="3">
        <f t="shared" si="10"/>
        <v>46329245.819355093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34004287.294562444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61</v>
      </c>
      <c r="C128" s="7"/>
      <c r="D128" s="2" t="e">
        <f t="shared" si="11"/>
        <v>#N/A</v>
      </c>
      <c r="E128" s="2" t="e">
        <f t="shared" si="22"/>
        <v>#N/A</v>
      </c>
      <c r="F128" s="2">
        <v>806711.87695851922</v>
      </c>
      <c r="G128" s="2">
        <f t="shared" si="35"/>
        <v>644425.14285714284</v>
      </c>
      <c r="H128" s="2">
        <f t="shared" si="32"/>
        <v>52501634.748386629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810231.98202764988</v>
      </c>
      <c r="Q128" s="2">
        <f t="shared" si="36"/>
        <v>650000</v>
      </c>
      <c r="R128" s="2">
        <f t="shared" si="33"/>
        <v>53332566.8193551</v>
      </c>
      <c r="S128" s="2">
        <f t="shared" si="16"/>
        <v>644425.14285714179</v>
      </c>
      <c r="T128" s="2">
        <f t="shared" si="17"/>
        <v>5574.8571428571595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46758996.819355093</v>
      </c>
      <c r="Z128" s="2" t="str">
        <f t="shared" si="8"/>
        <v>HERE</v>
      </c>
      <c r="AA128" s="2">
        <f>IF(Z128="HERE",Y128,AA127+Graph!$G$1*1000)</f>
        <v>46758996.819355093</v>
      </c>
      <c r="AB128" s="2">
        <f t="shared" si="20"/>
        <v>429751</v>
      </c>
      <c r="AC128" s="2">
        <f t="shared" si="31"/>
        <v>6573570</v>
      </c>
      <c r="AD128" s="3">
        <f t="shared" si="10"/>
        <v>46758996.819355093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34543865.23741959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62</v>
      </c>
      <c r="C129" s="7"/>
      <c r="D129" s="2" t="e">
        <f t="shared" si="11"/>
        <v>#N/A</v>
      </c>
      <c r="E129" s="2" t="e">
        <f t="shared" si="22"/>
        <v>#N/A</v>
      </c>
      <c r="F129" s="2">
        <v>812289.43767279387</v>
      </c>
      <c r="G129" s="2">
        <f t="shared" si="35"/>
        <v>644425.14285714284</v>
      </c>
      <c r="H129" s="2">
        <f t="shared" si="32"/>
        <v>53146059.891243771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815810.91854840517</v>
      </c>
      <c r="Q129" s="2">
        <f t="shared" si="36"/>
        <v>650000</v>
      </c>
      <c r="R129" s="2">
        <f t="shared" si="33"/>
        <v>53982566.8193551</v>
      </c>
      <c r="S129" s="2">
        <f t="shared" si="16"/>
        <v>644425.14285714179</v>
      </c>
      <c r="T129" s="2">
        <f t="shared" si="17"/>
        <v>5574.8571428571595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47129194.819355093</v>
      </c>
      <c r="Z129" s="2" t="str">
        <f t="shared" si="8"/>
        <v>HERE</v>
      </c>
      <c r="AA129" s="2">
        <f>IF(Z129="HERE",Y129,AA128+Graph!$G$1*1000)</f>
        <v>47129194.819355093</v>
      </c>
      <c r="AB129" s="2">
        <f t="shared" si="20"/>
        <v>370198</v>
      </c>
      <c r="AC129" s="2">
        <f t="shared" si="31"/>
        <v>6853372</v>
      </c>
      <c r="AD129" s="3">
        <f t="shared" si="10"/>
        <v>47129194.819355093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35016808.249919586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63</v>
      </c>
      <c r="C130" s="7"/>
      <c r="D130" s="2" t="e">
        <f t="shared" si="11"/>
        <v>#N/A</v>
      </c>
      <c r="E130" s="2" t="e">
        <f t="shared" si="22"/>
        <v>#N/A</v>
      </c>
      <c r="F130" s="2">
        <v>817866.99838706851</v>
      </c>
      <c r="G130" s="2">
        <f t="shared" si="35"/>
        <v>644425.14285714284</v>
      </c>
      <c r="H130" s="2">
        <f t="shared" si="32"/>
        <v>53790485.034100913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821389.85506913066</v>
      </c>
      <c r="Q130" s="2">
        <f t="shared" si="36"/>
        <v>650000</v>
      </c>
      <c r="R130" s="2">
        <f t="shared" si="33"/>
        <v>54632566.8193551</v>
      </c>
      <c r="S130" s="2">
        <f t="shared" si="16"/>
        <v>644425.14285714179</v>
      </c>
      <c r="T130" s="2">
        <f t="shared" si="17"/>
        <v>5574.8571428571595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47468179.819355093</v>
      </c>
      <c r="Z130" s="2" t="str">
        <f t="shared" si="8"/>
        <v>HERE</v>
      </c>
      <c r="AA130" s="2">
        <f>IF(Z130="HERE",Y130,AA129+Graph!$G$1*1000)</f>
        <v>47468179.819355093</v>
      </c>
      <c r="AB130" s="2">
        <f t="shared" si="20"/>
        <v>338985</v>
      </c>
      <c r="AC130" s="2">
        <f t="shared" si="31"/>
        <v>7164387</v>
      </c>
      <c r="AD130" s="3">
        <f t="shared" si="10"/>
        <v>47468179.819355093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35489751.262419581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64</v>
      </c>
      <c r="C131" s="7"/>
      <c r="D131" s="2" t="e">
        <f t="shared" si="11"/>
        <v>#N/A</v>
      </c>
      <c r="E131" s="2" t="e">
        <f t="shared" si="22"/>
        <v>#N/A</v>
      </c>
      <c r="F131" s="2">
        <v>823444.55910137296</v>
      </c>
      <c r="G131" s="2">
        <f t="shared" si="35"/>
        <v>644425.14285714284</v>
      </c>
      <c r="H131" s="2">
        <f t="shared" si="32"/>
        <v>54434910.176958054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826968.79158985615</v>
      </c>
      <c r="Q131" s="2">
        <f t="shared" si="36"/>
        <v>650000</v>
      </c>
      <c r="R131" s="2">
        <f t="shared" si="33"/>
        <v>55282566.8193551</v>
      </c>
      <c r="S131" s="2">
        <f t="shared" si="16"/>
        <v>644425.14285714179</v>
      </c>
      <c r="T131" s="2">
        <f t="shared" si="17"/>
        <v>5574.8571428571595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47835367.819355093</v>
      </c>
      <c r="Z131" s="2" t="str">
        <f t="shared" si="8"/>
        <v>HERE</v>
      </c>
      <c r="AA131" s="2">
        <f>IF(Z131="HERE",Y131,AA130+Graph!$G$1*1000)</f>
        <v>47835367.819355093</v>
      </c>
      <c r="AB131" s="2">
        <f t="shared" si="20"/>
        <v>367188</v>
      </c>
      <c r="AC131" s="2">
        <f t="shared" si="31"/>
        <v>7447199</v>
      </c>
      <c r="AD131" s="3">
        <f t="shared" si="10"/>
        <v>47835367.819355093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35962694.274919584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65</v>
      </c>
      <c r="C132" s="7"/>
      <c r="D132" s="2" t="e">
        <f t="shared" si="11"/>
        <v>#N/A</v>
      </c>
      <c r="E132" s="2" t="e">
        <f t="shared" si="22"/>
        <v>#N/A</v>
      </c>
      <c r="F132" s="2">
        <v>829022.1198156476</v>
      </c>
      <c r="G132" s="2">
        <f t="shared" si="35"/>
        <v>644425.14285714284</v>
      </c>
      <c r="H132" s="2">
        <f t="shared" si="32"/>
        <v>55079335.319815196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832547.72811061144</v>
      </c>
      <c r="Q132" s="2">
        <f t="shared" si="36"/>
        <v>650000</v>
      </c>
      <c r="R132" s="2">
        <f t="shared" si="33"/>
        <v>55932566.8193551</v>
      </c>
      <c r="S132" s="2">
        <f t="shared" si="16"/>
        <v>644425.14285714179</v>
      </c>
      <c r="T132" s="2">
        <f t="shared" si="17"/>
        <v>5574.8571428571595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48041382.819355093</v>
      </c>
      <c r="Z132" s="2" t="str">
        <f t="shared" si="8"/>
        <v>HERE</v>
      </c>
      <c r="AA132" s="2">
        <f>IF(Z132="HERE",Y132,AA131+Graph!$G$1*1000)</f>
        <v>48041382.819355093</v>
      </c>
      <c r="AB132" s="2">
        <f t="shared" si="20"/>
        <v>206015</v>
      </c>
      <c r="AC132" s="2">
        <f t="shared" si="31"/>
        <v>7891184</v>
      </c>
      <c r="AD132" s="3">
        <f t="shared" si="10"/>
        <v>48041382.819355093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36435637.28741958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66</v>
      </c>
      <c r="C133" s="7"/>
      <c r="D133" s="2" t="e">
        <f t="shared" si="11"/>
        <v>#N/A</v>
      </c>
      <c r="E133" s="2" t="e">
        <f t="shared" si="22"/>
        <v>#N/A</v>
      </c>
      <c r="F133" s="2">
        <v>834599.68052995205</v>
      </c>
      <c r="G133" s="2">
        <f t="shared" si="35"/>
        <v>644425.14285714284</v>
      </c>
      <c r="H133" s="2">
        <f t="shared" si="32"/>
        <v>55723760.462672338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838126.66463133693</v>
      </c>
      <c r="Q133" s="2">
        <f t="shared" si="36"/>
        <v>650000</v>
      </c>
      <c r="R133" s="2">
        <f t="shared" si="33"/>
        <v>56582566.8193551</v>
      </c>
      <c r="S133" s="2">
        <f t="shared" si="16"/>
        <v>644425.14285714179</v>
      </c>
      <c r="T133" s="2">
        <f t="shared" si="17"/>
        <v>5574.8571428571595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48203626.819355093</v>
      </c>
      <c r="Z133" s="2" t="str">
        <f t="shared" si="8"/>
        <v>HERE</v>
      </c>
      <c r="AA133" s="2">
        <f>IF(Z133="HERE",Y133,AA132+Graph!$G$1*1000)</f>
        <v>48203626.819355093</v>
      </c>
      <c r="AB133" s="2">
        <f t="shared" si="20"/>
        <v>162244</v>
      </c>
      <c r="AC133" s="2">
        <f t="shared" si="31"/>
        <v>8378940</v>
      </c>
      <c r="AD133" s="3">
        <f t="shared" si="10"/>
        <v>48203626.819355093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36908580.29991959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67</v>
      </c>
      <c r="C134" s="7"/>
      <c r="D134" s="2" t="e">
        <f t="shared" si="11"/>
        <v>#N/A</v>
      </c>
      <c r="E134" s="2" t="e">
        <f t="shared" si="22"/>
        <v>#N/A</v>
      </c>
      <c r="F134" s="2">
        <v>840177.24124422669</v>
      </c>
      <c r="G134" s="2">
        <f t="shared" si="35"/>
        <v>644425.14285714284</v>
      </c>
      <c r="H134" s="2">
        <f t="shared" si="32"/>
        <v>56368185.60552948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843705.60115209222</v>
      </c>
      <c r="Q134" s="2">
        <f t="shared" si="36"/>
        <v>650000</v>
      </c>
      <c r="R134" s="2">
        <f t="shared" si="33"/>
        <v>57232566.8193551</v>
      </c>
      <c r="S134" s="2">
        <f t="shared" si="16"/>
        <v>644425.14285714179</v>
      </c>
      <c r="T134" s="2">
        <f t="shared" si="17"/>
        <v>5574.8571428571595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48255237.819355093</v>
      </c>
      <c r="Z134" s="2" t="str">
        <f t="shared" si="8"/>
        <v>HERE</v>
      </c>
      <c r="AA134" s="2">
        <f>IF(Z134="HERE",Y134,AA133+Graph!$G$1*1000)</f>
        <v>48255237.819355093</v>
      </c>
      <c r="AB134" s="2">
        <f t="shared" si="20"/>
        <v>51611</v>
      </c>
      <c r="AC134" s="2">
        <f t="shared" si="31"/>
        <v>8977329</v>
      </c>
      <c r="AD134" s="3">
        <f t="shared" si="10"/>
        <v>48255237.819355093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37381523.312419586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68</v>
      </c>
      <c r="C135" s="7"/>
      <c r="D135" s="2" t="e">
        <f t="shared" si="11"/>
        <v>#N/A</v>
      </c>
      <c r="E135" s="2" t="e">
        <f t="shared" si="22"/>
        <v>#N/A</v>
      </c>
      <c r="F135" s="2">
        <v>845754.80195850134</v>
      </c>
      <c r="G135" s="2">
        <f t="shared" si="35"/>
        <v>644425.14285714284</v>
      </c>
      <c r="H135" s="2">
        <f t="shared" si="32"/>
        <v>57012610.748386621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849284.53767281771</v>
      </c>
      <c r="Q135" s="2">
        <f t="shared" si="36"/>
        <v>650000</v>
      </c>
      <c r="R135" s="2">
        <f t="shared" si="33"/>
        <v>57882566.8193551</v>
      </c>
      <c r="S135" s="2">
        <f t="shared" si="16"/>
        <v>644425.14285714179</v>
      </c>
      <c r="T135" s="2">
        <f t="shared" si="17"/>
        <v>5574.8571428571595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48586199.819355093</v>
      </c>
      <c r="Z135" s="2" t="str">
        <f t="shared" si="8"/>
        <v>HERE</v>
      </c>
      <c r="AA135" s="2">
        <f>IF(Z135="HERE",Y135,AA134+Graph!$G$1*1000)</f>
        <v>48586199.819355093</v>
      </c>
      <c r="AB135" s="2">
        <f t="shared" si="20"/>
        <v>330962</v>
      </c>
      <c r="AC135" s="2">
        <f t="shared" si="31"/>
        <v>9296367</v>
      </c>
      <c r="AD135" s="3">
        <f t="shared" si="10"/>
        <v>48586199.819355093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37854466.324919581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69</v>
      </c>
      <c r="C136" s="7"/>
      <c r="D136" s="2" t="e">
        <f t="shared" si="11"/>
        <v>#N/A</v>
      </c>
      <c r="E136" s="2" t="e">
        <f t="shared" si="22"/>
        <v>#N/A</v>
      </c>
      <c r="F136" s="2">
        <v>851332.36267280579</v>
      </c>
      <c r="G136" s="2">
        <f t="shared" si="35"/>
        <v>644425.14285714284</v>
      </c>
      <c r="H136" s="2">
        <f t="shared" si="32"/>
        <v>57657035.891243763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854863.4741935432</v>
      </c>
      <c r="Q136" s="2">
        <f t="shared" si="36"/>
        <v>650000</v>
      </c>
      <c r="R136" s="2">
        <f t="shared" si="33"/>
        <v>58532566.8193551</v>
      </c>
      <c r="S136" s="2">
        <f t="shared" si="16"/>
        <v>644425.14285714179</v>
      </c>
      <c r="T136" s="2">
        <f t="shared" si="17"/>
        <v>5574.8571428571595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48885851.819355093</v>
      </c>
      <c r="Z136" s="2" t="str">
        <f t="shared" si="8"/>
        <v>HERE</v>
      </c>
      <c r="AA136" s="2">
        <f>IF(Z136="HERE",Y136,AA135+Graph!$G$1*1000)</f>
        <v>48885851.819355093</v>
      </c>
      <c r="AB136" s="2">
        <f t="shared" si="20"/>
        <v>299652</v>
      </c>
      <c r="AC136" s="2">
        <f t="shared" si="31"/>
        <v>9646715</v>
      </c>
      <c r="AD136" s="3">
        <f t="shared" si="10"/>
        <v>48885851.819355093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38327409.337419584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70</v>
      </c>
      <c r="C137" s="7"/>
      <c r="D137" s="2" t="e">
        <f t="shared" si="11"/>
        <v>#N/A</v>
      </c>
      <c r="E137" s="2" t="e">
        <f t="shared" si="22"/>
        <v>#N/A</v>
      </c>
      <c r="F137" s="2">
        <v>856909.92338708043</v>
      </c>
      <c r="G137" s="2">
        <f t="shared" si="35"/>
        <v>644425.14285714284</v>
      </c>
      <c r="H137" s="2">
        <f t="shared" si="32"/>
        <v>58301461.034100905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860442.41071429849</v>
      </c>
      <c r="Q137" s="2">
        <f t="shared" si="36"/>
        <v>650000</v>
      </c>
      <c r="R137" s="2">
        <f t="shared" si="33"/>
        <v>59182566.8193551</v>
      </c>
      <c r="S137" s="2">
        <f t="shared" si="16"/>
        <v>644425.14285714179</v>
      </c>
      <c r="T137" s="2">
        <f t="shared" si="17"/>
        <v>5574.8571428571595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49161095.819355093</v>
      </c>
      <c r="Z137" s="2" t="str">
        <f t="shared" si="8"/>
        <v>HERE</v>
      </c>
      <c r="AA137" s="2">
        <f>IF(Z137="HERE",Y137,AA136+Graph!$G$1*1000)</f>
        <v>49161095.819355093</v>
      </c>
      <c r="AB137" s="2">
        <f t="shared" si="20"/>
        <v>275244</v>
      </c>
      <c r="AC137" s="2">
        <f t="shared" si="31"/>
        <v>10021471</v>
      </c>
      <c r="AD137" s="3">
        <f t="shared" si="10"/>
        <v>49161095.819355093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38735897.48741959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71</v>
      </c>
      <c r="C138" s="7"/>
      <c r="D138" s="2" t="e">
        <f t="shared" si="11"/>
        <v>#N/A</v>
      </c>
      <c r="E138" s="2" t="e">
        <f t="shared" si="22"/>
        <v>#N/A</v>
      </c>
      <c r="F138" s="2">
        <v>862487.48410135508</v>
      </c>
      <c r="G138" s="2">
        <f t="shared" si="35"/>
        <v>644425.14285714284</v>
      </c>
      <c r="H138" s="2">
        <f t="shared" si="32"/>
        <v>58945886.176958047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866021.34723502398</v>
      </c>
      <c r="Q138" s="2">
        <f t="shared" si="36"/>
        <v>650000</v>
      </c>
      <c r="R138" s="2">
        <f t="shared" si="33"/>
        <v>59832566.8193551</v>
      </c>
      <c r="S138" s="2">
        <f t="shared" si="16"/>
        <v>644425.14285714179</v>
      </c>
      <c r="T138" s="2">
        <f t="shared" si="17"/>
        <v>5574.8571428571595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49342079.819355093</v>
      </c>
      <c r="Z138" s="2" t="str">
        <f t="shared" si="8"/>
        <v>HERE</v>
      </c>
      <c r="AA138" s="2">
        <f>IF(Z138="HERE",Y138,AA137+Graph!$G$1*1000)</f>
        <v>49342079.819355093</v>
      </c>
      <c r="AB138" s="2">
        <f t="shared" si="20"/>
        <v>180984</v>
      </c>
      <c r="AC138" s="2">
        <f t="shared" si="31"/>
        <v>10490487</v>
      </c>
      <c r="AD138" s="3">
        <f t="shared" si="10"/>
        <v>49342079.819355093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39083795.937419586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72</v>
      </c>
      <c r="C139" s="7"/>
      <c r="D139" s="2" t="e">
        <f t="shared" si="11"/>
        <v>#N/A</v>
      </c>
      <c r="E139" s="2" t="e">
        <f t="shared" si="22"/>
        <v>#N/A</v>
      </c>
      <c r="F139" s="2">
        <v>868065.04481565952</v>
      </c>
      <c r="G139" s="2">
        <f t="shared" si="35"/>
        <v>644425.14285714284</v>
      </c>
      <c r="H139" s="2">
        <f t="shared" si="32"/>
        <v>59590311.319815189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871600.28375577927</v>
      </c>
      <c r="Q139" s="2">
        <f t="shared" si="36"/>
        <v>650000</v>
      </c>
      <c r="R139" s="2">
        <f t="shared" si="33"/>
        <v>60482566.8193551</v>
      </c>
      <c r="S139" s="2">
        <f t="shared" si="16"/>
        <v>644425.14285714179</v>
      </c>
      <c r="T139" s="2">
        <f t="shared" si="17"/>
        <v>5574.8571428571595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49511519.819355093</v>
      </c>
      <c r="Z139" s="2" t="str">
        <f t="shared" si="8"/>
        <v>HERE</v>
      </c>
      <c r="AA139" s="2">
        <f>IF(Z139="HERE",Y139,AA138+Graph!$G$1*1000)</f>
        <v>49511519.819355093</v>
      </c>
      <c r="AB139" s="2">
        <f t="shared" si="20"/>
        <v>169440</v>
      </c>
      <c r="AC139" s="2">
        <f t="shared" si="31"/>
        <v>10971047</v>
      </c>
      <c r="AD139" s="3">
        <f t="shared" si="10"/>
        <v>49511519.819355093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39399606.03741958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73</v>
      </c>
      <c r="C140" s="7"/>
      <c r="D140" s="2" t="e">
        <f t="shared" si="11"/>
        <v>#N/A</v>
      </c>
      <c r="E140" s="2" t="e">
        <f t="shared" si="22"/>
        <v>#N/A</v>
      </c>
      <c r="F140" s="2">
        <v>873642.60552993417</v>
      </c>
      <c r="G140" s="2">
        <f t="shared" si="35"/>
        <v>644425.14285714284</v>
      </c>
      <c r="H140" s="2">
        <f t="shared" si="32"/>
        <v>60234736.46267233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877179.22027650476</v>
      </c>
      <c r="Q140" s="2">
        <f t="shared" si="36"/>
        <v>650000</v>
      </c>
      <c r="R140" s="2">
        <f t="shared" si="33"/>
        <v>61132566.8193551</v>
      </c>
      <c r="S140" s="2">
        <f t="shared" si="16"/>
        <v>644425.14285714179</v>
      </c>
      <c r="T140" s="2">
        <f t="shared" si="17"/>
        <v>5574.8571428571595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49667356.819355093</v>
      </c>
      <c r="Z140" s="2" t="str">
        <f t="shared" si="8"/>
        <v>HERE</v>
      </c>
      <c r="AA140" s="2">
        <f>IF(Z140="HERE",Y140,AA139+Graph!$G$1*1000)</f>
        <v>49667356.819355093</v>
      </c>
      <c r="AB140" s="2">
        <f t="shared" si="20"/>
        <v>155837</v>
      </c>
      <c r="AC140" s="2">
        <f t="shared" si="31"/>
        <v>11465210</v>
      </c>
      <c r="AD140" s="3">
        <f t="shared" si="10"/>
        <v>49667356.819355093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39709007.98741959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74</v>
      </c>
      <c r="C141" s="7"/>
      <c r="D141" s="2" t="e">
        <f t="shared" si="11"/>
        <v>#N/A</v>
      </c>
      <c r="E141" s="2" t="e">
        <f t="shared" si="22"/>
        <v>#N/A</v>
      </c>
      <c r="F141" s="2">
        <v>879220.16624423862</v>
      </c>
      <c r="G141" s="2">
        <f t="shared" si="35"/>
        <v>644425.14285714284</v>
      </c>
      <c r="H141" s="2">
        <f t="shared" si="32"/>
        <v>60879161.605529472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882758.15679723024</v>
      </c>
      <c r="Q141" s="2">
        <f t="shared" si="36"/>
        <v>650000</v>
      </c>
      <c r="R141" s="2">
        <f t="shared" si="33"/>
        <v>61782566.8193551</v>
      </c>
      <c r="S141" s="2">
        <f t="shared" si="16"/>
        <v>644425.14285714179</v>
      </c>
      <c r="T141" s="2">
        <f t="shared" si="17"/>
        <v>5574.8571428571595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49768278.819355093</v>
      </c>
      <c r="Z141" s="2" t="str">
        <f t="shared" si="8"/>
        <v>HERE</v>
      </c>
      <c r="AA141" s="2">
        <f>IF(Z141="HERE",Y141,AA140+Graph!$G$1*1000)</f>
        <v>49768278.819355093</v>
      </c>
      <c r="AB141" s="2">
        <f t="shared" si="20"/>
        <v>100922</v>
      </c>
      <c r="AC141" s="2">
        <f t="shared" si="31"/>
        <v>12014288</v>
      </c>
      <c r="AD141" s="3">
        <f t="shared" si="10"/>
        <v>49768278.819355093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40057780.23741959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75</v>
      </c>
      <c r="C142" s="7"/>
      <c r="D142" s="2" t="e">
        <f t="shared" si="11"/>
        <v>#N/A</v>
      </c>
      <c r="E142" s="2" t="e">
        <f t="shared" si="22"/>
        <v>#N/A</v>
      </c>
      <c r="F142" s="2">
        <v>884797.72695851326</v>
      </c>
      <c r="G142" s="2">
        <f t="shared" si="35"/>
        <v>644425.14285714284</v>
      </c>
      <c r="H142" s="2">
        <f t="shared" si="32"/>
        <v>61523586.748386614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888337.09331798553</v>
      </c>
      <c r="Q142" s="2">
        <f t="shared" si="36"/>
        <v>650000</v>
      </c>
      <c r="R142" s="2">
        <f t="shared" si="33"/>
        <v>62432566.8193551</v>
      </c>
      <c r="S142" s="2">
        <f t="shared" si="16"/>
        <v>644425.14285714179</v>
      </c>
      <c r="T142" s="2">
        <f t="shared" si="17"/>
        <v>5574.8571428571595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50138560.819355093</v>
      </c>
      <c r="Z142" s="2" t="str">
        <f t="shared" si="8"/>
        <v>HERE</v>
      </c>
      <c r="AA142" s="2">
        <f>IF(Z142="HERE",Y142,AA141+Graph!$G$1*1000)</f>
        <v>50138560.819355093</v>
      </c>
      <c r="AB142" s="2">
        <f t="shared" si="20"/>
        <v>370282</v>
      </c>
      <c r="AC142" s="2">
        <f t="shared" si="31"/>
        <v>12294006</v>
      </c>
      <c r="AD142" s="3">
        <f t="shared" si="10"/>
        <v>50138560.819355093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40451184.28741958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76</v>
      </c>
      <c r="C143" s="7"/>
      <c r="D143" s="2" t="e">
        <f t="shared" si="11"/>
        <v>#N/A</v>
      </c>
      <c r="E143" s="2" t="e">
        <f t="shared" si="22"/>
        <v>#N/A</v>
      </c>
      <c r="F143" s="2">
        <v>890375.2876727879</v>
      </c>
      <c r="G143" s="2">
        <f t="shared" si="35"/>
        <v>644425.14285714284</v>
      </c>
      <c r="H143" s="2">
        <f t="shared" si="32"/>
        <v>62168011.891243756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893916.02983871102</v>
      </c>
      <c r="Q143" s="2">
        <f t="shared" si="36"/>
        <v>650000</v>
      </c>
      <c r="R143" s="2">
        <f t="shared" si="33"/>
        <v>63082566.8193551</v>
      </c>
      <c r="S143" s="2">
        <f t="shared" si="16"/>
        <v>644425.14285714179</v>
      </c>
      <c r="T143" s="2">
        <f t="shared" si="17"/>
        <v>5574.8571428571595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50436080.819355093</v>
      </c>
      <c r="Z143" s="2" t="str">
        <f t="shared" si="8"/>
        <v>HERE</v>
      </c>
      <c r="AA143" s="2">
        <f>IF(Z143="HERE",Y143,AA142+Graph!$G$1*1000)</f>
        <v>50436080.819355093</v>
      </c>
      <c r="AB143" s="2">
        <f t="shared" si="20"/>
        <v>297520</v>
      </c>
      <c r="AC143" s="2">
        <f t="shared" si="31"/>
        <v>12646486</v>
      </c>
      <c r="AD143" s="3">
        <f t="shared" si="10"/>
        <v>50436080.819355093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40862719.687419586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77</v>
      </c>
      <c r="C144" s="7"/>
      <c r="D144" s="2" t="e">
        <f t="shared" si="11"/>
        <v>#N/A</v>
      </c>
      <c r="E144" s="2" t="e">
        <f t="shared" si="22"/>
        <v>#N/A</v>
      </c>
      <c r="F144" s="2">
        <v>895952.84838709235</v>
      </c>
      <c r="G144" s="2">
        <f t="shared" si="35"/>
        <v>644425.14285714284</v>
      </c>
      <c r="H144" s="2">
        <f t="shared" si="32"/>
        <v>62812437.034100898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899494.96635946631</v>
      </c>
      <c r="Q144" s="2">
        <f t="shared" si="36"/>
        <v>650000</v>
      </c>
      <c r="R144" s="2">
        <f t="shared" si="33"/>
        <v>63732566.8193551</v>
      </c>
      <c r="S144" s="2">
        <f t="shared" si="16"/>
        <v>644425.14285714179</v>
      </c>
      <c r="T144" s="2">
        <f t="shared" si="17"/>
        <v>5574.8571428571595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50674268.819355093</v>
      </c>
      <c r="Z144" s="2" t="str">
        <f t="shared" si="8"/>
        <v>HERE</v>
      </c>
      <c r="AA144" s="2">
        <f>IF(Z144="HERE",Y144,AA143+Graph!$G$1*1000)</f>
        <v>50674268.819355093</v>
      </c>
      <c r="AB144" s="2">
        <f t="shared" si="20"/>
        <v>238188</v>
      </c>
      <c r="AC144" s="2">
        <f t="shared" si="31"/>
        <v>13058298</v>
      </c>
      <c r="AD144" s="3">
        <f t="shared" si="10"/>
        <v>50674268.819355093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41156031.137419581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78</v>
      </c>
      <c r="C145" s="7"/>
      <c r="D145" s="2" t="e">
        <f t="shared" si="11"/>
        <v>#N/A</v>
      </c>
      <c r="E145" s="2" t="e">
        <f t="shared" si="22"/>
        <v>#N/A</v>
      </c>
      <c r="F145" s="2">
        <v>901530.409101367</v>
      </c>
      <c r="G145" s="2">
        <f t="shared" si="35"/>
        <v>644425.14285714284</v>
      </c>
      <c r="H145" s="2">
        <f t="shared" si="32"/>
        <v>63456862.176958039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905073.9028801918</v>
      </c>
      <c r="Q145" s="2">
        <f t="shared" si="36"/>
        <v>650000</v>
      </c>
      <c r="R145" s="2">
        <f t="shared" si="33"/>
        <v>64382566.8193551</v>
      </c>
      <c r="S145" s="2">
        <f t="shared" si="16"/>
        <v>644425.14285714179</v>
      </c>
      <c r="T145" s="2">
        <f t="shared" si="17"/>
        <v>5574.8571428571595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50873458.819355093</v>
      </c>
      <c r="Z145" s="2" t="str">
        <f t="shared" si="8"/>
        <v>HERE</v>
      </c>
      <c r="AA145" s="2">
        <f>IF(Z145="HERE",Y145,AA144+Graph!$G$1*1000)</f>
        <v>50873458.819355093</v>
      </c>
      <c r="AB145" s="2">
        <f t="shared" si="20"/>
        <v>199190</v>
      </c>
      <c r="AC145" s="2">
        <f t="shared" si="31"/>
        <v>13509108</v>
      </c>
      <c r="AD145" s="3">
        <f t="shared" si="10"/>
        <v>50873458.819355093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41432049.337419584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79</v>
      </c>
      <c r="C146" s="7"/>
      <c r="D146" s="2" t="e">
        <f t="shared" si="11"/>
        <v>#N/A</v>
      </c>
      <c r="E146" s="2" t="e">
        <f t="shared" si="22"/>
        <v>#N/A</v>
      </c>
      <c r="F146" s="2">
        <v>907107.96981564164</v>
      </c>
      <c r="G146" s="2">
        <f t="shared" si="35"/>
        <v>644425.14285714284</v>
      </c>
      <c r="H146" s="2">
        <f t="shared" si="32"/>
        <v>64101287.319815181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910652.83940091729</v>
      </c>
      <c r="Q146" s="2">
        <f t="shared" si="36"/>
        <v>650000</v>
      </c>
      <c r="R146" s="2">
        <f t="shared" si="33"/>
        <v>65032566.8193551</v>
      </c>
      <c r="S146" s="2">
        <f t="shared" si="16"/>
        <v>644425.14285714179</v>
      </c>
      <c r="T146" s="2">
        <f t="shared" si="17"/>
        <v>5574.8571428571595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51020342.819355093</v>
      </c>
      <c r="Z146" s="2" t="str">
        <f t="shared" si="8"/>
        <v>HERE</v>
      </c>
      <c r="AA146" s="2">
        <f>IF(Z146="HERE",Y146,AA145+Graph!$G$1*1000)</f>
        <v>51020342.819355093</v>
      </c>
      <c r="AB146" s="2">
        <f t="shared" si="20"/>
        <v>146884</v>
      </c>
      <c r="AC146" s="2">
        <f t="shared" si="31"/>
        <v>14012224</v>
      </c>
      <c r="AD146" s="3">
        <f t="shared" si="10"/>
        <v>51020342.819355093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41668672.587419584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80</v>
      </c>
      <c r="C147" s="7"/>
      <c r="D147" s="2" t="e">
        <f t="shared" si="11"/>
        <v>#N/A</v>
      </c>
      <c r="E147" s="2" t="e">
        <f t="shared" si="22"/>
        <v>#N/A</v>
      </c>
      <c r="F147" s="2">
        <v>912685.53052994609</v>
      </c>
      <c r="G147" s="2">
        <f t="shared" si="35"/>
        <v>644425.14285714284</v>
      </c>
      <c r="H147" s="2">
        <f t="shared" si="32"/>
        <v>64745712.462672323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916231.77592167258</v>
      </c>
      <c r="Q147" s="2">
        <f t="shared" si="36"/>
        <v>650000</v>
      </c>
      <c r="R147" s="2">
        <f t="shared" si="33"/>
        <v>65682566.8193551</v>
      </c>
      <c r="S147" s="2">
        <f t="shared" si="16"/>
        <v>644425.14285714179</v>
      </c>
      <c r="T147" s="2">
        <f t="shared" si="17"/>
        <v>5574.8571428571595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51125739.819355093</v>
      </c>
      <c r="Z147" s="2" t="str">
        <f t="shared" si="8"/>
        <v>HERE</v>
      </c>
      <c r="AA147" s="2">
        <f>IF(Z147="HERE",Y147,AA146+Graph!$G$1*1000)</f>
        <v>51125739.819355093</v>
      </c>
      <c r="AB147" s="2">
        <f t="shared" si="20"/>
        <v>105397</v>
      </c>
      <c r="AC147" s="2">
        <f t="shared" si="31"/>
        <v>14556827</v>
      </c>
      <c r="AD147" s="3">
        <f t="shared" si="10"/>
        <v>51125739.819355093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41847161.78741958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81</v>
      </c>
      <c r="C148" s="7"/>
      <c r="D148" s="2" t="e">
        <f t="shared" si="11"/>
        <v>#N/A</v>
      </c>
      <c r="E148" s="2" t="e">
        <f t="shared" si="22"/>
        <v>#N/A</v>
      </c>
      <c r="F148" s="2">
        <v>918263.09124422073</v>
      </c>
      <c r="G148" s="2">
        <f t="shared" si="35"/>
        <v>644425.14285714284</v>
      </c>
      <c r="H148" s="2">
        <f t="shared" si="32"/>
        <v>65390137.605529465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921810.71244239807</v>
      </c>
      <c r="Q148" s="2">
        <f t="shared" si="36"/>
        <v>650000</v>
      </c>
      <c r="R148" s="2">
        <f t="shared" si="33"/>
        <v>66332566.8193551</v>
      </c>
      <c r="S148" s="2">
        <f t="shared" si="16"/>
        <v>644425.14285714179</v>
      </c>
      <c r="T148" s="2">
        <f t="shared" si="17"/>
        <v>5574.8571428571595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51270377.819355093</v>
      </c>
      <c r="Z148" s="2" t="str">
        <f t="shared" si="8"/>
        <v>HERE</v>
      </c>
      <c r="AA148" s="2">
        <f>IF(Z148="HERE",Y148,AA147+Graph!$G$1*1000)</f>
        <v>51270377.819355093</v>
      </c>
      <c r="AB148" s="2">
        <f t="shared" si="20"/>
        <v>144638</v>
      </c>
      <c r="AC148" s="2">
        <f t="shared" si="31"/>
        <v>15062189</v>
      </c>
      <c r="AD148" s="3">
        <f t="shared" si="10"/>
        <v>51270377.819355093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42013987.28741958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82</v>
      </c>
      <c r="C149" s="7"/>
      <c r="D149" s="2" t="e">
        <f t="shared" si="11"/>
        <v>#N/A</v>
      </c>
      <c r="E149" s="2" t="e">
        <f t="shared" si="22"/>
        <v>#N/A</v>
      </c>
      <c r="F149" s="2">
        <v>923840.65195852518</v>
      </c>
      <c r="G149" s="2">
        <f t="shared" si="35"/>
        <v>644425.14285714284</v>
      </c>
      <c r="H149" s="2">
        <f t="shared" si="32"/>
        <v>66034562.748386607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927389.64896315336</v>
      </c>
      <c r="Q149" s="2">
        <f t="shared" si="36"/>
        <v>650000</v>
      </c>
      <c r="R149" s="2">
        <f t="shared" si="33"/>
        <v>66982566.8193551</v>
      </c>
      <c r="S149" s="2">
        <f t="shared" si="16"/>
        <v>644425.14285714179</v>
      </c>
      <c r="T149" s="2">
        <f t="shared" si="17"/>
        <v>5574.8571428571595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51682415.819355093</v>
      </c>
      <c r="Z149" s="2" t="str">
        <f t="shared" si="8"/>
        <v>HERE</v>
      </c>
      <c r="AA149" s="2">
        <f>IF(Z149="HERE",Y149,AA148+Graph!$G$1*1000)</f>
        <v>51682415.819355093</v>
      </c>
      <c r="AB149" s="2">
        <f t="shared" si="20"/>
        <v>412038</v>
      </c>
      <c r="AC149" s="2">
        <f t="shared" si="31"/>
        <v>15300151</v>
      </c>
      <c r="AD149" s="3">
        <f t="shared" si="10"/>
        <v>51682415.819355093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42411775.637419581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83</v>
      </c>
      <c r="C150" s="7"/>
      <c r="D150" s="2" t="e">
        <f t="shared" si="11"/>
        <v>#N/A</v>
      </c>
      <c r="E150" s="2" t="e">
        <f t="shared" si="22"/>
        <v>#N/A</v>
      </c>
      <c r="F150" s="2">
        <v>929418.21267279983</v>
      </c>
      <c r="G150" s="2">
        <f t="shared" si="35"/>
        <v>644425.14285714284</v>
      </c>
      <c r="H150" s="2">
        <f t="shared" si="32"/>
        <v>66678987.891243748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932968.58548387885</v>
      </c>
      <c r="Q150" s="2">
        <f t="shared" si="36"/>
        <v>650000</v>
      </c>
      <c r="R150" s="2">
        <f t="shared" si="33"/>
        <v>67632566.8193551</v>
      </c>
      <c r="S150" s="2">
        <f t="shared" si="16"/>
        <v>644425.14285714179</v>
      </c>
      <c r="T150" s="2">
        <f t="shared" si="17"/>
        <v>5574.8571428571595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52056459.819355093</v>
      </c>
      <c r="Z150" s="2" t="str">
        <f t="shared" si="8"/>
        <v>HERE</v>
      </c>
      <c r="AA150" s="2">
        <f>IF(Z150="HERE",Y150,AA149+Graph!$G$1*1000)</f>
        <v>52056459.819355093</v>
      </c>
      <c r="AB150" s="2">
        <f t="shared" si="20"/>
        <v>374044</v>
      </c>
      <c r="AC150" s="2">
        <f t="shared" si="31"/>
        <v>15576107</v>
      </c>
      <c r="AD150" s="3">
        <f t="shared" si="10"/>
        <v>52056459.819355093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42758943.937419586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84</v>
      </c>
      <c r="C151" s="7"/>
      <c r="D151" s="2" t="e">
        <f t="shared" si="11"/>
        <v>#N/A</v>
      </c>
      <c r="E151" s="2" t="e">
        <f t="shared" si="22"/>
        <v>#N/A</v>
      </c>
      <c r="F151" s="2">
        <v>934995.77338707447</v>
      </c>
      <c r="G151" s="2">
        <f t="shared" si="35"/>
        <v>644425.14285714284</v>
      </c>
      <c r="H151" s="2">
        <f t="shared" si="32"/>
        <v>67323413.03410089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938547.52200460434</v>
      </c>
      <c r="Q151" s="2">
        <f t="shared" si="36"/>
        <v>650000</v>
      </c>
      <c r="R151" s="2">
        <f t="shared" si="33"/>
        <v>68282566.8193551</v>
      </c>
      <c r="S151" s="2">
        <f t="shared" si="16"/>
        <v>644425.14285714179</v>
      </c>
      <c r="T151" s="2">
        <f t="shared" si="17"/>
        <v>5574.8571428571595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52341594.819355093</v>
      </c>
      <c r="Z151" s="2" t="str">
        <f t="shared" si="8"/>
        <v>HERE</v>
      </c>
      <c r="AA151" s="2">
        <f>IF(Z151="HERE",Y151,AA150+Graph!$G$1*1000)</f>
        <v>52341594.819355093</v>
      </c>
      <c r="AB151" s="2">
        <f t="shared" si="20"/>
        <v>285135</v>
      </c>
      <c r="AC151" s="2">
        <f t="shared" si="31"/>
        <v>15940972</v>
      </c>
      <c r="AD151" s="3">
        <f t="shared" si="10"/>
        <v>52341594.819355093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43079581.187419586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85</v>
      </c>
      <c r="C152" s="7"/>
      <c r="D152" s="2" t="e">
        <f t="shared" si="11"/>
        <v>#N/A</v>
      </c>
      <c r="E152" s="2" t="e">
        <f t="shared" si="22"/>
        <v>#N/A</v>
      </c>
      <c r="F152" s="2">
        <v>940573.33410137892</v>
      </c>
      <c r="G152" s="2">
        <f t="shared" si="35"/>
        <v>644425.14285714284</v>
      </c>
      <c r="H152" s="2">
        <f t="shared" si="32"/>
        <v>67967838.176958039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944126.45852535963</v>
      </c>
      <c r="Q152" s="2">
        <f t="shared" si="36"/>
        <v>650000</v>
      </c>
      <c r="R152" s="2">
        <f t="shared" si="33"/>
        <v>68932566.8193551</v>
      </c>
      <c r="S152" s="2">
        <f t="shared" si="16"/>
        <v>644425.14285714924</v>
      </c>
      <c r="T152" s="2">
        <f t="shared" si="17"/>
        <v>5574.8571428571595</v>
      </c>
      <c r="U152" s="2">
        <f t="shared" si="18"/>
        <v>650000</v>
      </c>
      <c r="V152" s="2">
        <f t="shared" si="34"/>
        <v>16413030.234101355</v>
      </c>
      <c r="W152" s="2">
        <f t="shared" si="19"/>
        <v>472058.23410135508</v>
      </c>
      <c r="X152" s="2">
        <f t="shared" si="6"/>
        <v>177941.76589864492</v>
      </c>
      <c r="Y152" s="2">
        <f t="shared" si="30"/>
        <v>52519536.585253738</v>
      </c>
      <c r="Z152" s="2" t="str">
        <f t="shared" si="8"/>
        <v>HERE</v>
      </c>
      <c r="AA152" s="2">
        <f>IF(Z152="HERE",Y152,AA151+Graph!$G$1*1000)</f>
        <v>52519536.585253738</v>
      </c>
      <c r="AB152" s="2">
        <f t="shared" si="20"/>
        <v>177941.76589864492</v>
      </c>
      <c r="AC152" s="2">
        <f t="shared" si="31"/>
        <v>16413030.234101355</v>
      </c>
      <c r="AD152" s="3">
        <f t="shared" si="10"/>
        <v>52519536.585253738</v>
      </c>
      <c r="AE152" s="2">
        <f>IF(AE150&gt;=52800000,52800000,IF(AB131=Graph!G$1*1000,AE151+Graph!G$1*1000,AC152))</f>
        <v>16413030.234101355</v>
      </c>
      <c r="AF152" s="3">
        <f t="shared" si="21"/>
        <v>16413030.234101355</v>
      </c>
      <c r="AG152" s="3">
        <f t="shared" si="29"/>
        <v>43424190.98741959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86</v>
      </c>
      <c r="C153" s="7"/>
      <c r="D153" s="2" t="e">
        <f t="shared" si="11"/>
        <v>#N/A</v>
      </c>
      <c r="E153" s="2" t="e">
        <f t="shared" si="22"/>
        <v>#N/A</v>
      </c>
      <c r="F153" s="2">
        <v>946150.89481565356</v>
      </c>
      <c r="G153" s="2">
        <f t="shared" si="35"/>
        <v>644425.14285714284</v>
      </c>
      <c r="H153" s="2">
        <f t="shared" si="32"/>
        <v>68612263.319815189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949705.39504608512</v>
      </c>
      <c r="Q153" s="2">
        <f t="shared" si="36"/>
        <v>650000</v>
      </c>
      <c r="R153" s="2">
        <f t="shared" si="33"/>
        <v>69582566.8193551</v>
      </c>
      <c r="S153" s="2">
        <f t="shared" si="16"/>
        <v>644425.14285714924</v>
      </c>
      <c r="T153" s="2">
        <f t="shared" si="17"/>
        <v>5574.8571428571595</v>
      </c>
      <c r="U153" s="2">
        <f t="shared" si="18"/>
        <v>650000</v>
      </c>
      <c r="V153" s="2">
        <f t="shared" si="34"/>
        <v>16890666.028917015</v>
      </c>
      <c r="W153" s="2">
        <f t="shared" si="19"/>
        <v>477635.79481565952</v>
      </c>
      <c r="X153" s="2">
        <f t="shared" si="6"/>
        <v>172364.20518434048</v>
      </c>
      <c r="Y153" s="2">
        <f t="shared" si="30"/>
        <v>52691900.790438078</v>
      </c>
      <c r="Z153" s="2" t="str">
        <f t="shared" si="8"/>
        <v>HERE</v>
      </c>
      <c r="AA153" s="2">
        <f>IF(Z153="HERE",Y153,AA152+Graph!$G$1*1000)</f>
        <v>52691900.790438078</v>
      </c>
      <c r="AB153" s="2">
        <f t="shared" si="20"/>
        <v>172364.20518434048</v>
      </c>
      <c r="AC153" s="2">
        <f t="shared" si="31"/>
        <v>16890666.028917015</v>
      </c>
      <c r="AD153" s="3">
        <f t="shared" si="10"/>
        <v>52691900.790438078</v>
      </c>
      <c r="AE153" s="2">
        <f>IF(AE151&gt;=52800000,52800000,IF(AB132=Graph!G$1*1000,AE152+Graph!G$1*1000,AC153))</f>
        <v>16890666.028917015</v>
      </c>
      <c r="AF153" s="3">
        <f t="shared" si="21"/>
        <v>16890666.028917015</v>
      </c>
      <c r="AG153" s="3">
        <f t="shared" si="29"/>
        <v>43631803.73741959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87</v>
      </c>
      <c r="C154" s="7"/>
      <c r="D154" s="2" t="e">
        <f t="shared" si="11"/>
        <v>#N/A</v>
      </c>
      <c r="E154" s="2" t="e">
        <f t="shared" si="22"/>
        <v>#N/A</v>
      </c>
      <c r="F154" s="2">
        <v>951728.45552992821</v>
      </c>
      <c r="G154" s="2">
        <f t="shared" si="35"/>
        <v>644425.14285714284</v>
      </c>
      <c r="H154" s="2">
        <f t="shared" si="32"/>
        <v>69256688.462672338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955284.33156684041</v>
      </c>
      <c r="Q154" s="2">
        <f t="shared" si="36"/>
        <v>650000</v>
      </c>
      <c r="R154" s="2">
        <f t="shared" si="33"/>
        <v>70232566.8193551</v>
      </c>
      <c r="S154" s="2">
        <f t="shared" si="16"/>
        <v>644425.14285714924</v>
      </c>
      <c r="T154" s="2">
        <f t="shared" si="17"/>
        <v>5574.8571428571595</v>
      </c>
      <c r="U154" s="2">
        <f t="shared" si="18"/>
        <v>650000</v>
      </c>
      <c r="V154" s="2">
        <f t="shared" si="34"/>
        <v>17373879.384446949</v>
      </c>
      <c r="W154" s="2">
        <f t="shared" si="19"/>
        <v>483213.35552993417</v>
      </c>
      <c r="X154" s="2">
        <f t="shared" si="6"/>
        <v>166786.64447006583</v>
      </c>
      <c r="Y154" s="2">
        <f t="shared" si="30"/>
        <v>52858687.434908144</v>
      </c>
      <c r="Z154" s="2" t="str">
        <f t="shared" si="8"/>
        <v>HERE</v>
      </c>
      <c r="AA154" s="2">
        <f>IF(Z154="HERE",Y154,AA153+Graph!$G$1*1000)</f>
        <v>52858687.434908144</v>
      </c>
      <c r="AB154" s="2">
        <f t="shared" si="20"/>
        <v>166786.64447006583</v>
      </c>
      <c r="AC154" s="2">
        <f t="shared" si="31"/>
        <v>17373879.384446949</v>
      </c>
      <c r="AD154" s="3">
        <f t="shared" si="10"/>
        <v>52800000</v>
      </c>
      <c r="AE154" s="2">
        <f>IF(AE152&gt;=52800000,52800000,IF(AB133=Graph!G$1*1000,AE153+Graph!G$1*1000,AC154))</f>
        <v>17373879.384446949</v>
      </c>
      <c r="AF154" s="3">
        <f t="shared" si="21"/>
        <v>17373879.384446949</v>
      </c>
      <c r="AG154" s="3">
        <f t="shared" si="29"/>
        <v>43802211.137419581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88</v>
      </c>
      <c r="C155" s="7"/>
      <c r="D155" s="2" t="e">
        <f t="shared" si="11"/>
        <v>#N/A</v>
      </c>
      <c r="E155" s="2" t="e">
        <f t="shared" si="22"/>
        <v>#N/A</v>
      </c>
      <c r="F155" s="2">
        <v>957306.01624423265</v>
      </c>
      <c r="G155" s="2">
        <f t="shared" si="35"/>
        <v>644425.14285714284</v>
      </c>
      <c r="H155" s="2">
        <f t="shared" si="32"/>
        <v>69901113.605529487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960863.2680875659</v>
      </c>
      <c r="Q155" s="2">
        <f t="shared" si="36"/>
        <v>650000</v>
      </c>
      <c r="R155" s="2">
        <f t="shared" si="33"/>
        <v>70882566.8193551</v>
      </c>
      <c r="S155" s="2">
        <f t="shared" si="16"/>
        <v>644425.14285714924</v>
      </c>
      <c r="T155" s="2">
        <f t="shared" si="17"/>
        <v>5574.8571428571595</v>
      </c>
      <c r="U155" s="2">
        <f t="shared" si="18"/>
        <v>650000</v>
      </c>
      <c r="V155" s="2">
        <f t="shared" si="34"/>
        <v>17862670.300691187</v>
      </c>
      <c r="W155" s="2">
        <f t="shared" si="19"/>
        <v>488790.91624423862</v>
      </c>
      <c r="X155" s="2">
        <f t="shared" si="6"/>
        <v>161209.08375576138</v>
      </c>
      <c r="Y155" s="2">
        <f t="shared" si="30"/>
        <v>53019896.518663906</v>
      </c>
      <c r="Z155" s="2" t="str">
        <f t="shared" si="8"/>
        <v>HERE</v>
      </c>
      <c r="AA155" s="2">
        <f>IF(Z155="HERE",Y155,AA154+Graph!$G$1*1000)</f>
        <v>53019896.518663906</v>
      </c>
      <c r="AB155" s="2">
        <f t="shared" si="20"/>
        <v>161209.08375576138</v>
      </c>
      <c r="AC155" s="2">
        <f t="shared" si="31"/>
        <v>17862670.300691187</v>
      </c>
      <c r="AD155" s="3">
        <f t="shared" si="10"/>
        <v>52800000</v>
      </c>
      <c r="AE155" s="2">
        <f>IF(AE153&gt;=52800000,52800000,IF(AB134=Graph!G$1*1000,AE154+Graph!G$1*1000,AC155))</f>
        <v>17862670.300691187</v>
      </c>
      <c r="AF155" s="3">
        <f t="shared" si="21"/>
        <v>17862670.300691187</v>
      </c>
      <c r="AG155" s="3">
        <f t="shared" si="29"/>
        <v>43878580.48741959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89</v>
      </c>
      <c r="C156" s="7"/>
      <c r="D156" s="2" t="e">
        <f t="shared" si="11"/>
        <v>#N/A</v>
      </c>
      <c r="E156" s="2" t="e">
        <f t="shared" si="22"/>
        <v>#N/A</v>
      </c>
      <c r="F156" s="2">
        <v>962883.5769585073</v>
      </c>
      <c r="G156" s="2">
        <f t="shared" si="35"/>
        <v>644425.14285714284</v>
      </c>
      <c r="H156" s="2">
        <f t="shared" si="32"/>
        <v>70545538.748386636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966442.20460829139</v>
      </c>
      <c r="Q156" s="2">
        <f t="shared" si="36"/>
        <v>650000</v>
      </c>
      <c r="R156" s="2">
        <f t="shared" si="33"/>
        <v>71532566.8193551</v>
      </c>
      <c r="S156" s="2">
        <f t="shared" si="16"/>
        <v>644425.14285714924</v>
      </c>
      <c r="T156" s="2">
        <f t="shared" si="17"/>
        <v>5574.8571428570431</v>
      </c>
      <c r="U156" s="2">
        <f t="shared" si="18"/>
        <v>650000</v>
      </c>
      <c r="V156" s="2">
        <f t="shared" si="34"/>
        <v>18357038.777649701</v>
      </c>
      <c r="W156" s="2">
        <f t="shared" si="19"/>
        <v>494368.47695851326</v>
      </c>
      <c r="X156" s="2">
        <f t="shared" si="6"/>
        <v>155631.52304148674</v>
      </c>
      <c r="Y156" s="2">
        <f t="shared" si="30"/>
        <v>53175528.041705392</v>
      </c>
      <c r="Z156" s="2" t="str">
        <f t="shared" si="8"/>
        <v>HERE</v>
      </c>
      <c r="AA156" s="2">
        <f>IF(Z156="HERE",Y156,AA155+Graph!$G$1*1000)</f>
        <v>53175528.041705392</v>
      </c>
      <c r="AB156" s="2">
        <f t="shared" si="20"/>
        <v>155631.52304148674</v>
      </c>
      <c r="AC156" s="2">
        <f t="shared" si="31"/>
        <v>18357038.777649701</v>
      </c>
      <c r="AD156" s="3">
        <f t="shared" si="10"/>
        <v>52800000</v>
      </c>
      <c r="AE156" s="2">
        <f>IF(AE154&gt;=52800000,52800000,IF(AB135=Graph!G$1*1000,AE155+Graph!G$1*1000,AC156))</f>
        <v>18357038.777649701</v>
      </c>
      <c r="AF156" s="3">
        <f t="shared" si="21"/>
        <v>18357038.777649701</v>
      </c>
      <c r="AG156" s="3">
        <f t="shared" si="29"/>
        <v>44192398.187419586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90</v>
      </c>
      <c r="C157" s="7"/>
      <c r="D157" s="2" t="e">
        <f t="shared" si="11"/>
        <v>#N/A</v>
      </c>
      <c r="E157" s="2" t="e">
        <f t="shared" si="22"/>
        <v>#N/A</v>
      </c>
      <c r="F157" s="2">
        <v>968461.13767281175</v>
      </c>
      <c r="G157" s="2">
        <f t="shared" si="35"/>
        <v>644425.14285714284</v>
      </c>
      <c r="H157" s="2">
        <f t="shared" si="32"/>
        <v>71189963.891243786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972021.14112904668</v>
      </c>
      <c r="Q157" s="2">
        <f t="shared" si="36"/>
        <v>650000</v>
      </c>
      <c r="R157" s="2">
        <f t="shared" si="33"/>
        <v>72182566.8193551</v>
      </c>
      <c r="S157" s="2">
        <f t="shared" si="16"/>
        <v>644425.14285714924</v>
      </c>
      <c r="T157" s="2">
        <f t="shared" si="17"/>
        <v>5574.8571428570431</v>
      </c>
      <c r="U157" s="2">
        <f t="shared" si="18"/>
        <v>650000</v>
      </c>
      <c r="V157" s="2">
        <f t="shared" si="34"/>
        <v>18856984.815322489</v>
      </c>
      <c r="W157" s="2">
        <f t="shared" si="19"/>
        <v>499946.0376727879</v>
      </c>
      <c r="X157" s="2">
        <f t="shared" si="6"/>
        <v>150053.9623272121</v>
      </c>
      <c r="Y157" s="2">
        <f t="shared" si="30"/>
        <v>53325582.004032604</v>
      </c>
      <c r="Z157" s="2" t="str">
        <f t="shared" si="8"/>
        <v>HERE</v>
      </c>
      <c r="AA157" s="2">
        <f>IF(Z157="HERE",Y157,AA156+Graph!$G$1*1000)</f>
        <v>53325582.004032604</v>
      </c>
      <c r="AB157" s="2">
        <f t="shared" si="20"/>
        <v>150053.9623272121</v>
      </c>
      <c r="AC157" s="2">
        <f t="shared" si="31"/>
        <v>18856984.815322489</v>
      </c>
      <c r="AD157" s="3">
        <f t="shared" si="10"/>
        <v>52800000</v>
      </c>
      <c r="AE157" s="2">
        <f>IF(AE155&gt;=52800000,52800000,IF(AB136=Graph!G$1*1000,AE156+Graph!G$1*1000,AC157))</f>
        <v>18856984.815322489</v>
      </c>
      <c r="AF157" s="3">
        <f t="shared" si="21"/>
        <v>18856984.815322489</v>
      </c>
      <c r="AG157" s="3">
        <f t="shared" si="29"/>
        <v>44479602.387419581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91</v>
      </c>
      <c r="C158" s="7"/>
      <c r="D158" s="2" t="e">
        <f t="shared" si="11"/>
        <v>#N/A</v>
      </c>
      <c r="E158" s="2" t="e">
        <f t="shared" si="22"/>
        <v>#N/A</v>
      </c>
      <c r="F158" s="2">
        <v>974038.69838708639</v>
      </c>
      <c r="G158" s="2">
        <f t="shared" si="35"/>
        <v>644425.14285714284</v>
      </c>
      <c r="H158" s="2">
        <f t="shared" si="32"/>
        <v>71834389.034100935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977600.07764977217</v>
      </c>
      <c r="Q158" s="2">
        <f t="shared" si="36"/>
        <v>650000</v>
      </c>
      <c r="R158" s="2">
        <f t="shared" si="33"/>
        <v>72832566.8193551</v>
      </c>
      <c r="S158" s="2">
        <f t="shared" si="16"/>
        <v>644425.14285714924</v>
      </c>
      <c r="T158" s="2">
        <f t="shared" si="17"/>
        <v>5574.8571428570431</v>
      </c>
      <c r="U158" s="2">
        <f t="shared" si="18"/>
        <v>650000</v>
      </c>
      <c r="V158" s="2">
        <f t="shared" si="34"/>
        <v>19362508.413709581</v>
      </c>
      <c r="W158" s="2">
        <f t="shared" si="19"/>
        <v>505523.59838709235</v>
      </c>
      <c r="X158" s="2">
        <f t="shared" si="6"/>
        <v>144476.40161290765</v>
      </c>
      <c r="Y158" s="2">
        <f t="shared" si="30"/>
        <v>53470058.405645512</v>
      </c>
      <c r="Z158" s="2" t="str">
        <f t="shared" si="8"/>
        <v>HERE</v>
      </c>
      <c r="AA158" s="2">
        <f>IF(Z158="HERE",Y158,AA157+Graph!$G$1*1000)</f>
        <v>53470058.405645512</v>
      </c>
      <c r="AB158" s="2">
        <f t="shared" si="20"/>
        <v>144476.40161290765</v>
      </c>
      <c r="AC158" s="2">
        <f t="shared" si="31"/>
        <v>19362508.413709581</v>
      </c>
      <c r="AD158" s="3">
        <f t="shared" si="10"/>
        <v>52800000</v>
      </c>
      <c r="AE158" s="2">
        <f>IF(AE156&gt;=52800000,52800000,IF(AB137=Graph!G$1*1000,AE157+Graph!G$1*1000,AC158))</f>
        <v>19362508.413709581</v>
      </c>
      <c r="AF158" s="3">
        <f t="shared" si="21"/>
        <v>19362508.413709581</v>
      </c>
      <c r="AG158" s="3">
        <f t="shared" si="29"/>
        <v>44746059.78741958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92</v>
      </c>
      <c r="C159" s="7"/>
      <c r="D159" s="2" t="e">
        <f t="shared" si="11"/>
        <v>#N/A</v>
      </c>
      <c r="E159" s="2" t="e">
        <f t="shared" si="22"/>
        <v>#N/A</v>
      </c>
      <c r="F159" s="2">
        <v>979616.25910136104</v>
      </c>
      <c r="G159" s="2">
        <f t="shared" si="35"/>
        <v>644425.14285714284</v>
      </c>
      <c r="H159" s="2">
        <f t="shared" si="32"/>
        <v>72478814.176958084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983179.01417052746</v>
      </c>
      <c r="Q159" s="2">
        <f t="shared" si="36"/>
        <v>650000</v>
      </c>
      <c r="R159" s="2">
        <f t="shared" si="33"/>
        <v>73482566.8193551</v>
      </c>
      <c r="S159" s="2">
        <f t="shared" si="16"/>
        <v>644425.14285714924</v>
      </c>
      <c r="T159" s="2">
        <f t="shared" si="17"/>
        <v>5574.8571428570431</v>
      </c>
      <c r="U159" s="2">
        <f t="shared" si="18"/>
        <v>650000</v>
      </c>
      <c r="V159" s="2">
        <f t="shared" si="34"/>
        <v>19873609.572810948</v>
      </c>
      <c r="W159" s="2">
        <f t="shared" si="19"/>
        <v>511101.159101367</v>
      </c>
      <c r="X159" s="2">
        <f t="shared" si="6"/>
        <v>138898.840898633</v>
      </c>
      <c r="Y159" s="2">
        <f t="shared" ref="Y159:Y222" si="37">IF(COUNT($C160)=0,IF(COUNT($C159)=1,C159,SUM(Y158+X159)),C159)</f>
        <v>53608957.246544145</v>
      </c>
      <c r="Z159" s="2" t="str">
        <f t="shared" si="8"/>
        <v>HERE</v>
      </c>
      <c r="AA159" s="2">
        <f>IF(Z159="HERE",Y159,AA158+Graph!$G$1*1000)</f>
        <v>53608957.246544145</v>
      </c>
      <c r="AB159" s="2">
        <f t="shared" si="20"/>
        <v>138898.840898633</v>
      </c>
      <c r="AC159" s="2">
        <f t="shared" ref="AC159:AC222" si="38">IF(Z160="HERE",V159,AC158)</f>
        <v>19873609.572810948</v>
      </c>
      <c r="AD159" s="3">
        <f t="shared" si="10"/>
        <v>52800000</v>
      </c>
      <c r="AE159" s="2">
        <f>IF(AE157&gt;=52800000,52800000,IF(AB138=Graph!G$1*1000,AE158+Graph!G$1*1000,AC159))</f>
        <v>19873609.572810948</v>
      </c>
      <c r="AF159" s="3">
        <f t="shared" si="21"/>
        <v>19873609.572810948</v>
      </c>
      <c r="AG159" s="3">
        <f t="shared" si="29"/>
        <v>44932396.187419586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93</v>
      </c>
      <c r="C160" s="7"/>
      <c r="D160" s="2" t="e">
        <f t="shared" si="11"/>
        <v>#N/A</v>
      </c>
      <c r="E160" s="2" t="e">
        <f t="shared" si="22"/>
        <v>#N/A</v>
      </c>
      <c r="F160" s="2">
        <v>985193.81981566548</v>
      </c>
      <c r="G160" s="2">
        <f t="shared" si="35"/>
        <v>644425.14285714284</v>
      </c>
      <c r="H160" s="2">
        <f t="shared" ref="H160:H223" si="39">IF(COUNT($C161)=0,IF(COUNT($C160)=1,C160,SUM(H159+G160)),C160)</f>
        <v>73123239.319815233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988757.95069125295</v>
      </c>
      <c r="Q160" s="2">
        <f t="shared" si="36"/>
        <v>650000</v>
      </c>
      <c r="R160" s="2">
        <f t="shared" ref="R160:R223" si="40">IF(COUNT($C161)=0,IF(COUNT($C160)=1,M160,SUM(R159+Q160)),M160)</f>
        <v>74132566.8193551</v>
      </c>
      <c r="S160" s="2">
        <f t="shared" si="16"/>
        <v>644425.14285714924</v>
      </c>
      <c r="T160" s="2">
        <f t="shared" si="17"/>
        <v>5574.8571428570431</v>
      </c>
      <c r="U160" s="2">
        <f t="shared" si="18"/>
        <v>650000</v>
      </c>
      <c r="V160" s="2">
        <f t="shared" si="34"/>
        <v>20390288.29262659</v>
      </c>
      <c r="W160" s="2">
        <f t="shared" si="19"/>
        <v>516678.71981564164</v>
      </c>
      <c r="X160" s="2">
        <f t="shared" si="6"/>
        <v>133321.28018435836</v>
      </c>
      <c r="Y160" s="2">
        <f t="shared" si="37"/>
        <v>53742278.526728503</v>
      </c>
      <c r="Z160" s="2" t="str">
        <f t="shared" si="8"/>
        <v>HERE</v>
      </c>
      <c r="AA160" s="2">
        <f>IF(Z160="HERE",Y160,AA159+Graph!$G$1*1000)</f>
        <v>53742278.526728503</v>
      </c>
      <c r="AB160" s="2">
        <f t="shared" si="20"/>
        <v>133321.28018435836</v>
      </c>
      <c r="AC160" s="2">
        <f t="shared" si="38"/>
        <v>20390288.29262659</v>
      </c>
      <c r="AD160" s="3">
        <f t="shared" si="10"/>
        <v>52800000</v>
      </c>
      <c r="AE160" s="2">
        <f>IF(AE158&gt;=52800000,52800000,IF(AB139=Graph!G$1*1000,AE159+Graph!G$1*1000,AC160))</f>
        <v>20390288.29262659</v>
      </c>
      <c r="AF160" s="3">
        <f t="shared" si="21"/>
        <v>20390288.29262659</v>
      </c>
      <c r="AG160" s="3">
        <f t="shared" si="29"/>
        <v>45108920.187419586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94</v>
      </c>
      <c r="C161" s="7"/>
      <c r="D161" s="2" t="e">
        <f t="shared" si="11"/>
        <v>#N/A</v>
      </c>
      <c r="E161" s="2" t="e">
        <f t="shared" si="22"/>
        <v>#N/A</v>
      </c>
      <c r="F161" s="2">
        <v>990771.38052994013</v>
      </c>
      <c r="G161" s="2">
        <f t="shared" si="35"/>
        <v>644425.14285714284</v>
      </c>
      <c r="H161" s="2">
        <f t="shared" si="39"/>
        <v>73767664.462672383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994336.88721197844</v>
      </c>
      <c r="Q161" s="2">
        <f t="shared" si="36"/>
        <v>650000</v>
      </c>
      <c r="R161" s="2">
        <f t="shared" si="40"/>
        <v>74782566.8193551</v>
      </c>
      <c r="S161" s="2">
        <f t="shared" si="16"/>
        <v>644425.14285714924</v>
      </c>
      <c r="T161" s="2">
        <f t="shared" si="17"/>
        <v>5574.8571428570431</v>
      </c>
      <c r="U161" s="2">
        <f t="shared" si="18"/>
        <v>650000</v>
      </c>
      <c r="V161" s="2">
        <f t="shared" si="34"/>
        <v>20912544.573156536</v>
      </c>
      <c r="W161" s="2">
        <f t="shared" si="19"/>
        <v>522256.28052994609</v>
      </c>
      <c r="X161" s="2">
        <f t="shared" si="6"/>
        <v>127743.71947005391</v>
      </c>
      <c r="Y161" s="2">
        <f t="shared" si="37"/>
        <v>53870022.246198557</v>
      </c>
      <c r="Z161" s="2" t="str">
        <f t="shared" si="8"/>
        <v>HERE</v>
      </c>
      <c r="AA161" s="2">
        <f>IF(Z161="HERE",Y161,AA160+Graph!$G$1*1000)</f>
        <v>53870022.246198557</v>
      </c>
      <c r="AB161" s="2">
        <f t="shared" si="20"/>
        <v>127743.71947005391</v>
      </c>
      <c r="AC161" s="2">
        <f t="shared" si="38"/>
        <v>20912544.573156536</v>
      </c>
      <c r="AD161" s="3">
        <f t="shared" si="10"/>
        <v>52800000</v>
      </c>
      <c r="AE161" s="2">
        <f>IF(AE159&gt;=52800000,52800000,IF(AB140=Graph!G$1*1000,AE160+Graph!G$1*1000,AC161))</f>
        <v>20912544.573156536</v>
      </c>
      <c r="AF161" s="3">
        <f t="shared" si="21"/>
        <v>20912544.573156536</v>
      </c>
      <c r="AG161" s="3">
        <f t="shared" si="29"/>
        <v>45273881.637419581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95</v>
      </c>
      <c r="C162" s="7"/>
      <c r="D162" s="2" t="e">
        <f t="shared" si="11"/>
        <v>#N/A</v>
      </c>
      <c r="E162" s="2" t="e">
        <f t="shared" si="22"/>
        <v>#N/A</v>
      </c>
      <c r="F162" s="2">
        <v>996348.94124421477</v>
      </c>
      <c r="G162" s="2">
        <f t="shared" si="35"/>
        <v>644425.14285714284</v>
      </c>
      <c r="H162" s="2">
        <f t="shared" si="39"/>
        <v>74412089.605529532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999915.82373273373</v>
      </c>
      <c r="Q162" s="2">
        <f t="shared" si="36"/>
        <v>650000</v>
      </c>
      <c r="R162" s="2">
        <f t="shared" si="40"/>
        <v>75432566.8193551</v>
      </c>
      <c r="S162" s="2">
        <f t="shared" si="16"/>
        <v>644425.14285714924</v>
      </c>
      <c r="T162" s="2">
        <f t="shared" si="17"/>
        <v>5574.8571428570431</v>
      </c>
      <c r="U162" s="2">
        <f t="shared" si="18"/>
        <v>650000</v>
      </c>
      <c r="V162" s="2">
        <f t="shared" si="34"/>
        <v>21440378.414400756</v>
      </c>
      <c r="W162" s="2">
        <f t="shared" si="19"/>
        <v>527833.84124422073</v>
      </c>
      <c r="X162" s="2">
        <f t="shared" si="6"/>
        <v>122166.15875577927</v>
      </c>
      <c r="Y162" s="2">
        <f t="shared" si="37"/>
        <v>53992188.404954337</v>
      </c>
      <c r="Z162" s="2" t="str">
        <f t="shared" si="8"/>
        <v>HERE</v>
      </c>
      <c r="AA162" s="2">
        <f>IF(Z162="HERE",Y162,AA161+Graph!$G$1*1000)</f>
        <v>53992188.404954337</v>
      </c>
      <c r="AB162" s="2">
        <f t="shared" si="20"/>
        <v>122166.15875577927</v>
      </c>
      <c r="AC162" s="2">
        <f t="shared" si="38"/>
        <v>21440378.414400756</v>
      </c>
      <c r="AD162" s="3">
        <f t="shared" si="10"/>
        <v>52800000</v>
      </c>
      <c r="AE162" s="2">
        <f>IF(AE160&gt;=52800000,52800000,IF(AB141=Graph!G$1*1000,AE161+Graph!G$1*1000,AC162))</f>
        <v>21440378.414400756</v>
      </c>
      <c r="AF162" s="3">
        <f t="shared" si="21"/>
        <v>21440378.414400756</v>
      </c>
      <c r="AG162" s="3">
        <f t="shared" si="29"/>
        <v>45392165.337419584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96</v>
      </c>
      <c r="C163" s="7"/>
      <c r="D163" s="2" t="e">
        <f t="shared" si="11"/>
        <v>#N/A</v>
      </c>
      <c r="E163" s="2" t="e">
        <f t="shared" si="22"/>
        <v>#N/A</v>
      </c>
      <c r="F163" s="2">
        <v>1001926.5019585192</v>
      </c>
      <c r="G163" s="2">
        <f t="shared" si="35"/>
        <v>644425.14285714284</v>
      </c>
      <c r="H163" s="2">
        <f t="shared" si="39"/>
        <v>75056514.748386681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1005494.7602534592</v>
      </c>
      <c r="Q163" s="2">
        <f t="shared" si="36"/>
        <v>650000</v>
      </c>
      <c r="R163" s="2">
        <f t="shared" si="40"/>
        <v>76082566.8193551</v>
      </c>
      <c r="S163" s="2">
        <f t="shared" si="16"/>
        <v>644425.14285714924</v>
      </c>
      <c r="T163" s="2">
        <f t="shared" si="17"/>
        <v>5574.8571428570431</v>
      </c>
      <c r="U163" s="2">
        <f t="shared" si="18"/>
        <v>650000</v>
      </c>
      <c r="V163" s="2">
        <f t="shared" si="34"/>
        <v>21973789.816359282</v>
      </c>
      <c r="W163" s="2">
        <f t="shared" si="19"/>
        <v>533411.40195852518</v>
      </c>
      <c r="X163" s="2">
        <f t="shared" si="6"/>
        <v>116588.59804147482</v>
      </c>
      <c r="Y163" s="2">
        <f t="shared" si="37"/>
        <v>54108777.002995811</v>
      </c>
      <c r="Z163" s="2" t="str">
        <f t="shared" si="8"/>
        <v>HERE</v>
      </c>
      <c r="AA163" s="2">
        <f>IF(Z163="HERE",Y163,AA162+Graph!$G$1*1000)</f>
        <v>54108777.002995811</v>
      </c>
      <c r="AB163" s="2">
        <f t="shared" si="20"/>
        <v>116588.59804147482</v>
      </c>
      <c r="AC163" s="2">
        <f t="shared" si="38"/>
        <v>21973789.816359282</v>
      </c>
      <c r="AD163" s="3">
        <f t="shared" si="10"/>
        <v>52800000</v>
      </c>
      <c r="AE163" s="2">
        <f>IF(AE161&gt;=52800000,52800000,IF(AB142=Graph!G$1*1000,AE162+Graph!G$1*1000,AC163))</f>
        <v>21973789.816359282</v>
      </c>
      <c r="AF163" s="3">
        <f t="shared" si="21"/>
        <v>21973789.816359282</v>
      </c>
      <c r="AG163" s="3">
        <f t="shared" si="29"/>
        <v>45739405.03741958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97</v>
      </c>
      <c r="C164" s="7"/>
      <c r="D164" s="2" t="e">
        <f t="shared" si="11"/>
        <v>#N/A</v>
      </c>
      <c r="E164" s="2" t="e">
        <f t="shared" si="22"/>
        <v>#N/A</v>
      </c>
      <c r="F164" s="2">
        <v>1007504.0626727939</v>
      </c>
      <c r="G164" s="2">
        <f t="shared" si="35"/>
        <v>644425.14285714284</v>
      </c>
      <c r="H164" s="2">
        <f t="shared" si="39"/>
        <v>75700939.89124383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1011073.6967742145</v>
      </c>
      <c r="Q164" s="2">
        <f t="shared" si="36"/>
        <v>650000</v>
      </c>
      <c r="R164" s="2">
        <f t="shared" si="40"/>
        <v>76732566.8193551</v>
      </c>
      <c r="S164" s="2">
        <f t="shared" si="16"/>
        <v>644425.14285714924</v>
      </c>
      <c r="T164" s="2">
        <f t="shared" si="17"/>
        <v>5574.8571428570431</v>
      </c>
      <c r="U164" s="2">
        <f t="shared" si="18"/>
        <v>650000</v>
      </c>
      <c r="V164" s="2">
        <f t="shared" si="34"/>
        <v>22512778.779032081</v>
      </c>
      <c r="W164" s="2">
        <f t="shared" si="19"/>
        <v>538988.96267279983</v>
      </c>
      <c r="X164" s="2">
        <f t="shared" si="6"/>
        <v>111011.03732720017</v>
      </c>
      <c r="Y164" s="2">
        <f t="shared" si="37"/>
        <v>54219788.040323012</v>
      </c>
      <c r="Z164" s="2" t="str">
        <f t="shared" si="8"/>
        <v>HERE</v>
      </c>
      <c r="AA164" s="2">
        <f>IF(Z164="HERE",Y164,AA163+Graph!$G$1*1000)</f>
        <v>54219788.040323012</v>
      </c>
      <c r="AB164" s="2">
        <f t="shared" si="20"/>
        <v>111011.03732720017</v>
      </c>
      <c r="AC164" s="2">
        <f t="shared" si="38"/>
        <v>22512778.779032081</v>
      </c>
      <c r="AD164" s="3">
        <f t="shared" si="10"/>
        <v>52800000</v>
      </c>
      <c r="AE164" s="2">
        <f>IF(AE162&gt;=52800000,52800000,IF(AB143=Graph!G$1*1000,AE163+Graph!G$1*1000,AC164))</f>
        <v>22512778.779032081</v>
      </c>
      <c r="AF164" s="3">
        <f t="shared" si="21"/>
        <v>22512778.779032081</v>
      </c>
      <c r="AG164" s="3">
        <f t="shared" si="29"/>
        <v>46024797.03741958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98</v>
      </c>
      <c r="C165" s="7"/>
      <c r="D165" s="2" t="e">
        <f t="shared" si="11"/>
        <v>#N/A</v>
      </c>
      <c r="E165" s="2" t="e">
        <f t="shared" si="22"/>
        <v>#N/A</v>
      </c>
      <c r="F165" s="2">
        <v>1013081.6233870685</v>
      </c>
      <c r="G165" s="2">
        <f t="shared" si="35"/>
        <v>644425.14285714284</v>
      </c>
      <c r="H165" s="2">
        <f t="shared" si="39"/>
        <v>76345365.03410098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1016652.63329494</v>
      </c>
      <c r="Q165" s="2">
        <f t="shared" si="36"/>
        <v>650000</v>
      </c>
      <c r="R165" s="2">
        <f t="shared" si="40"/>
        <v>77382566.8193551</v>
      </c>
      <c r="S165" s="2">
        <f t="shared" si="16"/>
        <v>644425.14285714924</v>
      </c>
      <c r="T165" s="2">
        <f t="shared" si="17"/>
        <v>5574.8571428570431</v>
      </c>
      <c r="U165" s="2">
        <f t="shared" si="18"/>
        <v>650000</v>
      </c>
      <c r="V165" s="2">
        <f t="shared" si="34"/>
        <v>23057345.302419156</v>
      </c>
      <c r="W165" s="2">
        <f t="shared" si="19"/>
        <v>544566.52338707447</v>
      </c>
      <c r="X165" s="2">
        <f t="shared" si="6"/>
        <v>105433.47661292553</v>
      </c>
      <c r="Y165" s="2">
        <f t="shared" si="37"/>
        <v>54325221.516935937</v>
      </c>
      <c r="Z165" s="2" t="str">
        <f t="shared" si="8"/>
        <v>HERE</v>
      </c>
      <c r="AA165" s="2">
        <f>IF(Z165="HERE",Y165,AA164+Graph!$G$1*1000)</f>
        <v>54325221.516935937</v>
      </c>
      <c r="AB165" s="2">
        <f t="shared" si="20"/>
        <v>105433.47661292553</v>
      </c>
      <c r="AC165" s="2">
        <f t="shared" si="38"/>
        <v>23057345.302419156</v>
      </c>
      <c r="AD165" s="3">
        <f t="shared" si="10"/>
        <v>52800000</v>
      </c>
      <c r="AE165" s="2">
        <f>IF(AE163&gt;=52800000,52800000,IF(AB144=Graph!G$1*1000,AE164+Graph!G$1*1000,AC165))</f>
        <v>23057345.302419156</v>
      </c>
      <c r="AF165" s="3">
        <f t="shared" si="21"/>
        <v>23057345.302419156</v>
      </c>
      <c r="AG165" s="3">
        <f t="shared" si="29"/>
        <v>46259756.837419584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99</v>
      </c>
      <c r="C166" s="7"/>
      <c r="D166" s="2" t="e">
        <f t="shared" si="11"/>
        <v>#N/A</v>
      </c>
      <c r="E166" s="2" t="e">
        <f t="shared" si="22"/>
        <v>#N/A</v>
      </c>
      <c r="F166" s="2">
        <v>1018659.184101373</v>
      </c>
      <c r="G166" s="2">
        <f t="shared" ref="G166:G229" si="41">IF(F166&gt;650000,$AK$31*1000,F166)</f>
        <v>644425.14285714284</v>
      </c>
      <c r="H166" s="2">
        <f t="shared" si="39"/>
        <v>76989790.176958129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1022231.5698156655</v>
      </c>
      <c r="Q166" s="2">
        <f t="shared" ref="Q166:Q229" si="42">IF(P166&gt;650000,650000,P166)</f>
        <v>650000</v>
      </c>
      <c r="R166" s="2">
        <f t="shared" si="40"/>
        <v>78032566.8193551</v>
      </c>
      <c r="S166" s="2">
        <f t="shared" si="16"/>
        <v>644425.14285714924</v>
      </c>
      <c r="T166" s="2">
        <f t="shared" si="17"/>
        <v>5574.8571428570431</v>
      </c>
      <c r="U166" s="2">
        <f t="shared" si="18"/>
        <v>650000</v>
      </c>
      <c r="V166" s="2">
        <f t="shared" si="34"/>
        <v>23607489.386520535</v>
      </c>
      <c r="W166" s="2">
        <f t="shared" si="19"/>
        <v>550144.08410137892</v>
      </c>
      <c r="X166" s="2">
        <f t="shared" si="6"/>
        <v>99855.915898621082</v>
      </c>
      <c r="Y166" s="2">
        <f t="shared" si="37"/>
        <v>54425077.432834558</v>
      </c>
      <c r="Z166" s="2" t="str">
        <f t="shared" si="8"/>
        <v>HERE</v>
      </c>
      <c r="AA166" s="2">
        <f>IF(Z166="HERE",Y166,AA165+Graph!$G$1*1000)</f>
        <v>54425077.432834558</v>
      </c>
      <c r="AB166" s="2">
        <f t="shared" si="20"/>
        <v>99855.915898621082</v>
      </c>
      <c r="AC166" s="2">
        <f t="shared" si="38"/>
        <v>23607489.386520535</v>
      </c>
      <c r="AD166" s="3">
        <f t="shared" si="10"/>
        <v>52800000</v>
      </c>
      <c r="AE166" s="2">
        <f>IF(AE164&gt;=52800000,52800000,IF(AB145=Graph!G$1*1000,AE165+Graph!G$1*1000,AC166))</f>
        <v>23607489.386520535</v>
      </c>
      <c r="AF166" s="3">
        <f t="shared" si="21"/>
        <v>23607489.386520535</v>
      </c>
      <c r="AG166" s="3">
        <f t="shared" si="29"/>
        <v>46461568.337419584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100</v>
      </c>
      <c r="C167" s="7"/>
      <c r="D167" s="2" t="e">
        <f t="shared" si="11"/>
        <v>#N/A</v>
      </c>
      <c r="E167" s="2" t="e">
        <f t="shared" si="22"/>
        <v>#N/A</v>
      </c>
      <c r="F167" s="2">
        <v>1024236.7448156476</v>
      </c>
      <c r="G167" s="2">
        <f t="shared" si="41"/>
        <v>644425.14285714284</v>
      </c>
      <c r="H167" s="2">
        <f t="shared" si="39"/>
        <v>77634215.319815278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1027810.5063364208</v>
      </c>
      <c r="Q167" s="2">
        <f t="shared" si="42"/>
        <v>650000</v>
      </c>
      <c r="R167" s="2">
        <f t="shared" si="40"/>
        <v>78682566.8193551</v>
      </c>
      <c r="S167" s="2">
        <f t="shared" si="16"/>
        <v>644425.14285714924</v>
      </c>
      <c r="T167" s="2">
        <f t="shared" si="17"/>
        <v>5574.8571428570431</v>
      </c>
      <c r="U167" s="2">
        <f t="shared" si="18"/>
        <v>650000</v>
      </c>
      <c r="V167" s="2">
        <f t="shared" si="34"/>
        <v>24163211.031336188</v>
      </c>
      <c r="W167" s="2">
        <f t="shared" si="19"/>
        <v>555721.64481565356</v>
      </c>
      <c r="X167" s="2">
        <f t="shared" si="6"/>
        <v>94278.355184346437</v>
      </c>
      <c r="Y167" s="2">
        <f t="shared" si="37"/>
        <v>54519355.788018905</v>
      </c>
      <c r="Z167" s="2" t="str">
        <f t="shared" si="8"/>
        <v>HERE</v>
      </c>
      <c r="AA167" s="2">
        <f>IF(Z167="HERE",Y167,AA166+Graph!$G$1*1000)</f>
        <v>54519355.788018905</v>
      </c>
      <c r="AB167" s="2">
        <f t="shared" si="20"/>
        <v>94278.355184346437</v>
      </c>
      <c r="AC167" s="2">
        <f t="shared" si="38"/>
        <v>24163211.031336188</v>
      </c>
      <c r="AD167" s="3">
        <f t="shared" si="10"/>
        <v>52800000</v>
      </c>
      <c r="AE167" s="2">
        <f>IF(AE165&gt;=52800000,52800000,IF(AB146=Graph!G$1*1000,AE166+Graph!G$1*1000,AC167))</f>
        <v>24163211.031336188</v>
      </c>
      <c r="AF167" s="3">
        <f t="shared" si="21"/>
        <v>24163211.031336188</v>
      </c>
      <c r="AG167" s="3">
        <f t="shared" si="29"/>
        <v>46618919.73741959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101</v>
      </c>
      <c r="C168" s="7"/>
      <c r="D168" s="2" t="e">
        <f t="shared" si="11"/>
        <v>#N/A</v>
      </c>
      <c r="E168" s="2" t="e">
        <f t="shared" si="22"/>
        <v>#N/A</v>
      </c>
      <c r="F168" s="2">
        <v>1029814.305529952</v>
      </c>
      <c r="G168" s="2">
        <f t="shared" si="41"/>
        <v>644425.14285714284</v>
      </c>
      <c r="H168" s="2">
        <f t="shared" si="39"/>
        <v>78278640.462672427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1033389.4428571463</v>
      </c>
      <c r="Q168" s="2">
        <f t="shared" si="42"/>
        <v>650000</v>
      </c>
      <c r="R168" s="2">
        <f t="shared" si="40"/>
        <v>79332566.8193551</v>
      </c>
      <c r="S168" s="2">
        <f t="shared" si="16"/>
        <v>644425.14285714924</v>
      </c>
      <c r="T168" s="2">
        <f t="shared" si="17"/>
        <v>5574.8571428570431</v>
      </c>
      <c r="U168" s="2">
        <f t="shared" si="18"/>
        <v>650000</v>
      </c>
      <c r="V168" s="2">
        <f t="shared" si="34"/>
        <v>24724510.236866117</v>
      </c>
      <c r="W168" s="2">
        <f t="shared" si="19"/>
        <v>561299.20552992821</v>
      </c>
      <c r="X168" s="2">
        <f t="shared" si="6"/>
        <v>88700.794470071793</v>
      </c>
      <c r="Y168" s="2">
        <f t="shared" si="37"/>
        <v>54608056.582488976</v>
      </c>
      <c r="Z168" s="2" t="str">
        <f t="shared" si="8"/>
        <v>HERE</v>
      </c>
      <c r="AA168" s="2">
        <f>IF(Z168="HERE",Y168,AA167+Graph!$G$1*1000)</f>
        <v>54608056.582488976</v>
      </c>
      <c r="AB168" s="2">
        <f t="shared" si="20"/>
        <v>88700.794470071793</v>
      </c>
      <c r="AC168" s="2">
        <f t="shared" si="38"/>
        <v>24724510.236866117</v>
      </c>
      <c r="AD168" s="3">
        <f t="shared" si="10"/>
        <v>52800000</v>
      </c>
      <c r="AE168" s="2">
        <f>IF(AE166&gt;=52800000,52800000,IF(AB147=Graph!G$1*1000,AE167+Graph!G$1*1000,AC168))</f>
        <v>24724510.236866117</v>
      </c>
      <c r="AF168" s="3">
        <f t="shared" si="21"/>
        <v>24724510.236866117</v>
      </c>
      <c r="AG168" s="3">
        <f t="shared" si="29"/>
        <v>46741007.187419586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102</v>
      </c>
      <c r="C169" s="7"/>
      <c r="D169" s="2" t="e">
        <f t="shared" si="11"/>
        <v>#N/A</v>
      </c>
      <c r="E169" s="2" t="e">
        <f t="shared" si="22"/>
        <v>#N/A</v>
      </c>
      <c r="F169" s="2">
        <v>1035391.8662442267</v>
      </c>
      <c r="G169" s="2">
        <f t="shared" si="41"/>
        <v>644425.14285714284</v>
      </c>
      <c r="H169" s="2">
        <f t="shared" si="39"/>
        <v>78923065.605529577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1038968.3793779016</v>
      </c>
      <c r="Q169" s="2">
        <f t="shared" si="42"/>
        <v>650000</v>
      </c>
      <c r="R169" s="2">
        <f t="shared" si="40"/>
        <v>79982566.8193551</v>
      </c>
      <c r="S169" s="2">
        <f t="shared" si="16"/>
        <v>644425.14285714924</v>
      </c>
      <c r="T169" s="2">
        <f t="shared" si="17"/>
        <v>5574.8571428570431</v>
      </c>
      <c r="U169" s="2">
        <f t="shared" si="18"/>
        <v>650000</v>
      </c>
      <c r="V169" s="2">
        <f t="shared" si="34"/>
        <v>25291387.003110349</v>
      </c>
      <c r="W169" s="2">
        <f t="shared" si="19"/>
        <v>566876.76624423265</v>
      </c>
      <c r="X169" s="2">
        <f t="shared" si="6"/>
        <v>83123.233755767345</v>
      </c>
      <c r="Y169" s="2">
        <f t="shared" si="37"/>
        <v>54691179.816244744</v>
      </c>
      <c r="Z169" s="2" t="str">
        <f t="shared" si="8"/>
        <v>HERE</v>
      </c>
      <c r="AA169" s="2">
        <f>IF(Z169="HERE",Y169,AA168+Graph!$G$1*1000)</f>
        <v>54691179.816244744</v>
      </c>
      <c r="AB169" s="2">
        <f t="shared" si="20"/>
        <v>83123.233755767345</v>
      </c>
      <c r="AC169" s="2">
        <f t="shared" si="38"/>
        <v>25291387.003110349</v>
      </c>
      <c r="AD169" s="3">
        <f t="shared" si="10"/>
        <v>52800000</v>
      </c>
      <c r="AE169" s="2">
        <f>IF(AE167&gt;=52800000,52800000,IF(AB148=Graph!G$1*1000,AE168+Graph!G$1*1000,AC169))</f>
        <v>25291387.003110349</v>
      </c>
      <c r="AF169" s="3">
        <f t="shared" si="21"/>
        <v>25291387.003110349</v>
      </c>
      <c r="AG169" s="3">
        <f t="shared" si="29"/>
        <v>46896449.48741959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103</v>
      </c>
      <c r="C170" s="7"/>
      <c r="D170" s="2" t="e">
        <f t="shared" si="11"/>
        <v>#N/A</v>
      </c>
      <c r="E170" s="2" t="e">
        <f t="shared" si="22"/>
        <v>#N/A</v>
      </c>
      <c r="F170" s="2">
        <v>1040969.4269585013</v>
      </c>
      <c r="G170" s="2">
        <f t="shared" si="41"/>
        <v>644425.14285714284</v>
      </c>
      <c r="H170" s="2">
        <f t="shared" si="39"/>
        <v>79567490.748386726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1044547.315898627</v>
      </c>
      <c r="Q170" s="2">
        <f t="shared" si="42"/>
        <v>650000</v>
      </c>
      <c r="R170" s="2">
        <f t="shared" si="40"/>
        <v>80632566.8193551</v>
      </c>
      <c r="S170" s="2">
        <f t="shared" si="16"/>
        <v>644425.14285714924</v>
      </c>
      <c r="T170" s="2">
        <f t="shared" si="17"/>
        <v>5574.8571428570431</v>
      </c>
      <c r="U170" s="2">
        <f t="shared" si="18"/>
        <v>650000</v>
      </c>
      <c r="V170" s="2">
        <f t="shared" si="34"/>
        <v>25863841.330068856</v>
      </c>
      <c r="W170" s="2">
        <f t="shared" si="19"/>
        <v>572454.3269585073</v>
      </c>
      <c r="X170" s="2">
        <f t="shared" si="6"/>
        <v>77545.673041492701</v>
      </c>
      <c r="Y170" s="2">
        <f t="shared" si="37"/>
        <v>54768725.489286236</v>
      </c>
      <c r="Z170" s="2" t="str">
        <f t="shared" si="8"/>
        <v>HERE</v>
      </c>
      <c r="AA170" s="2">
        <f>IF(Z170="HERE",Y170,AA169+Graph!$G$1*1000)</f>
        <v>54768725.489286236</v>
      </c>
      <c r="AB170" s="2">
        <f t="shared" si="20"/>
        <v>77545.673041492701</v>
      </c>
      <c r="AC170" s="2">
        <f t="shared" si="38"/>
        <v>25863841.330068856</v>
      </c>
      <c r="AD170" s="3">
        <f t="shared" si="10"/>
        <v>52800000</v>
      </c>
      <c r="AE170" s="2">
        <f>IF(AE168&gt;=52800000,52800000,IF(AB149=Graph!G$1*1000,AE169+Graph!G$1*1000,AC170))</f>
        <v>25863841.330068856</v>
      </c>
      <c r="AF170" s="3">
        <f t="shared" si="21"/>
        <v>25863841.330068856</v>
      </c>
      <c r="AG170" s="3">
        <f t="shared" si="29"/>
        <v>47279181.78741958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104</v>
      </c>
      <c r="C171" s="7"/>
      <c r="D171" s="2" t="e">
        <f t="shared" si="11"/>
        <v>#N/A</v>
      </c>
      <c r="E171" s="2" t="e">
        <f t="shared" si="22"/>
        <v>#N/A</v>
      </c>
      <c r="F171" s="2">
        <v>1046546.9876728058</v>
      </c>
      <c r="G171" s="2">
        <f t="shared" si="41"/>
        <v>644425.14285714284</v>
      </c>
      <c r="H171" s="2">
        <f t="shared" si="39"/>
        <v>80211915.891243875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1050126.2524193525</v>
      </c>
      <c r="Q171" s="2">
        <f t="shared" si="42"/>
        <v>650000</v>
      </c>
      <c r="R171" s="2">
        <f t="shared" si="40"/>
        <v>81282566.8193551</v>
      </c>
      <c r="S171" s="2">
        <f t="shared" si="16"/>
        <v>644425.14285714924</v>
      </c>
      <c r="T171" s="2">
        <f t="shared" si="17"/>
        <v>5574.8571428570431</v>
      </c>
      <c r="U171" s="2">
        <f t="shared" si="18"/>
        <v>650000</v>
      </c>
      <c r="V171" s="2">
        <f t="shared" si="34"/>
        <v>26441873.217741668</v>
      </c>
      <c r="W171" s="2">
        <f t="shared" si="19"/>
        <v>578031.88767281175</v>
      </c>
      <c r="X171" s="2">
        <f t="shared" si="6"/>
        <v>71968.112327188253</v>
      </c>
      <c r="Y171" s="2">
        <f t="shared" si="37"/>
        <v>54840693.601613425</v>
      </c>
      <c r="Z171" s="2" t="str">
        <f t="shared" si="8"/>
        <v>HERE</v>
      </c>
      <c r="AA171" s="2">
        <f>IF(Z171="HERE",Y171,AA170+Graph!$G$1*1000)</f>
        <v>54840693.601613425</v>
      </c>
      <c r="AB171" s="2">
        <f t="shared" si="20"/>
        <v>71968.112327188253</v>
      </c>
      <c r="AC171" s="2">
        <f t="shared" si="38"/>
        <v>26441873.217741668</v>
      </c>
      <c r="AD171" s="3">
        <f t="shared" si="10"/>
        <v>52800000</v>
      </c>
      <c r="AE171" s="2">
        <f>IF(AE169&gt;=52800000,52800000,IF(AB150=Graph!G$1*1000,AE170+Graph!G$1*1000,AC171))</f>
        <v>26441873.217741668</v>
      </c>
      <c r="AF171" s="3">
        <f t="shared" si="21"/>
        <v>26441873.217741668</v>
      </c>
      <c r="AG171" s="3">
        <f t="shared" si="29"/>
        <v>47629619.187419586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105</v>
      </c>
      <c r="C172" s="7"/>
      <c r="D172" s="2" t="e">
        <f t="shared" si="11"/>
        <v>#N/A</v>
      </c>
      <c r="E172" s="2" t="e">
        <f t="shared" si="22"/>
        <v>#N/A</v>
      </c>
      <c r="F172" s="2">
        <v>1052124.5483870804</v>
      </c>
      <c r="G172" s="2">
        <f t="shared" si="41"/>
        <v>644425.14285714284</v>
      </c>
      <c r="H172" s="2">
        <f t="shared" si="39"/>
        <v>80856341.034101024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1055705.1889401078</v>
      </c>
      <c r="Q172" s="2">
        <f t="shared" si="42"/>
        <v>650000</v>
      </c>
      <c r="R172" s="2">
        <f t="shared" si="40"/>
        <v>81932566.8193551</v>
      </c>
      <c r="S172" s="2">
        <f t="shared" si="16"/>
        <v>644425.14285714924</v>
      </c>
      <c r="T172" s="2">
        <f t="shared" si="17"/>
        <v>5574.8571428570431</v>
      </c>
      <c r="U172" s="2">
        <f t="shared" si="18"/>
        <v>650000</v>
      </c>
      <c r="V172" s="2">
        <f t="shared" si="34"/>
        <v>27025482.666128755</v>
      </c>
      <c r="W172" s="2">
        <f t="shared" si="19"/>
        <v>583609.44838708639</v>
      </c>
      <c r="X172" s="2">
        <f t="shared" si="6"/>
        <v>66390.551612913609</v>
      </c>
      <c r="Y172" s="2">
        <f t="shared" si="37"/>
        <v>54907084.153226338</v>
      </c>
      <c r="Z172" s="2" t="str">
        <f t="shared" si="8"/>
        <v>HERE</v>
      </c>
      <c r="AA172" s="2">
        <f>IF(Z172="HERE",Y172,AA171+Graph!$G$1*1000)</f>
        <v>54907084.153226338</v>
      </c>
      <c r="AB172" s="2">
        <f t="shared" si="20"/>
        <v>66390.551612913609</v>
      </c>
      <c r="AC172" s="2">
        <f t="shared" si="38"/>
        <v>27025482.666128755</v>
      </c>
      <c r="AD172" s="3">
        <f t="shared" si="10"/>
        <v>52800000</v>
      </c>
      <c r="AE172" s="2">
        <f>IF(AE170&gt;=52800000,52800000,IF(AB151=Graph!G$1*1000,AE171+Graph!G$1*1000,AC172))</f>
        <v>27025482.666128755</v>
      </c>
      <c r="AF172" s="3">
        <f t="shared" si="21"/>
        <v>27025482.666128755</v>
      </c>
      <c r="AG172" s="3">
        <f t="shared" si="29"/>
        <v>47904483.937419586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106</v>
      </c>
      <c r="C173" s="7"/>
      <c r="D173" s="2" t="e">
        <f t="shared" si="11"/>
        <v>#N/A</v>
      </c>
      <c r="E173" s="2" t="e">
        <f t="shared" si="22"/>
        <v>#N/A</v>
      </c>
      <c r="F173" s="2">
        <v>1057702.1091013551</v>
      </c>
      <c r="G173" s="2">
        <f t="shared" si="41"/>
        <v>644425.14285714284</v>
      </c>
      <c r="H173" s="2">
        <f t="shared" si="39"/>
        <v>81500766.176958174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1061284.1254608333</v>
      </c>
      <c r="Q173" s="2">
        <f t="shared" si="42"/>
        <v>650000</v>
      </c>
      <c r="R173" s="2">
        <f t="shared" si="40"/>
        <v>82582566.8193551</v>
      </c>
      <c r="S173" s="2">
        <f t="shared" si="16"/>
        <v>644425.14285714924</v>
      </c>
      <c r="T173" s="2">
        <f t="shared" si="17"/>
        <v>5574.8571428570431</v>
      </c>
      <c r="U173" s="2">
        <f t="shared" si="18"/>
        <v>650000</v>
      </c>
      <c r="V173" s="2">
        <f t="shared" si="34"/>
        <v>27614669.675230116</v>
      </c>
      <c r="W173" s="2">
        <f t="shared" si="19"/>
        <v>589187.00910136104</v>
      </c>
      <c r="X173" s="2">
        <f t="shared" si="6"/>
        <v>60812.990898638964</v>
      </c>
      <c r="Y173" s="2">
        <f t="shared" si="37"/>
        <v>54967897.144124977</v>
      </c>
      <c r="Z173" s="2" t="str">
        <f t="shared" si="8"/>
        <v>HERE</v>
      </c>
      <c r="AA173" s="2">
        <f>IF(Z173="HERE",Y173,AA172+Graph!$G$1*1000)</f>
        <v>54967897.144124977</v>
      </c>
      <c r="AB173" s="2">
        <f t="shared" si="20"/>
        <v>60812.990898638964</v>
      </c>
      <c r="AC173" s="2">
        <f t="shared" si="38"/>
        <v>27614669.675230116</v>
      </c>
      <c r="AD173" s="3">
        <f t="shared" si="10"/>
        <v>52800000</v>
      </c>
      <c r="AE173" s="2">
        <f>IF(AE171&gt;=52800000,52800000,IF(AB152=Graph!G$1*1000,AE172+Graph!G$1*1000,AC173))</f>
        <v>27614669.675230116</v>
      </c>
      <c r="AF173" s="3">
        <f t="shared" si="21"/>
        <v>27614669.675230116</v>
      </c>
      <c r="AG173" s="3">
        <f t="shared" si="29"/>
        <v>48088234.438433439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107</v>
      </c>
      <c r="C174" s="7"/>
      <c r="D174" s="2" t="e">
        <f t="shared" si="11"/>
        <v>#N/A</v>
      </c>
      <c r="E174" s="2" t="e">
        <f t="shared" si="22"/>
        <v>#N/A</v>
      </c>
      <c r="F174" s="2">
        <v>1063279.6698156595</v>
      </c>
      <c r="G174" s="2">
        <f t="shared" si="41"/>
        <v>644425.14285714284</v>
      </c>
      <c r="H174" s="2">
        <f t="shared" si="39"/>
        <v>82145191.319815323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1066863.0619815886</v>
      </c>
      <c r="Q174" s="2">
        <f t="shared" si="42"/>
        <v>650000</v>
      </c>
      <c r="R174" s="2">
        <f t="shared" si="40"/>
        <v>83232566.8193551</v>
      </c>
      <c r="S174" s="2">
        <f t="shared" si="16"/>
        <v>644425.14285714924</v>
      </c>
      <c r="T174" s="2">
        <f t="shared" si="17"/>
        <v>5574.8571428570431</v>
      </c>
      <c r="U174" s="2">
        <f t="shared" si="18"/>
        <v>650000</v>
      </c>
      <c r="V174" s="2">
        <f t="shared" si="34"/>
        <v>28209434.245045781</v>
      </c>
      <c r="W174" s="2">
        <f t="shared" si="19"/>
        <v>594764.56981566548</v>
      </c>
      <c r="X174" s="2">
        <f t="shared" si="6"/>
        <v>55235.430184334517</v>
      </c>
      <c r="Y174" s="2">
        <f t="shared" si="37"/>
        <v>55023132.574309312</v>
      </c>
      <c r="Z174" s="2" t="str">
        <f t="shared" si="8"/>
        <v>HERE</v>
      </c>
      <c r="AA174" s="2">
        <f>IF(Z174="HERE",Y174,AA173+Graph!$G$1*1000)</f>
        <v>55023132.574309312</v>
      </c>
      <c r="AB174" s="2">
        <f t="shared" si="20"/>
        <v>55235.430184334517</v>
      </c>
      <c r="AC174" s="2">
        <f t="shared" si="38"/>
        <v>28209434.245045781</v>
      </c>
      <c r="AD174" s="3">
        <f t="shared" si="10"/>
        <v>52800000</v>
      </c>
      <c r="AE174" s="2">
        <f>IF(AE172&gt;=52800000,52800000,IF(AB153=Graph!G$1*1000,AE173+Graph!G$1*1000,AC174))</f>
        <v>28209434.245045781</v>
      </c>
      <c r="AF174" s="3">
        <f t="shared" si="21"/>
        <v>28209434.245045781</v>
      </c>
      <c r="AG174" s="3">
        <f t="shared" si="29"/>
        <v>48267244.012840122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108</v>
      </c>
      <c r="C175" s="7"/>
      <c r="D175" s="2" t="e">
        <f t="shared" si="11"/>
        <v>#N/A</v>
      </c>
      <c r="E175" s="2" t="e">
        <f t="shared" si="22"/>
        <v>#N/A</v>
      </c>
      <c r="F175" s="2">
        <v>1068857.2305299342</v>
      </c>
      <c r="G175" s="2">
        <f t="shared" si="41"/>
        <v>644425.14285714284</v>
      </c>
      <c r="H175" s="2">
        <f t="shared" si="39"/>
        <v>82789616.462672472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1072441.9985023141</v>
      </c>
      <c r="Q175" s="2">
        <f t="shared" si="42"/>
        <v>650000</v>
      </c>
      <c r="R175" s="2">
        <f t="shared" si="40"/>
        <v>83882566.8193551</v>
      </c>
      <c r="S175" s="2">
        <f t="shared" si="16"/>
        <v>644425.14285714924</v>
      </c>
      <c r="T175" s="2">
        <f t="shared" si="17"/>
        <v>5574.8571428570431</v>
      </c>
      <c r="U175" s="2">
        <f t="shared" si="18"/>
        <v>650000</v>
      </c>
      <c r="V175" s="2">
        <f t="shared" si="34"/>
        <v>28809776.375575721</v>
      </c>
      <c r="W175" s="2">
        <f t="shared" si="19"/>
        <v>600342.13052994013</v>
      </c>
      <c r="X175" s="2">
        <f t="shared" si="6"/>
        <v>49657.869470059872</v>
      </c>
      <c r="Y175" s="2">
        <f t="shared" si="37"/>
        <v>55072790.443779372</v>
      </c>
      <c r="Z175" s="2" t="str">
        <f t="shared" si="8"/>
        <v>HERE</v>
      </c>
      <c r="AA175" s="2">
        <f>IF(Z175="HERE",Y175,AA174+Graph!$G$1*1000)</f>
        <v>55072790.443779372</v>
      </c>
      <c r="AB175" s="2">
        <f t="shared" si="20"/>
        <v>49657.869470059872</v>
      </c>
      <c r="AC175" s="2">
        <f t="shared" si="38"/>
        <v>28809776.375575721</v>
      </c>
      <c r="AD175" s="3">
        <f t="shared" si="10"/>
        <v>52800000</v>
      </c>
      <c r="AE175" s="2">
        <f>IF(AE173&gt;=52800000,52800000,IF(AB154=Graph!G$1*1000,AE174+Graph!G$1*1000,AC175))</f>
        <v>28809776.375575721</v>
      </c>
      <c r="AF175" s="3">
        <f t="shared" si="21"/>
        <v>28809776.375575721</v>
      </c>
      <c r="AG175" s="3">
        <f t="shared" si="29"/>
        <v>48388693.969222344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109</v>
      </c>
      <c r="C176" s="7"/>
      <c r="D176" s="2" t="e">
        <f t="shared" si="11"/>
        <v>#N/A</v>
      </c>
      <c r="E176" s="2" t="e">
        <f t="shared" si="22"/>
        <v>#N/A</v>
      </c>
      <c r="F176" s="2">
        <v>1074434.7912442386</v>
      </c>
      <c r="G176" s="2">
        <f t="shared" si="41"/>
        <v>644425.14285714284</v>
      </c>
      <c r="H176" s="2">
        <f t="shared" si="39"/>
        <v>83434041.605529621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1078020.9350230396</v>
      </c>
      <c r="Q176" s="2">
        <f t="shared" si="42"/>
        <v>650000</v>
      </c>
      <c r="R176" s="2">
        <f t="shared" si="40"/>
        <v>84532566.8193551</v>
      </c>
      <c r="S176" s="2">
        <f t="shared" si="16"/>
        <v>644425.14285714924</v>
      </c>
      <c r="T176" s="2">
        <f t="shared" si="17"/>
        <v>5574.8571428570431</v>
      </c>
      <c r="U176" s="2">
        <f t="shared" si="18"/>
        <v>650000</v>
      </c>
      <c r="V176" s="2">
        <f t="shared" si="34"/>
        <v>29415696.066819936</v>
      </c>
      <c r="W176" s="2">
        <f t="shared" si="19"/>
        <v>605919.69124421477</v>
      </c>
      <c r="X176" s="2">
        <f t="shared" si="6"/>
        <v>44080.308755785227</v>
      </c>
      <c r="Y176" s="2">
        <f t="shared" si="37"/>
        <v>55116870.752535157</v>
      </c>
      <c r="Z176" s="2" t="str">
        <f t="shared" si="8"/>
        <v>HERE</v>
      </c>
      <c r="AA176" s="2">
        <f>IF(Z176="HERE",Y176,AA175+Graph!$G$1*1000)</f>
        <v>55116870.752535157</v>
      </c>
      <c r="AB176" s="2">
        <f t="shared" si="20"/>
        <v>44080.308755785227</v>
      </c>
      <c r="AC176" s="2">
        <f t="shared" si="38"/>
        <v>29415696.066819936</v>
      </c>
      <c r="AD176" s="3">
        <f t="shared" si="10"/>
        <v>52800000</v>
      </c>
      <c r="AE176" s="2">
        <f>IF(AE174&gt;=52800000,52800000,IF(AB155=Graph!G$1*1000,AE175+Graph!G$1*1000,AC176))</f>
        <v>29415696.066819936</v>
      </c>
      <c r="AF176" s="3">
        <f t="shared" si="21"/>
        <v>29415696.066819936</v>
      </c>
      <c r="AG176" s="3">
        <f t="shared" si="29"/>
        <v>48413133.515034556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110</v>
      </c>
      <c r="C177" s="7"/>
      <c r="D177" s="2" t="e">
        <f t="shared" si="11"/>
        <v>#N/A</v>
      </c>
      <c r="E177" s="2" t="e">
        <f t="shared" si="22"/>
        <v>#N/A</v>
      </c>
      <c r="F177" s="2">
        <v>1080012.3519585133</v>
      </c>
      <c r="G177" s="2">
        <f t="shared" si="41"/>
        <v>644425.14285714284</v>
      </c>
      <c r="H177" s="2">
        <f t="shared" si="39"/>
        <v>84078466.74838677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1083599.8715437949</v>
      </c>
      <c r="Q177" s="2">
        <f t="shared" si="42"/>
        <v>650000</v>
      </c>
      <c r="R177" s="2">
        <f t="shared" si="40"/>
        <v>85182566.8193551</v>
      </c>
      <c r="S177" s="2">
        <f t="shared" si="16"/>
        <v>644425.14285714924</v>
      </c>
      <c r="T177" s="2">
        <f t="shared" si="17"/>
        <v>5574.8571428570431</v>
      </c>
      <c r="U177" s="2">
        <f t="shared" si="18"/>
        <v>650000</v>
      </c>
      <c r="V177" s="2">
        <f t="shared" si="34"/>
        <v>30027193.318778455</v>
      </c>
      <c r="W177" s="2">
        <f t="shared" si="19"/>
        <v>611497.25195851922</v>
      </c>
      <c r="X177" s="2">
        <f t="shared" si="6"/>
        <v>38502.74804148078</v>
      </c>
      <c r="Y177" s="2">
        <f t="shared" si="37"/>
        <v>55155373.500576638</v>
      </c>
      <c r="Z177" s="2" t="str">
        <f t="shared" si="8"/>
        <v>HERE</v>
      </c>
      <c r="AA177" s="2">
        <f>IF(Z177="HERE",Y177,AA176+Graph!$G$1*1000)</f>
        <v>55155373.500576638</v>
      </c>
      <c r="AB177" s="2">
        <f t="shared" si="20"/>
        <v>38502.74804148078</v>
      </c>
      <c r="AC177" s="2">
        <f t="shared" si="38"/>
        <v>30027193.318778455</v>
      </c>
      <c r="AD177" s="3">
        <f t="shared" si="10"/>
        <v>52800000</v>
      </c>
      <c r="AE177" s="2">
        <f>IF(AE175&gt;=52800000,52800000,IF(AB156=Graph!G$1*1000,AE176+Graph!G$1*1000,AC177))</f>
        <v>30027193.318778455</v>
      </c>
      <c r="AF177" s="3">
        <f t="shared" si="21"/>
        <v>30027193.318778455</v>
      </c>
      <c r="AG177" s="3">
        <f t="shared" si="29"/>
        <v>48437851.938882485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111</v>
      </c>
      <c r="C178" s="7"/>
      <c r="D178" s="2" t="e">
        <f t="shared" si="11"/>
        <v>#N/A</v>
      </c>
      <c r="E178" s="2" t="e">
        <f t="shared" si="22"/>
        <v>#N/A</v>
      </c>
      <c r="F178" s="2">
        <v>1085589.9126727879</v>
      </c>
      <c r="G178" s="2">
        <f t="shared" si="41"/>
        <v>644425.14285714284</v>
      </c>
      <c r="H178" s="2">
        <f t="shared" si="39"/>
        <v>84722891.89124392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1089178.8080645204</v>
      </c>
      <c r="Q178" s="2">
        <f t="shared" si="42"/>
        <v>650000</v>
      </c>
      <c r="R178" s="2">
        <f t="shared" si="40"/>
        <v>85832566.8193551</v>
      </c>
      <c r="S178" s="2">
        <f t="shared" si="16"/>
        <v>644425.14285714924</v>
      </c>
      <c r="T178" s="2">
        <f t="shared" si="17"/>
        <v>5574.8571428570431</v>
      </c>
      <c r="U178" s="2">
        <f t="shared" si="18"/>
        <v>650000</v>
      </c>
      <c r="V178" s="2">
        <f t="shared" si="34"/>
        <v>30644268.131451249</v>
      </c>
      <c r="W178" s="2">
        <f t="shared" si="19"/>
        <v>617074.81267279387</v>
      </c>
      <c r="X178" s="2">
        <f t="shared" si="6"/>
        <v>32925.187327206135</v>
      </c>
      <c r="Y178" s="2">
        <f t="shared" si="37"/>
        <v>55188298.687903844</v>
      </c>
      <c r="Z178" s="2" t="str">
        <f t="shared" si="8"/>
        <v>HERE</v>
      </c>
      <c r="AA178" s="2">
        <f>IF(Z178="HERE",Y178,AA177+Graph!$G$1*1000)</f>
        <v>55188298.687903844</v>
      </c>
      <c r="AB178" s="2">
        <f t="shared" si="20"/>
        <v>32925.187327206135</v>
      </c>
      <c r="AC178" s="2">
        <f t="shared" si="38"/>
        <v>30644268.131451249</v>
      </c>
      <c r="AD178" s="3">
        <f t="shared" si="10"/>
        <v>52800000</v>
      </c>
      <c r="AE178" s="2">
        <f>IF(AE176&gt;=52800000,52800000,IF(AB157=Graph!G$1*1000,AE177+Graph!G$1*1000,AC178))</f>
        <v>30644268.131451249</v>
      </c>
      <c r="AF178" s="3">
        <f t="shared" si="21"/>
        <v>30644268.131451249</v>
      </c>
      <c r="AG178" s="3">
        <f t="shared" si="29"/>
        <v>48462849.240766123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112</v>
      </c>
      <c r="C179" s="7"/>
      <c r="D179" s="2" t="e">
        <f t="shared" si="11"/>
        <v>#N/A</v>
      </c>
      <c r="E179" s="2" t="e">
        <f t="shared" si="22"/>
        <v>#N/A</v>
      </c>
      <c r="F179" s="2">
        <v>1091167.4733870924</v>
      </c>
      <c r="G179" s="2">
        <f t="shared" si="41"/>
        <v>644425.14285714284</v>
      </c>
      <c r="H179" s="2">
        <f t="shared" si="39"/>
        <v>85367317.034101069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1094757.7445852757</v>
      </c>
      <c r="Q179" s="2">
        <f t="shared" si="42"/>
        <v>650000</v>
      </c>
      <c r="R179" s="2">
        <f t="shared" si="40"/>
        <v>86482566.8193551</v>
      </c>
      <c r="S179" s="2">
        <f t="shared" si="16"/>
        <v>644425.14285714924</v>
      </c>
      <c r="T179" s="2">
        <f t="shared" si="17"/>
        <v>5574.8571428570431</v>
      </c>
      <c r="U179" s="2">
        <f t="shared" si="18"/>
        <v>650000</v>
      </c>
      <c r="V179" s="2">
        <f t="shared" si="34"/>
        <v>31266920.504838318</v>
      </c>
      <c r="W179" s="2">
        <f t="shared" si="19"/>
        <v>622652.37338706851</v>
      </c>
      <c r="X179" s="2">
        <f t="shared" si="6"/>
        <v>27347.62661293149</v>
      </c>
      <c r="Y179" s="2">
        <f t="shared" si="37"/>
        <v>55215646.314516775</v>
      </c>
      <c r="Z179" s="2" t="str">
        <f t="shared" si="8"/>
        <v>HERE</v>
      </c>
      <c r="AA179" s="2">
        <f>IF(Z179="HERE",Y179,AA178+Graph!$G$1*1000)</f>
        <v>55215646.314516775</v>
      </c>
      <c r="AB179" s="2">
        <f t="shared" si="20"/>
        <v>27347.62661293149</v>
      </c>
      <c r="AC179" s="2">
        <f t="shared" si="38"/>
        <v>31266920.504838318</v>
      </c>
      <c r="AD179" s="3">
        <f t="shared" si="10"/>
        <v>52800000</v>
      </c>
      <c r="AE179" s="2">
        <f>IF(AE177&gt;=52800000,52800000,IF(AB158=Graph!G$1*1000,AE178+Graph!G$1*1000,AC179))</f>
        <v>31266920.504838318</v>
      </c>
      <c r="AF179" s="3">
        <f t="shared" si="21"/>
        <v>31266920.504838318</v>
      </c>
      <c r="AG179" s="3">
        <f t="shared" si="29"/>
        <v>48488125.420685478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113</v>
      </c>
      <c r="C180" s="7"/>
      <c r="D180" s="2" t="e">
        <f t="shared" si="11"/>
        <v>#N/A</v>
      </c>
      <c r="E180" s="2" t="e">
        <f t="shared" si="22"/>
        <v>#N/A</v>
      </c>
      <c r="F180" s="2">
        <v>1096745.034101367</v>
      </c>
      <c r="G180" s="2">
        <f t="shared" si="41"/>
        <v>644425.14285714284</v>
      </c>
      <c r="H180" s="2">
        <f t="shared" si="39"/>
        <v>86011742.176958218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1100336.6811060011</v>
      </c>
      <c r="Q180" s="2">
        <f t="shared" si="42"/>
        <v>650000</v>
      </c>
      <c r="R180" s="2">
        <f t="shared" si="40"/>
        <v>87132566.8193551</v>
      </c>
      <c r="S180" s="2">
        <f t="shared" si="16"/>
        <v>644425.14285714924</v>
      </c>
      <c r="T180" s="2">
        <f t="shared" si="17"/>
        <v>5574.8571428570431</v>
      </c>
      <c r="U180" s="2">
        <f t="shared" si="18"/>
        <v>650000</v>
      </c>
      <c r="V180" s="2">
        <f t="shared" si="34"/>
        <v>31895150.438939691</v>
      </c>
      <c r="W180" s="2">
        <f t="shared" si="19"/>
        <v>628229.93410137296</v>
      </c>
      <c r="X180" s="2">
        <f t="shared" si="6"/>
        <v>21770.065898627043</v>
      </c>
      <c r="Y180" s="2">
        <f t="shared" si="37"/>
        <v>55237416.380415402</v>
      </c>
      <c r="Z180" s="2" t="str">
        <f t="shared" si="8"/>
        <v>HERE</v>
      </c>
      <c r="AA180" s="2">
        <f>IF(Z180="HERE",Y180,AA179+Graph!$G$1*1000)</f>
        <v>55237416.380415402</v>
      </c>
      <c r="AB180" s="2">
        <f t="shared" si="20"/>
        <v>21770.065898627043</v>
      </c>
      <c r="AC180" s="2">
        <f t="shared" si="38"/>
        <v>31895150.438939691</v>
      </c>
      <c r="AD180" s="3">
        <f t="shared" si="10"/>
        <v>52800000</v>
      </c>
      <c r="AE180" s="2">
        <f>IF(AE178&gt;=52800000,52800000,IF(AB159=Graph!G$1*1000,AE179+Graph!G$1*1000,AC180))</f>
        <v>31895150.438939691</v>
      </c>
      <c r="AF180" s="3">
        <f t="shared" si="21"/>
        <v>31895150.438939691</v>
      </c>
      <c r="AG180" s="3">
        <f t="shared" si="29"/>
        <v>48513680.478640549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114</v>
      </c>
      <c r="C181" s="7"/>
      <c r="D181" s="2" t="e">
        <f t="shared" si="11"/>
        <v>#N/A</v>
      </c>
      <c r="E181" s="2" t="e">
        <f t="shared" si="22"/>
        <v>#N/A</v>
      </c>
      <c r="F181" s="2">
        <v>1102322.5948156416</v>
      </c>
      <c r="G181" s="2">
        <f t="shared" si="41"/>
        <v>644425.14285714284</v>
      </c>
      <c r="H181" s="2">
        <f t="shared" si="39"/>
        <v>86656167.319815367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1105915.6176267266</v>
      </c>
      <c r="Q181" s="2">
        <f t="shared" si="42"/>
        <v>650000</v>
      </c>
      <c r="R181" s="2">
        <f t="shared" si="40"/>
        <v>87782566.8193551</v>
      </c>
      <c r="S181" s="2">
        <f t="shared" si="16"/>
        <v>644425.14285714924</v>
      </c>
      <c r="T181" s="2">
        <f t="shared" si="17"/>
        <v>5574.8571428570431</v>
      </c>
      <c r="U181" s="2">
        <f t="shared" si="18"/>
        <v>650000</v>
      </c>
      <c r="V181" s="2">
        <f t="shared" si="34"/>
        <v>32528957.933755338</v>
      </c>
      <c r="W181" s="2">
        <f t="shared" si="19"/>
        <v>633807.4948156476</v>
      </c>
      <c r="X181" s="2">
        <f t="shared" si="6"/>
        <v>16192.505184352398</v>
      </c>
      <c r="Y181" s="2">
        <f t="shared" si="37"/>
        <v>55253608.885599755</v>
      </c>
      <c r="Z181" s="2" t="str">
        <f t="shared" si="8"/>
        <v>HERE</v>
      </c>
      <c r="AA181" s="2">
        <f>IF(Z181="HERE",Y181,AA180+Graph!$G$1*1000)</f>
        <v>55253608.885599755</v>
      </c>
      <c r="AB181" s="2">
        <f t="shared" si="20"/>
        <v>16192.505184352398</v>
      </c>
      <c r="AC181" s="2">
        <f t="shared" si="38"/>
        <v>32528957.933755338</v>
      </c>
      <c r="AD181" s="3">
        <f t="shared" si="10"/>
        <v>52800000</v>
      </c>
      <c r="AE181" s="2">
        <f>IF(AE179&gt;=52800000,52800000,IF(AB160=Graph!G$1*1000,AE180+Graph!G$1*1000,AC181))</f>
        <v>32528957.933755338</v>
      </c>
      <c r="AF181" s="3">
        <f t="shared" si="21"/>
        <v>32528957.933755338</v>
      </c>
      <c r="AG181" s="3">
        <f t="shared" si="29"/>
        <v>48539514.414631329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115</v>
      </c>
      <c r="C182" s="7"/>
      <c r="D182" s="2" t="e">
        <f t="shared" si="11"/>
        <v>#N/A</v>
      </c>
      <c r="E182" s="2" t="e">
        <f t="shared" si="22"/>
        <v>#N/A</v>
      </c>
      <c r="F182" s="2">
        <v>1107900.1555299461</v>
      </c>
      <c r="G182" s="2">
        <f t="shared" si="41"/>
        <v>644425.14285714284</v>
      </c>
      <c r="H182" s="2">
        <f t="shared" si="39"/>
        <v>87300592.462672517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1111494.5541474819</v>
      </c>
      <c r="Q182" s="2">
        <f t="shared" si="42"/>
        <v>650000</v>
      </c>
      <c r="R182" s="2">
        <f t="shared" si="40"/>
        <v>88432566.8193551</v>
      </c>
      <c r="S182" s="2">
        <f t="shared" si="16"/>
        <v>644425.14285714924</v>
      </c>
      <c r="T182" s="2">
        <f t="shared" si="17"/>
        <v>5574.8571428570431</v>
      </c>
      <c r="U182" s="2">
        <f t="shared" si="18"/>
        <v>650000</v>
      </c>
      <c r="V182" s="2">
        <f t="shared" si="34"/>
        <v>33168342.98928529</v>
      </c>
      <c r="W182" s="2">
        <f t="shared" si="19"/>
        <v>639385.05552995205</v>
      </c>
      <c r="X182" s="2">
        <f t="shared" si="6"/>
        <v>10614.944470047951</v>
      </c>
      <c r="Y182" s="2">
        <f t="shared" si="37"/>
        <v>55264223.830069803</v>
      </c>
      <c r="Z182" s="2" t="str">
        <f t="shared" si="8"/>
        <v>HERE</v>
      </c>
      <c r="AA182" s="2">
        <f>IF(Z182="HERE",Y182,AA181+Graph!$G$1*1000)</f>
        <v>55264223.830069803</v>
      </c>
      <c r="AB182" s="2">
        <f t="shared" si="20"/>
        <v>10614.944470047951</v>
      </c>
      <c r="AC182" s="2">
        <f t="shared" si="38"/>
        <v>33168342.98928529</v>
      </c>
      <c r="AD182" s="3">
        <f t="shared" si="10"/>
        <v>52800000</v>
      </c>
      <c r="AE182" s="2">
        <f>IF(AE180&gt;=52800000,52800000,IF(AB161=Graph!G$1*1000,AE181+Graph!G$1*1000,AC182))</f>
        <v>33168342.98928529</v>
      </c>
      <c r="AF182" s="3">
        <f t="shared" si="21"/>
        <v>33168342.98928529</v>
      </c>
      <c r="AG182" s="3">
        <f t="shared" si="29"/>
        <v>48565627.228657827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116</v>
      </c>
      <c r="C183" s="7"/>
      <c r="D183" s="2" t="e">
        <f t="shared" si="11"/>
        <v>#N/A</v>
      </c>
      <c r="E183" s="2" t="e">
        <f t="shared" si="22"/>
        <v>#N/A</v>
      </c>
      <c r="F183" s="2">
        <v>1113477.7162442207</v>
      </c>
      <c r="G183" s="2">
        <f t="shared" si="41"/>
        <v>644425.14285714284</v>
      </c>
      <c r="H183" s="2">
        <f t="shared" si="39"/>
        <v>87945017.605529666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1117073.4906682074</v>
      </c>
      <c r="Q183" s="2">
        <f t="shared" si="42"/>
        <v>650000</v>
      </c>
      <c r="R183" s="2">
        <f t="shared" si="40"/>
        <v>89082566.8193551</v>
      </c>
      <c r="S183" s="2">
        <f t="shared" si="16"/>
        <v>644425.14285714924</v>
      </c>
      <c r="T183" s="2">
        <f t="shared" si="17"/>
        <v>5574.8571428570431</v>
      </c>
      <c r="U183" s="2">
        <f t="shared" si="18"/>
        <v>650000</v>
      </c>
      <c r="V183" s="2">
        <f t="shared" si="34"/>
        <v>33813305.605529517</v>
      </c>
      <c r="W183" s="2">
        <f t="shared" si="19"/>
        <v>644962.61624422669</v>
      </c>
      <c r="X183" s="2">
        <f t="shared" si="6"/>
        <v>5037.3837557733059</v>
      </c>
      <c r="Y183" s="2">
        <f t="shared" si="37"/>
        <v>55269261.213825576</v>
      </c>
      <c r="Z183" s="2" t="str">
        <f t="shared" si="8"/>
        <v>HERE</v>
      </c>
      <c r="AA183" s="2">
        <f>IF(Z183="HERE",Y183,AA182+Graph!$G$1*1000)</f>
        <v>55269261.213825576</v>
      </c>
      <c r="AB183" s="2">
        <f t="shared" si="20"/>
        <v>5037.3837557733059</v>
      </c>
      <c r="AC183" s="2">
        <f t="shared" si="38"/>
        <v>33813305.605529517</v>
      </c>
      <c r="AD183" s="3">
        <f t="shared" si="10"/>
        <v>52800000</v>
      </c>
      <c r="AE183" s="2">
        <f>IF(AE181&gt;=52800000,52800000,IF(AB162=Graph!G$1*1000,AE182+Graph!G$1*1000,AC183))</f>
        <v>33813305.605529517</v>
      </c>
      <c r="AF183" s="3">
        <f t="shared" si="21"/>
        <v>33813305.605529517</v>
      </c>
      <c r="AG183" s="3">
        <f t="shared" si="29"/>
        <v>48592018.920720041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117</v>
      </c>
      <c r="C184" s="7"/>
      <c r="D184" s="2" t="e">
        <f t="shared" si="11"/>
        <v>#N/A</v>
      </c>
      <c r="E184" s="2" t="e">
        <f t="shared" si="22"/>
        <v>#N/A</v>
      </c>
      <c r="F184" s="2">
        <v>1119055.2769585252</v>
      </c>
      <c r="G184" s="2">
        <f t="shared" si="41"/>
        <v>644425.14285714284</v>
      </c>
      <c r="H184" s="2">
        <f t="shared" si="39"/>
        <v>88589442.748386815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1122652.4271889627</v>
      </c>
      <c r="Q184" s="2">
        <f t="shared" si="42"/>
        <v>650000</v>
      </c>
      <c r="R184" s="2">
        <f t="shared" si="40"/>
        <v>89732566.8193551</v>
      </c>
      <c r="S184" s="2">
        <f t="shared" si="16"/>
        <v>644425.14285714924</v>
      </c>
      <c r="T184" s="2">
        <f t="shared" si="17"/>
        <v>5574.8571428570431</v>
      </c>
      <c r="U184" s="2">
        <f t="shared" si="18"/>
        <v>650000</v>
      </c>
      <c r="V184" s="2">
        <f t="shared" si="34"/>
        <v>34457730.748386659</v>
      </c>
      <c r="W184" s="2">
        <f t="shared" si="19"/>
        <v>644425.14285714179</v>
      </c>
      <c r="X184" s="2">
        <f t="shared" si="6"/>
        <v>5574.8571428582072</v>
      </c>
      <c r="Y184" s="2">
        <f t="shared" si="37"/>
        <v>55274836.070968434</v>
      </c>
      <c r="Z184" s="2" t="str">
        <f t="shared" si="8"/>
        <v>HERE</v>
      </c>
      <c r="AA184" s="2">
        <f>IF(Z184="HERE",Y184,AA183+Graph!$G$1*1000)</f>
        <v>55274836.070968434</v>
      </c>
      <c r="AB184" s="2">
        <f t="shared" si="20"/>
        <v>5574.8571428582072</v>
      </c>
      <c r="AC184" s="2">
        <f t="shared" si="38"/>
        <v>34457730.748386659</v>
      </c>
      <c r="AD184" s="3">
        <f t="shared" si="10"/>
        <v>52800000</v>
      </c>
      <c r="AE184" s="2">
        <f>IF(AE182&gt;=52800000,52800000,IF(AB163=Graph!G$1*1000,AE183+Graph!G$1*1000,AC184))</f>
        <v>34457730.748386659</v>
      </c>
      <c r="AF184" s="3">
        <f t="shared" si="21"/>
        <v>34457730.748386659</v>
      </c>
      <c r="AG184" s="3">
        <f t="shared" si="29"/>
        <v>48618689.490817964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118</v>
      </c>
      <c r="C185" s="7"/>
      <c r="D185" s="2" t="e">
        <f t="shared" si="11"/>
        <v>#N/A</v>
      </c>
      <c r="E185" s="2" t="e">
        <f t="shared" si="22"/>
        <v>#N/A</v>
      </c>
      <c r="F185" s="2">
        <v>1124632.8376727998</v>
      </c>
      <c r="G185" s="2">
        <f t="shared" si="41"/>
        <v>644425.14285714284</v>
      </c>
      <c r="H185" s="2">
        <f t="shared" si="39"/>
        <v>89233867.891243964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1128231.3637096882</v>
      </c>
      <c r="Q185" s="2">
        <f t="shared" si="42"/>
        <v>650000</v>
      </c>
      <c r="R185" s="2">
        <f t="shared" si="40"/>
        <v>90382566.8193551</v>
      </c>
      <c r="S185" s="2">
        <f t="shared" si="16"/>
        <v>644425.14285714924</v>
      </c>
      <c r="T185" s="2">
        <f t="shared" si="17"/>
        <v>5574.8571428570431</v>
      </c>
      <c r="U185" s="2">
        <f t="shared" si="18"/>
        <v>650000</v>
      </c>
      <c r="V185" s="2">
        <f t="shared" si="34"/>
        <v>35102155.891243801</v>
      </c>
      <c r="W185" s="2">
        <f t="shared" si="19"/>
        <v>644425.14285714179</v>
      </c>
      <c r="X185" s="2">
        <f t="shared" si="6"/>
        <v>5574.8571428582072</v>
      </c>
      <c r="Y185" s="2">
        <f t="shared" si="37"/>
        <v>55280410.928111292</v>
      </c>
      <c r="Z185" s="2" t="str">
        <f t="shared" si="8"/>
        <v>HERE</v>
      </c>
      <c r="AA185" s="2">
        <f>IF(Z185="HERE",Y185,AA184+Graph!$G$1*1000)</f>
        <v>55280410.928111292</v>
      </c>
      <c r="AB185" s="2">
        <f t="shared" si="20"/>
        <v>5574.8571428582072</v>
      </c>
      <c r="AC185" s="2">
        <f t="shared" si="38"/>
        <v>35102155.891243801</v>
      </c>
      <c r="AD185" s="3">
        <f t="shared" si="10"/>
        <v>52800000</v>
      </c>
      <c r="AE185" s="2">
        <f>IF(AE183&gt;=52800000,52800000,IF(AB164=Graph!G$1*1000,AE184+Graph!G$1*1000,AC185))</f>
        <v>35102155.891243801</v>
      </c>
      <c r="AF185" s="3">
        <f t="shared" si="21"/>
        <v>35102155.891243801</v>
      </c>
      <c r="AG185" s="3">
        <f t="shared" si="29"/>
        <v>48645638.938951604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119</v>
      </c>
      <c r="C186" s="7"/>
      <c r="D186" s="2" t="e">
        <f t="shared" si="11"/>
        <v>#N/A</v>
      </c>
      <c r="E186" s="2" t="e">
        <f t="shared" si="22"/>
        <v>#N/A</v>
      </c>
      <c r="F186" s="2">
        <v>1130210.3983870745</v>
      </c>
      <c r="G186" s="2">
        <f t="shared" si="41"/>
        <v>644425.14285714284</v>
      </c>
      <c r="H186" s="2">
        <f t="shared" si="39"/>
        <v>89878293.034101114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1133810.3002304137</v>
      </c>
      <c r="Q186" s="2">
        <f t="shared" si="42"/>
        <v>650000</v>
      </c>
      <c r="R186" s="2">
        <f t="shared" si="40"/>
        <v>91032566.8193551</v>
      </c>
      <c r="S186" s="2">
        <f t="shared" si="16"/>
        <v>644425.14285714924</v>
      </c>
      <c r="T186" s="2">
        <f t="shared" si="17"/>
        <v>5574.8571428570431</v>
      </c>
      <c r="U186" s="2">
        <f t="shared" si="18"/>
        <v>650000</v>
      </c>
      <c r="V186" s="2">
        <f t="shared" si="34"/>
        <v>35746581.034100942</v>
      </c>
      <c r="W186" s="2">
        <f t="shared" si="19"/>
        <v>644425.14285714179</v>
      </c>
      <c r="X186" s="2">
        <f t="shared" si="6"/>
        <v>5574.8571428582072</v>
      </c>
      <c r="Y186" s="2">
        <f t="shared" si="37"/>
        <v>55285985.785254151</v>
      </c>
      <c r="Z186" s="2" t="str">
        <f t="shared" si="8"/>
        <v>HERE</v>
      </c>
      <c r="AA186" s="2">
        <f>IF(Z186="HERE",Y186,AA185+Graph!$G$1*1000)</f>
        <v>55285985.785254151</v>
      </c>
      <c r="AB186" s="2">
        <f t="shared" si="20"/>
        <v>5574.8571428582072</v>
      </c>
      <c r="AC186" s="2">
        <f t="shared" si="38"/>
        <v>35746581.034100942</v>
      </c>
      <c r="AD186" s="3">
        <f t="shared" si="10"/>
        <v>52800000</v>
      </c>
      <c r="AE186" s="2">
        <f>IF(AE184&gt;=52800000,52800000,IF(AB165=Graph!G$1*1000,AE185+Graph!G$1*1000,AC186))</f>
        <v>35746581.034100942</v>
      </c>
      <c r="AF186" s="3">
        <f t="shared" si="21"/>
        <v>35746581.034100942</v>
      </c>
      <c r="AG186" s="3">
        <f t="shared" si="29"/>
        <v>48672867.265120961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120</v>
      </c>
      <c r="C187" s="7"/>
      <c r="D187" s="2" t="e">
        <f t="shared" si="11"/>
        <v>#N/A</v>
      </c>
      <c r="E187" s="2" t="e">
        <f t="shared" si="22"/>
        <v>#N/A</v>
      </c>
      <c r="F187" s="2">
        <v>1135787.9591013789</v>
      </c>
      <c r="G187" s="2">
        <f t="shared" si="41"/>
        <v>644425.14285714284</v>
      </c>
      <c r="H187" s="2">
        <f t="shared" si="39"/>
        <v>90522718.176958263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1139389.236751169</v>
      </c>
      <c r="Q187" s="2">
        <f t="shared" si="42"/>
        <v>650000</v>
      </c>
      <c r="R187" s="2">
        <f t="shared" si="40"/>
        <v>91682566.8193551</v>
      </c>
      <c r="S187" s="2">
        <f t="shared" si="16"/>
        <v>644425.14285714924</v>
      </c>
      <c r="T187" s="2">
        <f t="shared" si="17"/>
        <v>5574.8571428570431</v>
      </c>
      <c r="U187" s="2">
        <f t="shared" si="18"/>
        <v>650000</v>
      </c>
      <c r="V187" s="2">
        <f t="shared" si="34"/>
        <v>36391006.176958084</v>
      </c>
      <c r="W187" s="2">
        <f t="shared" si="19"/>
        <v>644425.14285714179</v>
      </c>
      <c r="X187" s="2">
        <f t="shared" si="6"/>
        <v>5574.8571428582072</v>
      </c>
      <c r="Y187" s="2">
        <f t="shared" si="37"/>
        <v>55291560.642397009</v>
      </c>
      <c r="Z187" s="2" t="str">
        <f t="shared" si="8"/>
        <v>HERE</v>
      </c>
      <c r="AA187" s="2">
        <f>IF(Z187="HERE",Y187,AA186+Graph!$G$1*1000)</f>
        <v>55291560.642397009</v>
      </c>
      <c r="AB187" s="2">
        <f t="shared" si="20"/>
        <v>5574.8571428582072</v>
      </c>
      <c r="AC187" s="2">
        <f t="shared" si="38"/>
        <v>36391006.176958084</v>
      </c>
      <c r="AD187" s="3">
        <f t="shared" si="10"/>
        <v>52800000</v>
      </c>
      <c r="AE187" s="2">
        <f>IF(AE185&gt;=52800000,52800000,IF(AB166=Graph!G$1*1000,AE186+Graph!G$1*1000,AC187))</f>
        <v>36391006.176958084</v>
      </c>
      <c r="AF187" s="3">
        <f t="shared" si="21"/>
        <v>36391006.176958084</v>
      </c>
      <c r="AG187" s="3">
        <f t="shared" si="29"/>
        <v>48700374.469326027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="11"/>
        <v>#N/A</v>
      </c>
      <c r="E188" s="2" t="e">
        <f t="shared" si="22"/>
        <v>#N/A</v>
      </c>
      <c r="F188" s="2">
        <v>1141365.5198156536</v>
      </c>
      <c r="G188" s="2">
        <f t="shared" si="41"/>
        <v>644425.14285714284</v>
      </c>
      <c r="H188" s="2">
        <f t="shared" si="39"/>
        <v>91167143.319815412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1144968.1732718945</v>
      </c>
      <c r="Q188" s="2">
        <f t="shared" si="42"/>
        <v>650000</v>
      </c>
      <c r="R188" s="2">
        <f t="shared" si="40"/>
        <v>92332566.8193551</v>
      </c>
      <c r="S188" s="2">
        <f t="shared" si="16"/>
        <v>644425.14285714924</v>
      </c>
      <c r="T188" s="2">
        <f t="shared" si="17"/>
        <v>5574.8571428570431</v>
      </c>
      <c r="U188" s="2">
        <f t="shared" si="18"/>
        <v>650000</v>
      </c>
      <c r="V188" s="2">
        <f t="shared" si="34"/>
        <v>37035431.319815226</v>
      </c>
      <c r="W188" s="2">
        <f t="shared" si="19"/>
        <v>644425.14285714179</v>
      </c>
      <c r="X188" s="2">
        <f t="shared" si="6"/>
        <v>5574.8571428582072</v>
      </c>
      <c r="Y188" s="2">
        <f t="shared" si="37"/>
        <v>55297135.499539867</v>
      </c>
      <c r="Z188" s="2" t="str">
        <f t="shared" si="8"/>
        <v>HERE</v>
      </c>
      <c r="AA188" s="2">
        <f>IF(Z188="HERE",Y188,AA187+Graph!$G$1*1000)</f>
        <v>55297135.499539867</v>
      </c>
      <c r="AB188" s="2">
        <f t="shared" si="20"/>
        <v>5574.8571428582072</v>
      </c>
      <c r="AC188" s="2">
        <f t="shared" si="38"/>
        <v>37035431.319815226</v>
      </c>
      <c r="AD188" s="3">
        <f t="shared" si="10"/>
        <v>52800000</v>
      </c>
      <c r="AE188" s="2">
        <f>IF(AE186&gt;=52800000,52800000,IF(AB167=Graph!G$1*1000,AE187+Graph!G$1*1000,AC188))</f>
        <v>37035431.319815226</v>
      </c>
      <c r="AF188" s="3">
        <f t="shared" si="21"/>
        <v>37035431.319815226</v>
      </c>
      <c r="AG188" s="3">
        <f t="shared" si="29"/>
        <v>48728160.551566809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122</v>
      </c>
      <c r="C189" s="7"/>
      <c r="D189" s="2" t="e">
        <f t="shared" si="11"/>
        <v>#N/A</v>
      </c>
      <c r="E189" s="2" t="e">
        <f t="shared" si="22"/>
        <v>#N/A</v>
      </c>
      <c r="F189" s="2">
        <v>1146943.0805299282</v>
      </c>
      <c r="G189" s="2">
        <f t="shared" si="41"/>
        <v>644425.14285714284</v>
      </c>
      <c r="H189" s="2">
        <f t="shared" si="39"/>
        <v>91811568.462672561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1150547.1097926497</v>
      </c>
      <c r="Q189" s="2">
        <f t="shared" si="42"/>
        <v>650000</v>
      </c>
      <c r="R189" s="2">
        <f t="shared" si="40"/>
        <v>92982566.8193551</v>
      </c>
      <c r="S189" s="2">
        <f t="shared" si="16"/>
        <v>644425.14285714924</v>
      </c>
      <c r="T189" s="2">
        <f t="shared" si="17"/>
        <v>5574.8571428570431</v>
      </c>
      <c r="U189" s="2">
        <f t="shared" si="18"/>
        <v>650000</v>
      </c>
      <c r="V189" s="2">
        <f t="shared" si="34"/>
        <v>37679856.462672368</v>
      </c>
      <c r="W189" s="2">
        <f t="shared" si="19"/>
        <v>644425.14285714179</v>
      </c>
      <c r="X189" s="2">
        <f t="shared" si="6"/>
        <v>5574.8571428582072</v>
      </c>
      <c r="Y189" s="2">
        <f t="shared" si="37"/>
        <v>55302710.356682725</v>
      </c>
      <c r="Z189" s="2" t="str">
        <f t="shared" si="8"/>
        <v>HERE</v>
      </c>
      <c r="AA189" s="2">
        <f>IF(Z189="HERE",Y189,AA188+Graph!$G$1*1000)</f>
        <v>55302710.356682725</v>
      </c>
      <c r="AB189" s="2">
        <f t="shared" si="20"/>
        <v>5574.8571428582072</v>
      </c>
      <c r="AC189" s="2">
        <f t="shared" si="38"/>
        <v>37679856.462672368</v>
      </c>
      <c r="AD189" s="3">
        <f t="shared" si="10"/>
        <v>52800000</v>
      </c>
      <c r="AE189" s="2">
        <f>IF(AE187&gt;=52800000,52800000,IF(AB168=Graph!G$1*1000,AE188+Graph!G$1*1000,AC189))</f>
        <v>37679856.462672368</v>
      </c>
      <c r="AF189" s="3">
        <f t="shared" si="21"/>
        <v>37679856.462672368</v>
      </c>
      <c r="AG189" s="3">
        <f t="shared" si="29"/>
        <v>48756225.511843309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123</v>
      </c>
      <c r="C190" s="7"/>
      <c r="D190" s="2" t="e">
        <f t="shared" si="11"/>
        <v>#N/A</v>
      </c>
      <c r="E190" s="2" t="e">
        <f t="shared" si="22"/>
        <v>#N/A</v>
      </c>
      <c r="F190" s="2">
        <v>1152520.6412442327</v>
      </c>
      <c r="G190" s="2">
        <f t="shared" si="41"/>
        <v>644425.14285714284</v>
      </c>
      <c r="H190" s="2">
        <f t="shared" si="39"/>
        <v>92455993.605529711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1156126.0463133752</v>
      </c>
      <c r="Q190" s="2">
        <f t="shared" si="42"/>
        <v>650000</v>
      </c>
      <c r="R190" s="2">
        <f t="shared" si="40"/>
        <v>93632566.8193551</v>
      </c>
      <c r="S190" s="2">
        <f t="shared" si="16"/>
        <v>644425.14285714924</v>
      </c>
      <c r="T190" s="2">
        <f t="shared" si="17"/>
        <v>5574.8571428570431</v>
      </c>
      <c r="U190" s="2">
        <f t="shared" si="18"/>
        <v>650000</v>
      </c>
      <c r="V190" s="2">
        <f t="shared" si="34"/>
        <v>38324281.605529509</v>
      </c>
      <c r="W190" s="2">
        <f t="shared" si="19"/>
        <v>644425.14285714179</v>
      </c>
      <c r="X190" s="2">
        <f t="shared" si="6"/>
        <v>5574.8571428582072</v>
      </c>
      <c r="Y190" s="2">
        <f t="shared" si="37"/>
        <v>55308285.213825583</v>
      </c>
      <c r="Z190" s="2" t="str">
        <f t="shared" si="8"/>
        <v>HERE</v>
      </c>
      <c r="AA190" s="2">
        <f>IF(Z190="HERE",Y190,AA189+Graph!$G$1*1000)</f>
        <v>55308285.213825583</v>
      </c>
      <c r="AB190" s="2">
        <f t="shared" si="20"/>
        <v>5574.8571428582072</v>
      </c>
      <c r="AC190" s="2">
        <f t="shared" si="38"/>
        <v>38324281.605529509</v>
      </c>
      <c r="AD190" s="3">
        <f t="shared" si="10"/>
        <v>52800000</v>
      </c>
      <c r="AE190" s="2">
        <f>IF(AE188&gt;=52800000,52800000,IF(AB169=Graph!G$1*1000,AE189+Graph!G$1*1000,AC190))</f>
        <v>38324281.605529509</v>
      </c>
      <c r="AF190" s="3">
        <f t="shared" si="21"/>
        <v>38324281.605529509</v>
      </c>
      <c r="AG190" s="3">
        <f t="shared" si="29"/>
        <v>48784569.350155517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124</v>
      </c>
      <c r="C191" s="7"/>
      <c r="D191" s="2" t="e">
        <f t="shared" si="11"/>
        <v>#N/A</v>
      </c>
      <c r="E191" s="2" t="e">
        <f t="shared" si="22"/>
        <v>#N/A</v>
      </c>
      <c r="F191" s="2">
        <v>1158098.2019585073</v>
      </c>
      <c r="G191" s="2">
        <f t="shared" si="41"/>
        <v>644425.14285714284</v>
      </c>
      <c r="H191" s="2">
        <f t="shared" si="39"/>
        <v>93100418.74838686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1161704.9828341007</v>
      </c>
      <c r="Q191" s="2">
        <f t="shared" si="42"/>
        <v>650000</v>
      </c>
      <c r="R191" s="2">
        <f t="shared" si="40"/>
        <v>94282566.8193551</v>
      </c>
      <c r="S191" s="2">
        <f t="shared" si="16"/>
        <v>644425.14285714924</v>
      </c>
      <c r="T191" s="2">
        <f t="shared" si="17"/>
        <v>5574.8571428570431</v>
      </c>
      <c r="U191" s="2">
        <f t="shared" si="18"/>
        <v>650000</v>
      </c>
      <c r="V191" s="2">
        <f t="shared" si="34"/>
        <v>38968706.748386651</v>
      </c>
      <c r="W191" s="2">
        <f t="shared" si="19"/>
        <v>644425.14285714179</v>
      </c>
      <c r="X191" s="2">
        <f t="shared" si="6"/>
        <v>5574.8571428582072</v>
      </c>
      <c r="Y191" s="2">
        <f t="shared" si="37"/>
        <v>55313860.070968442</v>
      </c>
      <c r="Z191" s="2" t="str">
        <f t="shared" si="8"/>
        <v>HERE</v>
      </c>
      <c r="AA191" s="2">
        <f>IF(Z191="HERE",Y191,AA190+Graph!$G$1*1000)</f>
        <v>55313860.070968442</v>
      </c>
      <c r="AB191" s="2">
        <f t="shared" si="20"/>
        <v>5574.8571428582072</v>
      </c>
      <c r="AC191" s="2">
        <f t="shared" si="38"/>
        <v>38968706.748386651</v>
      </c>
      <c r="AD191" s="3">
        <f t="shared" si="10"/>
        <v>52800000</v>
      </c>
      <c r="AE191" s="2">
        <f>IF(AE189&gt;=52800000,52800000,IF(AB170=Graph!G$1*1000,AE190+Graph!G$1*1000,AC191))</f>
        <v>38968706.748386651</v>
      </c>
      <c r="AF191" s="3">
        <f t="shared" si="21"/>
        <v>38968706.748386651</v>
      </c>
      <c r="AG191" s="3">
        <f t="shared" si="29"/>
        <v>48813192.066503443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125</v>
      </c>
      <c r="C192" s="7"/>
      <c r="D192" s="2" t="e">
        <f t="shared" si="11"/>
        <v>#N/A</v>
      </c>
      <c r="E192" s="2" t="e">
        <f t="shared" si="22"/>
        <v>#N/A</v>
      </c>
      <c r="F192" s="2">
        <v>1163675.7626728117</v>
      </c>
      <c r="G192" s="2">
        <f t="shared" si="41"/>
        <v>644425.14285714284</v>
      </c>
      <c r="H192" s="2">
        <f t="shared" si="39"/>
        <v>93744843.891244009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1167283.919354856</v>
      </c>
      <c r="Q192" s="2">
        <f t="shared" si="42"/>
        <v>650000</v>
      </c>
      <c r="R192" s="2">
        <f t="shared" si="40"/>
        <v>94932566.8193551</v>
      </c>
      <c r="S192" s="2">
        <f t="shared" si="16"/>
        <v>644425.14285714924</v>
      </c>
      <c r="T192" s="2">
        <f t="shared" si="17"/>
        <v>5574.8571428570431</v>
      </c>
      <c r="U192" s="2">
        <f t="shared" si="18"/>
        <v>650000</v>
      </c>
      <c r="V192" s="2">
        <f t="shared" si="34"/>
        <v>39613131.891243793</v>
      </c>
      <c r="W192" s="2">
        <f t="shared" si="19"/>
        <v>644425.14285714179</v>
      </c>
      <c r="X192" s="2">
        <f t="shared" si="6"/>
        <v>5574.8571428582072</v>
      </c>
      <c r="Y192" s="2">
        <f t="shared" si="37"/>
        <v>55319434.9281113</v>
      </c>
      <c r="Z192" s="2" t="str">
        <f t="shared" si="8"/>
        <v>HERE</v>
      </c>
      <c r="AA192" s="2">
        <f>IF(Z192="HERE",Y192,AA191+Graph!$G$1*1000)</f>
        <v>55319434.9281113</v>
      </c>
      <c r="AB192" s="2">
        <f t="shared" si="20"/>
        <v>5574.8571428582072</v>
      </c>
      <c r="AC192" s="2">
        <f t="shared" si="38"/>
        <v>39613131.891243793</v>
      </c>
      <c r="AD192" s="3">
        <f t="shared" si="10"/>
        <v>52800000</v>
      </c>
      <c r="AE192" s="2">
        <f>IF(AE190&gt;=52800000,52800000,IF(AB171=Graph!G$1*1000,AE191+Graph!G$1*1000,AC192))</f>
        <v>39613131.891243793</v>
      </c>
      <c r="AF192" s="3">
        <f t="shared" si="21"/>
        <v>39613131.891243793</v>
      </c>
      <c r="AG192" s="3">
        <f t="shared" si="29"/>
        <v>48842093.660887085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126</v>
      </c>
      <c r="C193" s="7"/>
      <c r="D193" s="2" t="e">
        <f t="shared" si="11"/>
        <v>#N/A</v>
      </c>
      <c r="E193" s="2" t="e">
        <f t="shared" si="22"/>
        <v>#N/A</v>
      </c>
      <c r="F193" s="2">
        <v>1169253.3233870864</v>
      </c>
      <c r="G193" s="2">
        <f t="shared" si="41"/>
        <v>644425.14285714284</v>
      </c>
      <c r="H193" s="2">
        <f t="shared" si="39"/>
        <v>94389269.034101158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1172862.8558755815</v>
      </c>
      <c r="Q193" s="2">
        <f t="shared" si="42"/>
        <v>650000</v>
      </c>
      <c r="R193" s="2">
        <f t="shared" si="40"/>
        <v>95582566.8193551</v>
      </c>
      <c r="S193" s="2">
        <f t="shared" si="16"/>
        <v>644425.14285714924</v>
      </c>
      <c r="T193" s="2">
        <f t="shared" si="17"/>
        <v>5574.8571428570431</v>
      </c>
      <c r="U193" s="2">
        <f t="shared" si="18"/>
        <v>650000</v>
      </c>
      <c r="V193" s="2">
        <f t="shared" si="34"/>
        <v>40257557.034100935</v>
      </c>
      <c r="W193" s="2">
        <f t="shared" si="19"/>
        <v>644425.14285714179</v>
      </c>
      <c r="X193" s="2">
        <f t="shared" si="6"/>
        <v>5574.8571428582072</v>
      </c>
      <c r="Y193" s="2">
        <f t="shared" si="37"/>
        <v>55325009.785254158</v>
      </c>
      <c r="Z193" s="2" t="str">
        <f t="shared" si="8"/>
        <v>HERE</v>
      </c>
      <c r="AA193" s="2">
        <f>IF(Z193="HERE",Y193,AA192+Graph!$G$1*1000)</f>
        <v>55325009.785254158</v>
      </c>
      <c r="AB193" s="2">
        <f t="shared" si="20"/>
        <v>5574.8571428582072</v>
      </c>
      <c r="AC193" s="2">
        <f t="shared" si="38"/>
        <v>40257557.034100935</v>
      </c>
      <c r="AD193" s="3">
        <f t="shared" si="10"/>
        <v>52800000</v>
      </c>
      <c r="AE193" s="2">
        <f>IF(AE191&gt;=52800000,52800000,IF(AB172=Graph!G$1*1000,AE192+Graph!G$1*1000,AC193))</f>
        <v>40257557.034100935</v>
      </c>
      <c r="AF193" s="3">
        <f t="shared" si="21"/>
        <v>40257557.034100935</v>
      </c>
      <c r="AG193" s="3">
        <f t="shared" si="29"/>
        <v>48871274.133306436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127</v>
      </c>
      <c r="C194" s="7"/>
      <c r="D194" s="2" t="e">
        <f t="shared" si="11"/>
        <v>#N/A</v>
      </c>
      <c r="E194" s="2" t="e">
        <f t="shared" si="22"/>
        <v>#N/A</v>
      </c>
      <c r="F194" s="2">
        <v>1174830.884101361</v>
      </c>
      <c r="G194" s="2">
        <f t="shared" si="41"/>
        <v>644425.14285714284</v>
      </c>
      <c r="H194" s="2">
        <f t="shared" si="39"/>
        <v>95033694.176958308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1178441.7923963368</v>
      </c>
      <c r="Q194" s="2">
        <f t="shared" si="42"/>
        <v>650000</v>
      </c>
      <c r="R194" s="2">
        <f t="shared" si="40"/>
        <v>96232566.8193551</v>
      </c>
      <c r="S194" s="2">
        <f t="shared" si="16"/>
        <v>644425.14285714924</v>
      </c>
      <c r="T194" s="2">
        <f t="shared" si="17"/>
        <v>5574.8571428570431</v>
      </c>
      <c r="U194" s="2">
        <f t="shared" si="18"/>
        <v>650000</v>
      </c>
      <c r="V194" s="2">
        <f t="shared" si="34"/>
        <v>40901982.176958077</v>
      </c>
      <c r="W194" s="2">
        <f t="shared" si="19"/>
        <v>644425.14285714179</v>
      </c>
      <c r="X194" s="2">
        <f t="shared" si="6"/>
        <v>5574.8571428582072</v>
      </c>
      <c r="Y194" s="2">
        <f t="shared" si="37"/>
        <v>55330584.642397016</v>
      </c>
      <c r="Z194" s="2" t="str">
        <f t="shared" si="8"/>
        <v>HERE</v>
      </c>
      <c r="AA194" s="2">
        <f>IF(Z194="HERE",Y194,AA193+Graph!$G$1*1000)</f>
        <v>55330584.642397016</v>
      </c>
      <c r="AB194" s="2">
        <f t="shared" si="20"/>
        <v>5574.8571428582072</v>
      </c>
      <c r="AC194" s="2">
        <f t="shared" si="38"/>
        <v>40901982.176958077</v>
      </c>
      <c r="AD194" s="3">
        <f t="shared" si="10"/>
        <v>52800000</v>
      </c>
      <c r="AE194" s="2">
        <f>IF(AE192&gt;=52800000,52800000,IF(AB173=Graph!G$1*1000,AE193+Graph!G$1*1000,AC194))</f>
        <v>40901982.176958077</v>
      </c>
      <c r="AF194" s="3">
        <f t="shared" si="21"/>
        <v>40901982.176958077</v>
      </c>
      <c r="AG194" s="3">
        <f t="shared" si="29"/>
        <v>48900733.483761504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128</v>
      </c>
      <c r="C195" s="7"/>
      <c r="D195" s="2" t="e">
        <f t="shared" si="11"/>
        <v>#N/A</v>
      </c>
      <c r="E195" s="2" t="e">
        <f t="shared" si="22"/>
        <v>#N/A</v>
      </c>
      <c r="F195" s="2">
        <v>1180408.4448156655</v>
      </c>
      <c r="G195" s="2">
        <f t="shared" si="41"/>
        <v>644425.14285714284</v>
      </c>
      <c r="H195" s="2">
        <f t="shared" si="39"/>
        <v>95678119.319815457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1184020.7289170623</v>
      </c>
      <c r="Q195" s="2">
        <f t="shared" si="42"/>
        <v>650000</v>
      </c>
      <c r="R195" s="2">
        <f t="shared" si="40"/>
        <v>96882566.8193551</v>
      </c>
      <c r="S195" s="2">
        <f t="shared" si="16"/>
        <v>644425.14285714924</v>
      </c>
      <c r="T195" s="2">
        <f t="shared" si="17"/>
        <v>5574.8571428570431</v>
      </c>
      <c r="U195" s="2">
        <f t="shared" si="18"/>
        <v>650000</v>
      </c>
      <c r="V195" s="2">
        <f t="shared" si="34"/>
        <v>41546407.319815218</v>
      </c>
      <c r="W195" s="2">
        <f t="shared" si="19"/>
        <v>644425.14285714179</v>
      </c>
      <c r="X195" s="2">
        <f t="shared" si="6"/>
        <v>5574.8571428582072</v>
      </c>
      <c r="Y195" s="2">
        <f t="shared" si="37"/>
        <v>55336159.499539874</v>
      </c>
      <c r="Z195" s="2" t="str">
        <f t="shared" si="8"/>
        <v>HERE</v>
      </c>
      <c r="AA195" s="2">
        <f>IF(Z195="HERE",Y195,AA194+Graph!$G$1*1000)</f>
        <v>55336159.499539874</v>
      </c>
      <c r="AB195" s="2">
        <f t="shared" si="20"/>
        <v>5574.8571428582072</v>
      </c>
      <c r="AC195" s="2">
        <f t="shared" si="38"/>
        <v>41546407.319815218</v>
      </c>
      <c r="AD195" s="3">
        <f t="shared" si="10"/>
        <v>52800000</v>
      </c>
      <c r="AE195" s="2">
        <f>IF(AE193&gt;=52800000,52800000,IF(AB174=Graph!G$1*1000,AE194+Graph!G$1*1000,AC195))</f>
        <v>41546407.319815218</v>
      </c>
      <c r="AF195" s="3">
        <f t="shared" si="21"/>
        <v>41546407.319815218</v>
      </c>
      <c r="AG195" s="3">
        <f t="shared" si="29"/>
        <v>48930471.712252289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129</v>
      </c>
      <c r="C196" s="7"/>
      <c r="D196" s="2" t="e">
        <f t="shared" si="11"/>
        <v>#N/A</v>
      </c>
      <c r="E196" s="2" t="e">
        <f t="shared" si="22"/>
        <v>#N/A</v>
      </c>
      <c r="F196" s="2">
        <v>1185986.0055299401</v>
      </c>
      <c r="G196" s="2">
        <f t="shared" si="41"/>
        <v>644425.14285714284</v>
      </c>
      <c r="H196" s="2">
        <f t="shared" si="39"/>
        <v>96322544.462672606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1189599.6654377878</v>
      </c>
      <c r="Q196" s="2">
        <f t="shared" si="42"/>
        <v>650000</v>
      </c>
      <c r="R196" s="2">
        <f t="shared" si="40"/>
        <v>97532566.8193551</v>
      </c>
      <c r="S196" s="2">
        <f t="shared" si="16"/>
        <v>644425.14285714924</v>
      </c>
      <c r="T196" s="2">
        <f t="shared" si="17"/>
        <v>5574.8571428570431</v>
      </c>
      <c r="U196" s="2">
        <f t="shared" si="18"/>
        <v>650000</v>
      </c>
      <c r="V196" s="2">
        <f t="shared" si="34"/>
        <v>42190832.46267236</v>
      </c>
      <c r="W196" s="2">
        <f t="shared" si="19"/>
        <v>644425.14285714179</v>
      </c>
      <c r="X196" s="2">
        <f t="shared" si="6"/>
        <v>5574.8571428582072</v>
      </c>
      <c r="Y196" s="2">
        <f t="shared" si="37"/>
        <v>55341734.356682733</v>
      </c>
      <c r="Z196" s="2" t="str">
        <f t="shared" si="8"/>
        <v>HERE</v>
      </c>
      <c r="AA196" s="2">
        <f>IF(Z196="HERE",Y196,AA195+Graph!$G$1*1000)</f>
        <v>55341734.356682733</v>
      </c>
      <c r="AB196" s="2">
        <f t="shared" si="20"/>
        <v>5574.8571428582072</v>
      </c>
      <c r="AC196" s="2">
        <f t="shared" si="38"/>
        <v>42190832.46267236</v>
      </c>
      <c r="AD196" s="3">
        <f t="shared" si="10"/>
        <v>52800000</v>
      </c>
      <c r="AE196" s="2">
        <f>IF(AE194&gt;=52800000,52800000,IF(AB175=Graph!G$1*1000,AE195+Graph!G$1*1000,AC196))</f>
        <v>42190832.46267236</v>
      </c>
      <c r="AF196" s="3">
        <f t="shared" si="21"/>
        <v>42190832.46267236</v>
      </c>
      <c r="AG196" s="3">
        <f t="shared" si="29"/>
        <v>48960488.818778783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130</v>
      </c>
      <c r="C197" s="7"/>
      <c r="D197" s="2" t="e">
        <f t="shared" si="11"/>
        <v>#N/A</v>
      </c>
      <c r="E197" s="2" t="e">
        <f t="shared" si="22"/>
        <v>#N/A</v>
      </c>
      <c r="F197" s="2">
        <v>1191563.5662442148</v>
      </c>
      <c r="G197" s="2">
        <f t="shared" si="41"/>
        <v>644425.14285714284</v>
      </c>
      <c r="H197" s="2">
        <f t="shared" si="39"/>
        <v>96966969.605529755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1195178.6019585431</v>
      </c>
      <c r="Q197" s="2">
        <f t="shared" si="42"/>
        <v>650000</v>
      </c>
      <c r="R197" s="2">
        <f t="shared" si="40"/>
        <v>98182566.8193551</v>
      </c>
      <c r="S197" s="2">
        <f t="shared" si="16"/>
        <v>644425.14285714924</v>
      </c>
      <c r="T197" s="2">
        <f t="shared" si="17"/>
        <v>5574.8571428570431</v>
      </c>
      <c r="U197" s="2">
        <f t="shared" si="18"/>
        <v>650000</v>
      </c>
      <c r="V197" s="2">
        <f t="shared" si="34"/>
        <v>42835257.605529502</v>
      </c>
      <c r="W197" s="2">
        <f t="shared" si="19"/>
        <v>644425.14285714179</v>
      </c>
      <c r="X197" s="2">
        <f t="shared" si="6"/>
        <v>5574.8571428582072</v>
      </c>
      <c r="Y197" s="2">
        <f t="shared" si="37"/>
        <v>55347309.213825591</v>
      </c>
      <c r="Z197" s="2" t="str">
        <f t="shared" si="8"/>
        <v>HERE</v>
      </c>
      <c r="AA197" s="2">
        <f>IF(Z197="HERE",Y197,AA196+Graph!$G$1*1000)</f>
        <v>55347309.213825591</v>
      </c>
      <c r="AB197" s="2">
        <f t="shared" si="20"/>
        <v>5574.8571428582072</v>
      </c>
      <c r="AC197" s="2">
        <f t="shared" si="38"/>
        <v>42835257.605529502</v>
      </c>
      <c r="AD197" s="3">
        <f t="shared" si="10"/>
        <v>52800000</v>
      </c>
      <c r="AE197" s="2">
        <f>IF(AE195&gt;=52800000,52800000,IF(AB176=Graph!G$1*1000,AE196+Graph!G$1*1000,AC197))</f>
        <v>42835257.605529502</v>
      </c>
      <c r="AF197" s="3">
        <f t="shared" si="21"/>
        <v>42835257.605529502</v>
      </c>
      <c r="AG197" s="3">
        <f t="shared" si="29"/>
        <v>48990784.803340994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131</v>
      </c>
      <c r="C198" s="7"/>
      <c r="D198" s="2" t="e">
        <f t="shared" si="11"/>
        <v>#N/A</v>
      </c>
      <c r="E198" s="2" t="e">
        <f t="shared" si="22"/>
        <v>#N/A</v>
      </c>
      <c r="F198" s="2">
        <v>1197141.1269585192</v>
      </c>
      <c r="G198" s="2">
        <f t="shared" si="41"/>
        <v>644425.14285714284</v>
      </c>
      <c r="H198" s="2">
        <f t="shared" si="39"/>
        <v>97611394.748386905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1200757.5384792686</v>
      </c>
      <c r="Q198" s="2">
        <f t="shared" si="42"/>
        <v>650000</v>
      </c>
      <c r="R198" s="2">
        <f t="shared" si="40"/>
        <v>98832566.8193551</v>
      </c>
      <c r="S198" s="2">
        <f t="shared" si="16"/>
        <v>644425.14285714924</v>
      </c>
      <c r="T198" s="2">
        <f t="shared" si="17"/>
        <v>5574.8571428570431</v>
      </c>
      <c r="U198" s="2">
        <f t="shared" si="18"/>
        <v>650000</v>
      </c>
      <c r="V198" s="2">
        <f t="shared" si="34"/>
        <v>43479682.748386644</v>
      </c>
      <c r="W198" s="2">
        <f t="shared" si="19"/>
        <v>644425.14285714179</v>
      </c>
      <c r="X198" s="2">
        <f t="shared" si="6"/>
        <v>5574.8571428582072</v>
      </c>
      <c r="Y198" s="2">
        <f t="shared" si="37"/>
        <v>55352884.070968449</v>
      </c>
      <c r="Z198" s="2" t="str">
        <f t="shared" si="8"/>
        <v>HERE</v>
      </c>
      <c r="AA198" s="2">
        <f>IF(Z198="HERE",Y198,AA197+Graph!$G$1*1000)</f>
        <v>55352884.070968449</v>
      </c>
      <c r="AB198" s="2">
        <f t="shared" si="20"/>
        <v>5574.8571428582072</v>
      </c>
      <c r="AC198" s="2">
        <f t="shared" si="38"/>
        <v>43479682.748386644</v>
      </c>
      <c r="AD198" s="3">
        <f t="shared" si="10"/>
        <v>52800000</v>
      </c>
      <c r="AE198" s="2">
        <f>IF(AE196&gt;=52800000,52800000,IF(AB177=Graph!G$1*1000,AE197+Graph!G$1*1000,AC198))</f>
        <v>43479682.748386644</v>
      </c>
      <c r="AF198" s="3">
        <f t="shared" si="21"/>
        <v>43479682.748386644</v>
      </c>
      <c r="AG198" s="3">
        <f t="shared" si="29"/>
        <v>49021359.665938921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132</v>
      </c>
      <c r="C199" s="7"/>
      <c r="D199" s="2" t="e">
        <f t="shared" si="11"/>
        <v>#N/A</v>
      </c>
      <c r="E199" s="2" t="e">
        <f t="shared" si="22"/>
        <v>#N/A</v>
      </c>
      <c r="F199" s="2">
        <v>1202718.6876727939</v>
      </c>
      <c r="G199" s="2">
        <f t="shared" si="41"/>
        <v>644425.14285714284</v>
      </c>
      <c r="H199" s="2">
        <f t="shared" si="39"/>
        <v>98255819.891244054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1206336.474999994</v>
      </c>
      <c r="Q199" s="2">
        <f t="shared" si="42"/>
        <v>650000</v>
      </c>
      <c r="R199" s="2">
        <f t="shared" si="40"/>
        <v>99482566.8193551</v>
      </c>
      <c r="S199" s="2">
        <f t="shared" si="16"/>
        <v>644425.14285714924</v>
      </c>
      <c r="T199" s="2">
        <f t="shared" si="17"/>
        <v>5574.8571428570431</v>
      </c>
      <c r="U199" s="2">
        <f t="shared" si="18"/>
        <v>650000</v>
      </c>
      <c r="V199" s="2">
        <f t="shared" si="34"/>
        <v>44124107.891243786</v>
      </c>
      <c r="W199" s="2">
        <f t="shared" si="19"/>
        <v>644425.14285714179</v>
      </c>
      <c r="X199" s="2">
        <f t="shared" si="6"/>
        <v>5574.8571428582072</v>
      </c>
      <c r="Y199" s="2">
        <f t="shared" si="37"/>
        <v>55358458.928111307</v>
      </c>
      <c r="Z199" s="2" t="str">
        <f t="shared" si="8"/>
        <v>HERE</v>
      </c>
      <c r="AA199" s="2">
        <f>IF(Z199="HERE",Y199,AA198+Graph!$G$1*1000)</f>
        <v>55358458.928111307</v>
      </c>
      <c r="AB199" s="2">
        <f t="shared" si="20"/>
        <v>5574.8571428582072</v>
      </c>
      <c r="AC199" s="2">
        <f t="shared" si="38"/>
        <v>44124107.891243786</v>
      </c>
      <c r="AD199" s="3">
        <f t="shared" si="10"/>
        <v>52800000</v>
      </c>
      <c r="AE199" s="2">
        <f>IF(AE197&gt;=52800000,52800000,IF(AB178=Graph!G$1*1000,AE198+Graph!G$1*1000,AC199))</f>
        <v>44124107.891243786</v>
      </c>
      <c r="AF199" s="3">
        <f t="shared" si="21"/>
        <v>44124107.891243786</v>
      </c>
      <c r="AG199" s="3">
        <f t="shared" si="29"/>
        <v>49052213.406572565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133</v>
      </c>
      <c r="C200" s="7"/>
      <c r="D200" s="2" t="e">
        <f t="shared" si="11"/>
        <v>#N/A</v>
      </c>
      <c r="E200" s="2" t="e">
        <f t="shared" si="22"/>
        <v>#N/A</v>
      </c>
      <c r="F200" s="2">
        <v>1208296.2483870685</v>
      </c>
      <c r="G200" s="2">
        <f t="shared" si="41"/>
        <v>644425.14285714284</v>
      </c>
      <c r="H200" s="2">
        <f t="shared" si="39"/>
        <v>98900245.034101203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1211915.4115207493</v>
      </c>
      <c r="Q200" s="2">
        <f t="shared" si="42"/>
        <v>650000</v>
      </c>
      <c r="R200" s="2">
        <f t="shared" si="40"/>
        <v>100132566.8193551</v>
      </c>
      <c r="S200" s="2">
        <f t="shared" si="16"/>
        <v>644425.14285714924</v>
      </c>
      <c r="T200" s="2">
        <f t="shared" si="17"/>
        <v>5574.8571428570431</v>
      </c>
      <c r="U200" s="2">
        <f t="shared" si="18"/>
        <v>650000</v>
      </c>
      <c r="V200" s="2">
        <f t="shared" si="34"/>
        <v>44768533.034100927</v>
      </c>
      <c r="W200" s="2">
        <f t="shared" si="19"/>
        <v>644425.14285714179</v>
      </c>
      <c r="X200" s="2">
        <f t="shared" si="6"/>
        <v>5574.8571428582072</v>
      </c>
      <c r="Y200" s="2">
        <f t="shared" si="37"/>
        <v>55364033.785254166</v>
      </c>
      <c r="Z200" s="2" t="str">
        <f t="shared" si="8"/>
        <v>HERE</v>
      </c>
      <c r="AA200" s="2">
        <f>IF(Z200="HERE",Y200,AA199+Graph!$G$1*1000)</f>
        <v>55364033.785254166</v>
      </c>
      <c r="AB200" s="2">
        <f t="shared" si="20"/>
        <v>5574.8571428582072</v>
      </c>
      <c r="AC200" s="2">
        <f t="shared" si="38"/>
        <v>44768533.034100927</v>
      </c>
      <c r="AD200" s="3">
        <f t="shared" si="10"/>
        <v>52800000</v>
      </c>
      <c r="AE200" s="2">
        <f>IF(AE198&gt;=52800000,52800000,IF(AB179=Graph!G$1*1000,AE199+Graph!G$1*1000,AC200))</f>
        <v>44768533.034100927</v>
      </c>
      <c r="AF200" s="3">
        <f t="shared" si="21"/>
        <v>44768533.034100927</v>
      </c>
      <c r="AG200" s="3">
        <f t="shared" si="29"/>
        <v>49083346.025241919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134</v>
      </c>
      <c r="C201" s="7"/>
      <c r="D201" s="2" t="e">
        <f t="shared" si="11"/>
        <v>#N/A</v>
      </c>
      <c r="E201" s="2" t="e">
        <f t="shared" si="22"/>
        <v>#N/A</v>
      </c>
      <c r="F201" s="2">
        <v>1213873.809101373</v>
      </c>
      <c r="G201" s="2">
        <f t="shared" si="41"/>
        <v>644425.14285714284</v>
      </c>
      <c r="H201" s="2">
        <f t="shared" si="39"/>
        <v>99544670.176958352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1217494.3480414748</v>
      </c>
      <c r="Q201" s="2">
        <f t="shared" si="42"/>
        <v>650000</v>
      </c>
      <c r="R201" s="2">
        <f t="shared" si="40"/>
        <v>100782566.8193551</v>
      </c>
      <c r="S201" s="2">
        <f t="shared" si="16"/>
        <v>644425.14285714924</v>
      </c>
      <c r="T201" s="2">
        <f t="shared" si="17"/>
        <v>5574.8571428570431</v>
      </c>
      <c r="U201" s="2">
        <f t="shared" si="18"/>
        <v>650000</v>
      </c>
      <c r="V201" s="2">
        <f t="shared" si="34"/>
        <v>45412958.176958069</v>
      </c>
      <c r="W201" s="2">
        <f t="shared" si="19"/>
        <v>644425.14285714179</v>
      </c>
      <c r="X201" s="2">
        <f t="shared" si="6"/>
        <v>5574.8571428582072</v>
      </c>
      <c r="Y201" s="2">
        <f t="shared" si="37"/>
        <v>55369608.642397024</v>
      </c>
      <c r="Z201" s="2" t="str">
        <f t="shared" si="8"/>
        <v>HERE</v>
      </c>
      <c r="AA201" s="2">
        <f>IF(Z201="HERE",Y201,AA200+Graph!$G$1*1000)</f>
        <v>55369608.642397024</v>
      </c>
      <c r="AB201" s="2">
        <f t="shared" si="20"/>
        <v>5574.8571428582072</v>
      </c>
      <c r="AC201" s="2">
        <f t="shared" si="38"/>
        <v>45412958.176958069</v>
      </c>
      <c r="AD201" s="3">
        <f t="shared" si="10"/>
        <v>52800000</v>
      </c>
      <c r="AE201" s="2">
        <f>IF(AE199&gt;=52800000,52800000,IF(AB180=Graph!G$1*1000,AE200+Graph!G$1*1000,AC201))</f>
        <v>45412958.176958069</v>
      </c>
      <c r="AF201" s="3">
        <f t="shared" si="21"/>
        <v>45412958.176958069</v>
      </c>
      <c r="AG201" s="3">
        <f t="shared" si="29"/>
        <v>49114757.521946982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135</v>
      </c>
      <c r="C202" s="7"/>
      <c r="D202" s="2" t="e">
        <f t="shared" si="11"/>
        <v>#N/A</v>
      </c>
      <c r="E202" s="2" t="e">
        <f t="shared" si="22"/>
        <v>#N/A</v>
      </c>
      <c r="F202" s="2">
        <v>1219451.3698156476</v>
      </c>
      <c r="G202" s="2">
        <f t="shared" si="41"/>
        <v>644425.14285714284</v>
      </c>
      <c r="H202" s="2">
        <f t="shared" si="39"/>
        <v>100189095.3198155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1223073.2845622301</v>
      </c>
      <c r="Q202" s="2">
        <f t="shared" si="42"/>
        <v>650000</v>
      </c>
      <c r="R202" s="2">
        <f t="shared" si="40"/>
        <v>101432566.8193551</v>
      </c>
      <c r="S202" s="2">
        <f t="shared" si="16"/>
        <v>644425.14285714924</v>
      </c>
      <c r="T202" s="2">
        <f t="shared" si="17"/>
        <v>5574.8571428570431</v>
      </c>
      <c r="U202" s="2">
        <f t="shared" si="18"/>
        <v>650000</v>
      </c>
      <c r="V202" s="2">
        <f t="shared" si="34"/>
        <v>46057383.319815211</v>
      </c>
      <c r="W202" s="2">
        <f t="shared" si="19"/>
        <v>644425.14285714179</v>
      </c>
      <c r="X202" s="2">
        <f t="shared" si="6"/>
        <v>5574.8571428582072</v>
      </c>
      <c r="Y202" s="2">
        <f t="shared" si="37"/>
        <v>55375183.499539882</v>
      </c>
      <c r="Z202" s="2" t="str">
        <f t="shared" si="8"/>
        <v>HERE</v>
      </c>
      <c r="AA202" s="2">
        <f>IF(Z202="HERE",Y202,AA201+Graph!$G$1*1000)</f>
        <v>55375183.499539882</v>
      </c>
      <c r="AB202" s="2">
        <f t="shared" si="20"/>
        <v>5574.8571428582072</v>
      </c>
      <c r="AC202" s="2">
        <f t="shared" si="38"/>
        <v>46057383.319815211</v>
      </c>
      <c r="AD202" s="3">
        <f t="shared" si="10"/>
        <v>52800000</v>
      </c>
      <c r="AE202" s="2">
        <f>IF(AE200&gt;=52800000,52800000,IF(AB181=Graph!G$1*1000,AE201+Graph!G$1*1000,AC202))</f>
        <v>46057383.319815211</v>
      </c>
      <c r="AF202" s="3">
        <f t="shared" si="21"/>
        <v>46057383.319815211</v>
      </c>
      <c r="AG202" s="3">
        <f t="shared" si="29"/>
        <v>49146447.896687768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136</v>
      </c>
      <c r="C203" s="7"/>
      <c r="D203" s="2" t="e">
        <f t="shared" si="11"/>
        <v>#N/A</v>
      </c>
      <c r="E203" s="2" t="e">
        <f t="shared" si="22"/>
        <v>#N/A</v>
      </c>
      <c r="F203" s="2">
        <v>1225028.930529952</v>
      </c>
      <c r="G203" s="2">
        <f t="shared" si="41"/>
        <v>644425.14285714284</v>
      </c>
      <c r="H203" s="2">
        <f t="shared" si="39"/>
        <v>100833520.46267265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1228652.2210829556</v>
      </c>
      <c r="Q203" s="2">
        <f t="shared" si="42"/>
        <v>650000</v>
      </c>
      <c r="R203" s="2">
        <f t="shared" si="40"/>
        <v>102082566.8193551</v>
      </c>
      <c r="S203" s="2">
        <f t="shared" si="16"/>
        <v>644425.14285714924</v>
      </c>
      <c r="T203" s="2">
        <f t="shared" si="17"/>
        <v>5574.8571428570431</v>
      </c>
      <c r="U203" s="2">
        <f t="shared" si="18"/>
        <v>650000</v>
      </c>
      <c r="V203" s="2">
        <f t="shared" si="34"/>
        <v>46701808.462672353</v>
      </c>
      <c r="W203" s="2">
        <f t="shared" si="19"/>
        <v>644425.14285714179</v>
      </c>
      <c r="X203" s="2">
        <f t="shared" si="6"/>
        <v>5574.8571428582072</v>
      </c>
      <c r="Y203" s="2">
        <f t="shared" si="37"/>
        <v>55380758.35668274</v>
      </c>
      <c r="Z203" s="2" t="str">
        <f t="shared" si="8"/>
        <v>HERE</v>
      </c>
      <c r="AA203" s="2">
        <f>IF(Z203="HERE",Y203,AA202+Graph!$G$1*1000)</f>
        <v>55380758.35668274</v>
      </c>
      <c r="AB203" s="2">
        <f t="shared" si="20"/>
        <v>5574.8571428582072</v>
      </c>
      <c r="AC203" s="2">
        <f t="shared" si="38"/>
        <v>46701808.462672353</v>
      </c>
      <c r="AD203" s="3">
        <f t="shared" si="10"/>
        <v>52800000</v>
      </c>
      <c r="AE203" s="2">
        <f>IF(AE201&gt;=52800000,52800000,IF(AB182=Graph!G$1*1000,AE202+Graph!G$1*1000,AC203))</f>
        <v>46701808.462672353</v>
      </c>
      <c r="AF203" s="3">
        <f t="shared" si="21"/>
        <v>46701808.462672353</v>
      </c>
      <c r="AG203" s="3">
        <f t="shared" si="29"/>
        <v>49178417.149464265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137</v>
      </c>
      <c r="C204" s="7"/>
      <c r="D204" s="2" t="e">
        <f t="shared" si="11"/>
        <v>#N/A</v>
      </c>
      <c r="E204" s="2" t="e">
        <f t="shared" si="22"/>
        <v>#N/A</v>
      </c>
      <c r="F204" s="2">
        <v>1230606.4912442267</v>
      </c>
      <c r="G204" s="2">
        <f t="shared" si="41"/>
        <v>644425.14285714284</v>
      </c>
      <c r="H204" s="2">
        <f t="shared" si="39"/>
        <v>101477945.6055298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1234231.1576036811</v>
      </c>
      <c r="Q204" s="2">
        <f t="shared" si="42"/>
        <v>650000</v>
      </c>
      <c r="R204" s="2">
        <f t="shared" si="40"/>
        <v>102732566.8193551</v>
      </c>
      <c r="S204" s="2">
        <f t="shared" si="16"/>
        <v>644425.14285714924</v>
      </c>
      <c r="T204" s="2">
        <f t="shared" si="17"/>
        <v>5574.8571428570431</v>
      </c>
      <c r="U204" s="2">
        <f t="shared" si="18"/>
        <v>650000</v>
      </c>
      <c r="V204" s="2">
        <f t="shared" si="34"/>
        <v>47346233.605529495</v>
      </c>
      <c r="W204" s="2">
        <f t="shared" si="19"/>
        <v>644425.14285714179</v>
      </c>
      <c r="X204" s="2">
        <f t="shared" si="6"/>
        <v>5574.8571428582072</v>
      </c>
      <c r="Y204" s="2">
        <f t="shared" si="37"/>
        <v>55386333.213825598</v>
      </c>
      <c r="Z204" s="2" t="str">
        <f t="shared" si="8"/>
        <v>HERE</v>
      </c>
      <c r="AA204" s="2">
        <f>IF(Z204="HERE",Y204,AA203+Graph!$G$1*1000)</f>
        <v>55386333.213825598</v>
      </c>
      <c r="AB204" s="2">
        <f t="shared" si="20"/>
        <v>5574.8571428582072</v>
      </c>
      <c r="AC204" s="2">
        <f t="shared" si="38"/>
        <v>47346233.605529495</v>
      </c>
      <c r="AD204" s="3">
        <f t="shared" si="10"/>
        <v>52800000</v>
      </c>
      <c r="AE204" s="2">
        <f>IF(AE202&gt;=52800000,52800000,IF(AB183=Graph!G$1*1000,AE203+Graph!G$1*1000,AC204))</f>
        <v>47346233.605529495</v>
      </c>
      <c r="AF204" s="3">
        <f t="shared" si="21"/>
        <v>47346233.605529495</v>
      </c>
      <c r="AG204" s="3">
        <f t="shared" si="29"/>
        <v>49210665.280276477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138</v>
      </c>
      <c r="C205" s="7"/>
      <c r="D205" s="2" t="e">
        <f t="shared" si="11"/>
        <v>#N/A</v>
      </c>
      <c r="E205" s="2" t="e">
        <f t="shared" si="22"/>
        <v>#N/A</v>
      </c>
      <c r="F205" s="2">
        <v>1236184.0519585013</v>
      </c>
      <c r="G205" s="2">
        <f t="shared" si="41"/>
        <v>644425.14285714284</v>
      </c>
      <c r="H205" s="2">
        <f t="shared" si="39"/>
        <v>102122370.74838695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1239810.0941244364</v>
      </c>
      <c r="Q205" s="2">
        <f t="shared" si="42"/>
        <v>650000</v>
      </c>
      <c r="R205" s="2">
        <f t="shared" si="40"/>
        <v>103382566.8193551</v>
      </c>
      <c r="S205" s="2">
        <f t="shared" si="16"/>
        <v>644425.14285714924</v>
      </c>
      <c r="T205" s="2">
        <f t="shared" si="17"/>
        <v>5574.8571428570431</v>
      </c>
      <c r="U205" s="2">
        <f t="shared" si="18"/>
        <v>650000</v>
      </c>
      <c r="V205" s="2">
        <f t="shared" si="34"/>
        <v>47990658.748386636</v>
      </c>
      <c r="W205" s="2">
        <f t="shared" si="19"/>
        <v>644425.14285714179</v>
      </c>
      <c r="X205" s="2">
        <f t="shared" si="6"/>
        <v>5574.8571428582072</v>
      </c>
      <c r="Y205" s="2">
        <f t="shared" si="37"/>
        <v>55391908.070968457</v>
      </c>
      <c r="Z205" s="2" t="str">
        <f t="shared" si="8"/>
        <v>HERE</v>
      </c>
      <c r="AA205" s="2">
        <f>IF(Z205="HERE",Y205,AA204+Graph!$G$1*1000)</f>
        <v>55391908.070968457</v>
      </c>
      <c r="AB205" s="2">
        <f t="shared" si="20"/>
        <v>5574.8571428582072</v>
      </c>
      <c r="AC205" s="2">
        <f t="shared" si="38"/>
        <v>47990658.748386636</v>
      </c>
      <c r="AD205" s="3">
        <f t="shared" si="10"/>
        <v>52800000</v>
      </c>
      <c r="AE205" s="2">
        <f>IF(AE203&gt;=52800000,52800000,IF(AB184=Graph!G$1*1000,AE204+Graph!G$1*1000,AC205))</f>
        <v>47990658.748386636</v>
      </c>
      <c r="AF205" s="3">
        <f t="shared" si="21"/>
        <v>47990658.748386636</v>
      </c>
      <c r="AG205" s="3">
        <f t="shared" si="29"/>
        <v>49242886.537419334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139</v>
      </c>
      <c r="C206" s="7"/>
      <c r="D206" s="2" t="e">
        <f t="shared" si="11"/>
        <v>#N/A</v>
      </c>
      <c r="E206" s="2" t="e">
        <f t="shared" si="22"/>
        <v>#N/A</v>
      </c>
      <c r="F206" s="2">
        <v>1241761.6126728058</v>
      </c>
      <c r="G206" s="2">
        <f t="shared" si="41"/>
        <v>644425.14285714284</v>
      </c>
      <c r="H206" s="2">
        <f t="shared" si="39"/>
        <v>102766795.8912441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1245389.0306451619</v>
      </c>
      <c r="Q206" s="2">
        <f t="shared" si="42"/>
        <v>650000</v>
      </c>
      <c r="R206" s="2">
        <f t="shared" si="40"/>
        <v>104032566.8193551</v>
      </c>
      <c r="S206" s="2">
        <f t="shared" si="16"/>
        <v>644425.14285714924</v>
      </c>
      <c r="T206" s="2">
        <f t="shared" si="17"/>
        <v>5574.8571428570431</v>
      </c>
      <c r="U206" s="2">
        <f t="shared" si="18"/>
        <v>650000</v>
      </c>
      <c r="V206" s="2">
        <f t="shared" si="34"/>
        <v>48635083.891243778</v>
      </c>
      <c r="W206" s="2">
        <f t="shared" si="19"/>
        <v>644425.14285714179</v>
      </c>
      <c r="X206" s="2">
        <f t="shared" si="6"/>
        <v>5574.8571428582072</v>
      </c>
      <c r="Y206" s="2">
        <f t="shared" si="37"/>
        <v>55397482.928111315</v>
      </c>
      <c r="Z206" s="2" t="str">
        <f t="shared" si="8"/>
        <v>HERE</v>
      </c>
      <c r="AA206" s="2">
        <f>IF(Z206="HERE",Y206,AA205+Graph!$G$1*1000)</f>
        <v>55397482.928111315</v>
      </c>
      <c r="AB206" s="2">
        <f t="shared" si="20"/>
        <v>5574.8571428582072</v>
      </c>
      <c r="AC206" s="2">
        <f t="shared" si="38"/>
        <v>48635083.891243778</v>
      </c>
      <c r="AD206" s="3">
        <f t="shared" si="10"/>
        <v>52800000</v>
      </c>
      <c r="AE206" s="2">
        <f>IF(AE204&gt;=52800000,52800000,IF(AB185=Graph!G$1*1000,AE205+Graph!G$1*1000,AC206))</f>
        <v>48635083.891243778</v>
      </c>
      <c r="AF206" s="3">
        <f t="shared" si="21"/>
        <v>48635083.891243778</v>
      </c>
      <c r="AG206" s="3">
        <f t="shared" si="29"/>
        <v>49275107.794562191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140</v>
      </c>
      <c r="C207" s="7"/>
      <c r="D207" s="2" t="e">
        <f t="shared" si="11"/>
        <v>#N/A</v>
      </c>
      <c r="E207" s="2" t="e">
        <f t="shared" si="22"/>
        <v>#N/A</v>
      </c>
      <c r="F207" s="2">
        <v>1247339.1733870804</v>
      </c>
      <c r="G207" s="2">
        <f t="shared" si="41"/>
        <v>644425.14285714284</v>
      </c>
      <c r="H207" s="2">
        <f t="shared" si="39"/>
        <v>103411221.03410125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1250967.9671659172</v>
      </c>
      <c r="Q207" s="2">
        <f t="shared" si="42"/>
        <v>650000</v>
      </c>
      <c r="R207" s="2">
        <f t="shared" si="40"/>
        <v>104682566.8193551</v>
      </c>
      <c r="S207" s="2">
        <f t="shared" si="16"/>
        <v>644425.14285714924</v>
      </c>
      <c r="T207" s="2">
        <f t="shared" si="17"/>
        <v>5574.8571428570431</v>
      </c>
      <c r="U207" s="2">
        <f t="shared" si="18"/>
        <v>650000</v>
      </c>
      <c r="V207" s="2">
        <f t="shared" si="34"/>
        <v>49279509.03410092</v>
      </c>
      <c r="W207" s="2">
        <f t="shared" si="19"/>
        <v>644425.14285714179</v>
      </c>
      <c r="X207" s="2">
        <f t="shared" si="6"/>
        <v>5574.8571428582072</v>
      </c>
      <c r="Y207" s="2">
        <f t="shared" si="37"/>
        <v>55403057.785254173</v>
      </c>
      <c r="Z207" s="2" t="str">
        <f t="shared" si="8"/>
        <v>HERE</v>
      </c>
      <c r="AA207" s="2">
        <f>IF(Z207="HERE",Y207,AA206+Graph!$G$1*1000)</f>
        <v>55403057.785254173</v>
      </c>
      <c r="AB207" s="2">
        <f t="shared" si="20"/>
        <v>5574.8571428582072</v>
      </c>
      <c r="AC207" s="2">
        <f t="shared" si="38"/>
        <v>49279509.03410092</v>
      </c>
      <c r="AD207" s="3">
        <f t="shared" si="10"/>
        <v>52800000</v>
      </c>
      <c r="AE207" s="2">
        <f>IF(AE205&gt;=52800000,52800000,IF(AB186=Graph!G$1*1000,AE206+Graph!G$1*1000,AC207))</f>
        <v>49279509.03410092</v>
      </c>
      <c r="AF207" s="3">
        <f t="shared" si="21"/>
        <v>49279509.03410092</v>
      </c>
      <c r="AG207" s="3">
        <f t="shared" si="29"/>
        <v>49307329.051705047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141</v>
      </c>
      <c r="C208" s="7"/>
      <c r="D208" s="2" t="e">
        <f t="shared" si="11"/>
        <v>#N/A</v>
      </c>
      <c r="E208" s="2" t="e">
        <f t="shared" si="22"/>
        <v>#N/A</v>
      </c>
      <c r="F208" s="2">
        <v>1252916.7341013551</v>
      </c>
      <c r="G208" s="2">
        <f t="shared" si="41"/>
        <v>644425.14285714284</v>
      </c>
      <c r="H208" s="2">
        <f t="shared" si="39"/>
        <v>104055646.1769584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1256546.9036866426</v>
      </c>
      <c r="Q208" s="2">
        <f t="shared" si="42"/>
        <v>650000</v>
      </c>
      <c r="R208" s="2">
        <f t="shared" si="40"/>
        <v>105332566.8193551</v>
      </c>
      <c r="S208" s="2">
        <f t="shared" si="16"/>
        <v>644425.14285714924</v>
      </c>
      <c r="T208" s="2">
        <f t="shared" si="17"/>
        <v>5574.8571428570431</v>
      </c>
      <c r="U208" s="2">
        <f t="shared" si="18"/>
        <v>650000</v>
      </c>
      <c r="V208" s="2">
        <f t="shared" si="34"/>
        <v>49923934.176958062</v>
      </c>
      <c r="W208" s="2">
        <f t="shared" si="19"/>
        <v>644425.14285714179</v>
      </c>
      <c r="X208" s="2">
        <f t="shared" si="6"/>
        <v>5574.8571428582072</v>
      </c>
      <c r="Y208" s="2">
        <f t="shared" si="37"/>
        <v>55408632.642397031</v>
      </c>
      <c r="Z208" s="2" t="str">
        <f t="shared" si="8"/>
        <v>HERE</v>
      </c>
      <c r="AA208" s="2">
        <f>IF(Z208="HERE",Y208,AA207+Graph!$G$1*1000)</f>
        <v>55408632.642397031</v>
      </c>
      <c r="AB208" s="2">
        <f t="shared" si="20"/>
        <v>5574.8571428582072</v>
      </c>
      <c r="AC208" s="2">
        <f t="shared" si="38"/>
        <v>49923934.176958062</v>
      </c>
      <c r="AD208" s="3">
        <f t="shared" si="10"/>
        <v>52800000</v>
      </c>
      <c r="AE208" s="2">
        <f>IF(AE206&gt;=52800000,52800000,IF(AB187=Graph!G$1*1000,AE207+Graph!G$1*1000,AC208))</f>
        <v>49923934.176958062</v>
      </c>
      <c r="AF208" s="3">
        <f t="shared" si="21"/>
        <v>49923934.176958062</v>
      </c>
      <c r="AG208" s="3">
        <f t="shared" si="29"/>
        <v>49339550.308847904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142</v>
      </c>
      <c r="C209" s="7"/>
      <c r="D209" s="2" t="e">
        <f t="shared" si="11"/>
        <v>#N/A</v>
      </c>
      <c r="E209" s="2" t="e">
        <f t="shared" si="22"/>
        <v>#N/A</v>
      </c>
      <c r="F209" s="2">
        <v>1258494.2948156595</v>
      </c>
      <c r="G209" s="2">
        <f t="shared" si="41"/>
        <v>644425.14285714284</v>
      </c>
      <c r="H209" s="2">
        <f t="shared" si="39"/>
        <v>104700071.31981555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1262125.8402073681</v>
      </c>
      <c r="Q209" s="2">
        <f t="shared" si="42"/>
        <v>650000</v>
      </c>
      <c r="R209" s="2">
        <f t="shared" si="40"/>
        <v>105982566.8193551</v>
      </c>
      <c r="S209" s="2">
        <f t="shared" si="16"/>
        <v>644425.14285714924</v>
      </c>
      <c r="T209" s="2">
        <f t="shared" si="17"/>
        <v>5574.8571428570431</v>
      </c>
      <c r="U209" s="2">
        <f t="shared" si="18"/>
        <v>650000</v>
      </c>
      <c r="V209" s="2">
        <f t="shared" si="34"/>
        <v>50568359.319815204</v>
      </c>
      <c r="W209" s="2">
        <f t="shared" si="19"/>
        <v>644425.14285714179</v>
      </c>
      <c r="X209" s="2">
        <f t="shared" si="6"/>
        <v>5574.8571428582072</v>
      </c>
      <c r="Y209" s="2">
        <f t="shared" si="37"/>
        <v>55414207.499539889</v>
      </c>
      <c r="Z209" s="2" t="str">
        <f t="shared" si="8"/>
        <v>HERE</v>
      </c>
      <c r="AA209" s="2">
        <f>IF(Z209="HERE",Y209,AA208+Graph!$G$1*1000)</f>
        <v>55414207.499539889</v>
      </c>
      <c r="AB209" s="2">
        <f t="shared" si="20"/>
        <v>5574.8571428582072</v>
      </c>
      <c r="AC209" s="2">
        <f t="shared" si="38"/>
        <v>50568359.319815204</v>
      </c>
      <c r="AD209" s="3">
        <f t="shared" si="10"/>
        <v>52800000</v>
      </c>
      <c r="AE209" s="2">
        <f>IF(AE207&gt;=52800000,52800000,IF(AB188=Graph!G$1*1000,AE208+Graph!G$1*1000,AC209))</f>
        <v>50568359.319815204</v>
      </c>
      <c r="AF209" s="3">
        <f t="shared" si="21"/>
        <v>50568359.319815204</v>
      </c>
      <c r="AG209" s="3">
        <f t="shared" si="29"/>
        <v>49371771.565990761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143</v>
      </c>
      <c r="C210" s="7"/>
      <c r="D210" s="2" t="e">
        <f t="shared" si="11"/>
        <v>#N/A</v>
      </c>
      <c r="E210" s="2" t="e">
        <f t="shared" si="22"/>
        <v>#N/A</v>
      </c>
      <c r="F210" s="2">
        <v>1264071.8555299342</v>
      </c>
      <c r="G210" s="2">
        <f t="shared" si="41"/>
        <v>644425.14285714284</v>
      </c>
      <c r="H210" s="2">
        <f t="shared" si="39"/>
        <v>105344496.4626727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1267704.7767281234</v>
      </c>
      <c r="Q210" s="2">
        <f t="shared" si="42"/>
        <v>650000</v>
      </c>
      <c r="R210" s="2">
        <f t="shared" si="40"/>
        <v>106632566.8193551</v>
      </c>
      <c r="S210" s="2">
        <f t="shared" si="16"/>
        <v>644425.14285714924</v>
      </c>
      <c r="T210" s="2">
        <f t="shared" si="17"/>
        <v>5574.8571428570431</v>
      </c>
      <c r="U210" s="2">
        <f t="shared" si="18"/>
        <v>650000</v>
      </c>
      <c r="V210" s="2">
        <f t="shared" si="34"/>
        <v>51212784.462672345</v>
      </c>
      <c r="W210" s="2">
        <f t="shared" si="19"/>
        <v>644425.14285714179</v>
      </c>
      <c r="X210" s="2">
        <f t="shared" si="6"/>
        <v>5574.8571428582072</v>
      </c>
      <c r="Y210" s="2">
        <f t="shared" si="37"/>
        <v>55419782.356682748</v>
      </c>
      <c r="Z210" s="2" t="str">
        <f t="shared" si="8"/>
        <v>HERE</v>
      </c>
      <c r="AA210" s="2">
        <f>IF(Z210="HERE",Y210,AA209+Graph!$G$1*1000)</f>
        <v>55419782.356682748</v>
      </c>
      <c r="AB210" s="2">
        <f t="shared" si="20"/>
        <v>5574.8571428582072</v>
      </c>
      <c r="AC210" s="2">
        <f t="shared" si="38"/>
        <v>51212784.462672345</v>
      </c>
      <c r="AD210" s="3">
        <f t="shared" si="10"/>
        <v>52800000</v>
      </c>
      <c r="AE210" s="2">
        <f>IF(AE208&gt;=52800000,52800000,IF(AB189=Graph!G$1*1000,AE209+Graph!G$1*1000,AC210))</f>
        <v>51212784.462672345</v>
      </c>
      <c r="AF210" s="3">
        <f t="shared" si="21"/>
        <v>51212784.462672345</v>
      </c>
      <c r="AG210" s="3">
        <f t="shared" si="29"/>
        <v>49403992.823133618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144</v>
      </c>
      <c r="C211" s="7"/>
      <c r="D211" s="2" t="e">
        <f t="shared" si="11"/>
        <v>#N/A</v>
      </c>
      <c r="E211" s="2" t="e">
        <f t="shared" si="22"/>
        <v>#N/A</v>
      </c>
      <c r="F211" s="2">
        <v>1269649.4162442386</v>
      </c>
      <c r="G211" s="2">
        <f t="shared" si="41"/>
        <v>644425.14285714284</v>
      </c>
      <c r="H211" s="2">
        <f t="shared" si="39"/>
        <v>105988921.60552984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1273283.7132488489</v>
      </c>
      <c r="Q211" s="2">
        <f t="shared" si="42"/>
        <v>650000</v>
      </c>
      <c r="R211" s="2">
        <f t="shared" si="40"/>
        <v>107282566.8193551</v>
      </c>
      <c r="S211" s="2">
        <f t="shared" si="16"/>
        <v>644425.14285714924</v>
      </c>
      <c r="T211" s="2">
        <f t="shared" si="17"/>
        <v>5574.8571428570431</v>
      </c>
      <c r="U211" s="2">
        <f t="shared" si="18"/>
        <v>650000</v>
      </c>
      <c r="V211" s="2">
        <f t="shared" si="34"/>
        <v>51857209.605529487</v>
      </c>
      <c r="W211" s="2">
        <f t="shared" si="19"/>
        <v>644425.14285714179</v>
      </c>
      <c r="X211" s="2">
        <f t="shared" si="6"/>
        <v>5574.8571428582072</v>
      </c>
      <c r="Y211" s="2">
        <f t="shared" si="37"/>
        <v>55425357.213825606</v>
      </c>
      <c r="Z211" s="2" t="str">
        <f t="shared" si="8"/>
        <v>HERE</v>
      </c>
      <c r="AA211" s="2">
        <f>IF(Z211="HERE",Y211,AA210+Graph!$G$1*1000)</f>
        <v>55425357.213825606</v>
      </c>
      <c r="AB211" s="2">
        <f t="shared" si="20"/>
        <v>5574.8571428582072</v>
      </c>
      <c r="AC211" s="2">
        <f t="shared" si="38"/>
        <v>51857209.605529487</v>
      </c>
      <c r="AD211" s="3">
        <f t="shared" si="10"/>
        <v>52800000</v>
      </c>
      <c r="AE211" s="2">
        <f>IF(AE209&gt;=52800000,52800000,IF(AB190=Graph!G$1*1000,AE210+Graph!G$1*1000,AC211))</f>
        <v>51857209.605529487</v>
      </c>
      <c r="AF211" s="3">
        <f t="shared" si="21"/>
        <v>51857209.605529487</v>
      </c>
      <c r="AG211" s="3">
        <f t="shared" si="29"/>
        <v>49436214.080276474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145</v>
      </c>
      <c r="C212" s="7"/>
      <c r="D212" s="2" t="e">
        <f t="shared" si="11"/>
        <v>#N/A</v>
      </c>
      <c r="E212" s="2" t="e">
        <f t="shared" si="22"/>
        <v>#N/A</v>
      </c>
      <c r="F212" s="2">
        <v>1275226.9769585133</v>
      </c>
      <c r="G212" s="2">
        <f t="shared" si="41"/>
        <v>644425.14285714284</v>
      </c>
      <c r="H212" s="2">
        <f t="shared" si="39"/>
        <v>106633346.74838699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1278862.6497696042</v>
      </c>
      <c r="Q212" s="2">
        <f t="shared" si="42"/>
        <v>650000</v>
      </c>
      <c r="R212" s="2">
        <f t="shared" si="40"/>
        <v>107932566.8193551</v>
      </c>
      <c r="S212" s="2">
        <f t="shared" si="16"/>
        <v>644425.14285714924</v>
      </c>
      <c r="T212" s="2">
        <f t="shared" si="17"/>
        <v>5574.8571428570431</v>
      </c>
      <c r="U212" s="2">
        <f t="shared" si="18"/>
        <v>650000</v>
      </c>
      <c r="V212" s="2">
        <f t="shared" si="34"/>
        <v>52501634.748386629</v>
      </c>
      <c r="W212" s="2">
        <f t="shared" si="19"/>
        <v>644425.14285714179</v>
      </c>
      <c r="X212" s="2">
        <f t="shared" si="6"/>
        <v>5574.8571428582072</v>
      </c>
      <c r="Y212" s="2">
        <f t="shared" si="37"/>
        <v>55430932.070968464</v>
      </c>
      <c r="Z212" s="2" t="str">
        <f t="shared" si="8"/>
        <v>HERE</v>
      </c>
      <c r="AA212" s="2">
        <f>IF(Z212="HERE",Y212,AA211+Graph!$G$1*1000)</f>
        <v>55430932.070968464</v>
      </c>
      <c r="AB212" s="2">
        <f t="shared" si="20"/>
        <v>5574.8571428582072</v>
      </c>
      <c r="AC212" s="2">
        <f t="shared" si="38"/>
        <v>52501634.748386629</v>
      </c>
      <c r="AD212" s="3">
        <f t="shared" si="10"/>
        <v>52800000</v>
      </c>
      <c r="AE212" s="2">
        <f>IF(AE210&gt;=52800000,52800000,IF(AB191=Graph!G$1*1000,AE211+Graph!G$1*1000,AC212))</f>
        <v>52501634.748386629</v>
      </c>
      <c r="AF212" s="3">
        <f t="shared" si="21"/>
        <v>52501634.748386629</v>
      </c>
      <c r="AG212" s="3">
        <f t="shared" si="29"/>
        <v>49468435.337419331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146</v>
      </c>
      <c r="C213" s="7"/>
      <c r="D213" s="2" t="e">
        <f t="shared" si="11"/>
        <v>#N/A</v>
      </c>
      <c r="E213" s="2" t="e">
        <f t="shared" si="22"/>
        <v>#N/A</v>
      </c>
      <c r="F213" s="2">
        <v>1280804.5376727879</v>
      </c>
      <c r="G213" s="2">
        <f t="shared" si="41"/>
        <v>644425.14285714284</v>
      </c>
      <c r="H213" s="2">
        <f t="shared" si="39"/>
        <v>107277771.89124414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1284441.5862903297</v>
      </c>
      <c r="Q213" s="2">
        <f t="shared" si="42"/>
        <v>650000</v>
      </c>
      <c r="R213" s="2">
        <f t="shared" si="40"/>
        <v>108582566.8193551</v>
      </c>
      <c r="S213" s="2">
        <f t="shared" si="16"/>
        <v>644425.14285714924</v>
      </c>
      <c r="T213" s="2">
        <f t="shared" si="17"/>
        <v>5574.8571428570431</v>
      </c>
      <c r="U213" s="2">
        <f t="shared" si="18"/>
        <v>650000</v>
      </c>
      <c r="V213" s="2">
        <f t="shared" si="34"/>
        <v>53146059.891243771</v>
      </c>
      <c r="W213" s="2">
        <f t="shared" si="19"/>
        <v>644425.14285714179</v>
      </c>
      <c r="X213" s="2">
        <f t="shared" si="6"/>
        <v>5574.8571428582072</v>
      </c>
      <c r="Y213" s="2">
        <f t="shared" si="37"/>
        <v>55436506.928111322</v>
      </c>
      <c r="Z213" s="2" t="str">
        <f t="shared" si="8"/>
        <v>HERE</v>
      </c>
      <c r="AA213" s="2">
        <f>IF(Z213="HERE",Y213,AA212+Graph!$G$1*1000)</f>
        <v>55436506.928111322</v>
      </c>
      <c r="AB213" s="2">
        <f t="shared" si="20"/>
        <v>5574.8571428582072</v>
      </c>
      <c r="AC213" s="2">
        <f t="shared" si="38"/>
        <v>53146059.891243771</v>
      </c>
      <c r="AD213" s="3">
        <f t="shared" si="10"/>
        <v>52800000</v>
      </c>
      <c r="AE213" s="2">
        <f>IF(AE211&gt;=52800000,52800000,IF(AB192=Graph!G$1*1000,AE212+Graph!G$1*1000,AC213))</f>
        <v>53146059.891243771</v>
      </c>
      <c r="AF213" s="3">
        <f t="shared" si="21"/>
        <v>52800000</v>
      </c>
      <c r="AG213" s="3">
        <f t="shared" si="29"/>
        <v>49500656.594562188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147</v>
      </c>
      <c r="C214" s="7"/>
      <c r="D214" s="2" t="e">
        <f t="shared" si="11"/>
        <v>#N/A</v>
      </c>
      <c r="E214" s="2" t="e">
        <f t="shared" si="22"/>
        <v>#N/A</v>
      </c>
      <c r="F214" s="2">
        <v>1286382.0983870924</v>
      </c>
      <c r="G214" s="2">
        <f t="shared" si="41"/>
        <v>644425.14285714284</v>
      </c>
      <c r="H214" s="2">
        <f t="shared" si="39"/>
        <v>107922197.03410129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1290020.5228110552</v>
      </c>
      <c r="Q214" s="2">
        <f t="shared" si="42"/>
        <v>650000</v>
      </c>
      <c r="R214" s="2">
        <f t="shared" si="40"/>
        <v>109232566.8193551</v>
      </c>
      <c r="S214" s="2">
        <f t="shared" si="16"/>
        <v>644425.14285714924</v>
      </c>
      <c r="T214" s="2">
        <f t="shared" si="17"/>
        <v>5574.8571428570431</v>
      </c>
      <c r="U214" s="2">
        <f t="shared" si="18"/>
        <v>650000</v>
      </c>
      <c r="V214" s="2">
        <f t="shared" si="34"/>
        <v>53790485.034100913</v>
      </c>
      <c r="W214" s="2">
        <f t="shared" si="19"/>
        <v>644425.14285714179</v>
      </c>
      <c r="X214" s="2">
        <f t="shared" si="6"/>
        <v>5574.8571428582072</v>
      </c>
      <c r="Y214" s="2">
        <f t="shared" si="37"/>
        <v>55442081.78525418</v>
      </c>
      <c r="Z214" s="2" t="str">
        <f t="shared" si="8"/>
        <v>HERE</v>
      </c>
      <c r="AA214" s="2">
        <f>IF(Z214="HERE",Y214,AA213+Graph!$G$1*1000)</f>
        <v>55442081.78525418</v>
      </c>
      <c r="AB214" s="2">
        <f t="shared" si="20"/>
        <v>5574.8571428582072</v>
      </c>
      <c r="AC214" s="2">
        <f t="shared" si="38"/>
        <v>53790485.034100913</v>
      </c>
      <c r="AD214" s="3">
        <f t="shared" si="10"/>
        <v>52800000</v>
      </c>
      <c r="AE214" s="2">
        <f>IF(AE212&gt;=52800000,52800000,IF(AB193=Graph!G$1*1000,AE213+Graph!G$1*1000,AC214))</f>
        <v>53790485.034100913</v>
      </c>
      <c r="AF214" s="3">
        <f t="shared" si="21"/>
        <v>52800000</v>
      </c>
      <c r="AG214" s="3">
        <f t="shared" si="29"/>
        <v>49532877.851705045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148</v>
      </c>
      <c r="C215" s="7"/>
      <c r="D215" s="2" t="e">
        <f t="shared" si="11"/>
        <v>#N/A</v>
      </c>
      <c r="E215" s="2" t="e">
        <f t="shared" si="22"/>
        <v>#N/A</v>
      </c>
      <c r="F215" s="2">
        <v>1291959.659101367</v>
      </c>
      <c r="G215" s="2">
        <f t="shared" si="41"/>
        <v>644425.14285714284</v>
      </c>
      <c r="H215" s="2">
        <f t="shared" si="39"/>
        <v>108566622.17695844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1295599.4593318105</v>
      </c>
      <c r="Q215" s="2">
        <f t="shared" si="42"/>
        <v>650000</v>
      </c>
      <c r="R215" s="2">
        <f t="shared" si="40"/>
        <v>109882566.8193551</v>
      </c>
      <c r="S215" s="2">
        <f t="shared" si="16"/>
        <v>644425.14285714924</v>
      </c>
      <c r="T215" s="2">
        <f t="shared" si="17"/>
        <v>5574.8571428570431</v>
      </c>
      <c r="U215" s="2">
        <f t="shared" si="18"/>
        <v>650000</v>
      </c>
      <c r="V215" s="2">
        <f t="shared" si="34"/>
        <v>54434910.176958054</v>
      </c>
      <c r="W215" s="2">
        <f t="shared" si="19"/>
        <v>644425.14285714179</v>
      </c>
      <c r="X215" s="2">
        <f t="shared" si="6"/>
        <v>5574.8571428582072</v>
      </c>
      <c r="Y215" s="2">
        <f t="shared" si="37"/>
        <v>55447656.642397039</v>
      </c>
      <c r="Z215" s="2" t="str">
        <f t="shared" si="8"/>
        <v>HERE</v>
      </c>
      <c r="AA215" s="2">
        <f>IF(Z215="HERE",Y215,AA214+Graph!$G$1*1000)</f>
        <v>55447656.642397039</v>
      </c>
      <c r="AB215" s="2">
        <f t="shared" si="20"/>
        <v>5574.8571428582072</v>
      </c>
      <c r="AC215" s="2">
        <f t="shared" si="38"/>
        <v>54434910.176958054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21"/>
        <v>52800000</v>
      </c>
      <c r="AG215" s="3">
        <f t="shared" si="29"/>
        <v>49565099.108847901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149</v>
      </c>
      <c r="C216" s="7"/>
      <c r="D216" s="2" t="e">
        <f t="shared" si="11"/>
        <v>#N/A</v>
      </c>
      <c r="E216" s="2" t="e">
        <f t="shared" si="22"/>
        <v>#N/A</v>
      </c>
      <c r="F216" s="2">
        <v>1297537.2198156416</v>
      </c>
      <c r="G216" s="2">
        <f t="shared" si="41"/>
        <v>644425.14285714284</v>
      </c>
      <c r="H216" s="2">
        <f t="shared" si="39"/>
        <v>109211047.31981559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1301178.395852536</v>
      </c>
      <c r="Q216" s="2">
        <f t="shared" si="42"/>
        <v>650000</v>
      </c>
      <c r="R216" s="2">
        <f t="shared" si="40"/>
        <v>110532566.8193551</v>
      </c>
      <c r="S216" s="2">
        <f t="shared" si="16"/>
        <v>644425.14285714924</v>
      </c>
      <c r="T216" s="2">
        <f t="shared" si="17"/>
        <v>5574.8571428570431</v>
      </c>
      <c r="U216" s="2">
        <f t="shared" si="18"/>
        <v>650000</v>
      </c>
      <c r="V216" s="2">
        <f t="shared" si="34"/>
        <v>55079335.319815196</v>
      </c>
      <c r="W216" s="2">
        <f t="shared" si="19"/>
        <v>644425.14285714179</v>
      </c>
      <c r="X216" s="2">
        <f t="shared" si="6"/>
        <v>5574.8571428582072</v>
      </c>
      <c r="Y216" s="2">
        <f t="shared" si="37"/>
        <v>55453231.499539897</v>
      </c>
      <c r="Z216" s="2" t="str">
        <f t="shared" si="8"/>
        <v>HERE</v>
      </c>
      <c r="AA216" s="2">
        <f>IF(Z216="HERE",Y216,AA215+Graph!$G$1*1000)</f>
        <v>55453231.499539897</v>
      </c>
      <c r="AB216" s="2">
        <f t="shared" si="20"/>
        <v>5574.8571428582072</v>
      </c>
      <c r="AC216" s="2">
        <f t="shared" si="38"/>
        <v>54434910.176958054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21"/>
        <v>52800000</v>
      </c>
      <c r="AG216" s="3">
        <f t="shared" si="29"/>
        <v>49597320.365990758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150</v>
      </c>
      <c r="C217" s="7"/>
      <c r="D217" s="2" t="e">
        <f t="shared" si="11"/>
        <v>#N/A</v>
      </c>
      <c r="E217" s="2" t="e">
        <f t="shared" si="22"/>
        <v>#N/A</v>
      </c>
      <c r="F217" s="2">
        <v>1303114.7805299461</v>
      </c>
      <c r="G217" s="2">
        <f t="shared" si="41"/>
        <v>644425.14285714284</v>
      </c>
      <c r="H217" s="2">
        <f t="shared" si="39"/>
        <v>109855472.46267274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1306757.3323732913</v>
      </c>
      <c r="Q217" s="2">
        <f t="shared" si="42"/>
        <v>650000</v>
      </c>
      <c r="R217" s="2">
        <f t="shared" si="40"/>
        <v>111182566.8193551</v>
      </c>
      <c r="S217" s="2">
        <f t="shared" si="16"/>
        <v>644425.14285714924</v>
      </c>
      <c r="T217" s="2">
        <f t="shared" si="17"/>
        <v>5574.8571428570431</v>
      </c>
      <c r="U217" s="2">
        <f t="shared" si="18"/>
        <v>650000</v>
      </c>
      <c r="V217" s="2">
        <f t="shared" si="34"/>
        <v>55723760.462672338</v>
      </c>
      <c r="W217" s="2">
        <f t="shared" si="19"/>
        <v>644425.14285714179</v>
      </c>
      <c r="X217" s="2">
        <f t="shared" si="6"/>
        <v>5574.8571428582072</v>
      </c>
      <c r="Y217" s="2">
        <f t="shared" si="37"/>
        <v>55458806.356682755</v>
      </c>
      <c r="Z217" s="2" t="str">
        <f t="shared" si="8"/>
        <v>MEEP</v>
      </c>
      <c r="AA217" s="2">
        <f>IF(Z217="HERE",Y217,AA216+Graph!$G$1*1000)</f>
        <v>56253231.499539897</v>
      </c>
      <c r="AB217" s="2">
        <f t="shared" si="20"/>
        <v>800000</v>
      </c>
      <c r="AC217" s="2">
        <f t="shared" si="38"/>
        <v>54434910.176958054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21"/>
        <v>52800000</v>
      </c>
      <c r="AG217" s="3">
        <f t="shared" si="29"/>
        <v>49629541.623133615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151</v>
      </c>
      <c r="C218" s="7"/>
      <c r="D218" s="2" t="e">
        <f t="shared" si="11"/>
        <v>#N/A</v>
      </c>
      <c r="E218" s="2" t="e">
        <f t="shared" si="22"/>
        <v>#N/A</v>
      </c>
      <c r="F218" s="2">
        <v>1308692.3412442207</v>
      </c>
      <c r="G218" s="2">
        <f t="shared" si="41"/>
        <v>644425.14285714284</v>
      </c>
      <c r="H218" s="2">
        <f t="shared" si="39"/>
        <v>110499897.60552989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1312336.2688940167</v>
      </c>
      <c r="Q218" s="2">
        <f t="shared" si="42"/>
        <v>650000</v>
      </c>
      <c r="R218" s="2">
        <f t="shared" si="40"/>
        <v>111832566.8193551</v>
      </c>
      <c r="S218" s="2">
        <f t="shared" si="16"/>
        <v>644425.14285714924</v>
      </c>
      <c r="T218" s="2">
        <f t="shared" si="17"/>
        <v>5574.8571428570431</v>
      </c>
      <c r="U218" s="2">
        <f t="shared" si="18"/>
        <v>650000</v>
      </c>
      <c r="V218" s="2">
        <f t="shared" si="34"/>
        <v>56368185.60552948</v>
      </c>
      <c r="W218" s="2">
        <f t="shared" si="19"/>
        <v>644425.14285714179</v>
      </c>
      <c r="X218" s="2">
        <f t="shared" si="6"/>
        <v>5574.8571428582072</v>
      </c>
      <c r="Y218" s="2">
        <f t="shared" si="37"/>
        <v>55464381.213825613</v>
      </c>
      <c r="Z218" s="2" t="str">
        <f t="shared" si="8"/>
        <v>MEEP</v>
      </c>
      <c r="AA218" s="2">
        <f>IF(Z218="HERE",Y218,AA217+Graph!$G$1*1000)</f>
        <v>57053231.499539897</v>
      </c>
      <c r="AB218" s="2">
        <f t="shared" si="20"/>
        <v>800000</v>
      </c>
      <c r="AC218" s="2">
        <f t="shared" si="38"/>
        <v>54434910.176958054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21"/>
        <v>52800000</v>
      </c>
      <c r="AG218" s="3">
        <f t="shared" si="29"/>
        <v>49661762.880276471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152</v>
      </c>
      <c r="C219" s="7"/>
      <c r="D219" s="2" t="e">
        <f t="shared" si="11"/>
        <v>#N/A</v>
      </c>
      <c r="E219" s="2" t="e">
        <f t="shared" si="22"/>
        <v>#N/A</v>
      </c>
      <c r="F219" s="2">
        <v>1314269.9019585252</v>
      </c>
      <c r="G219" s="2">
        <f t="shared" si="41"/>
        <v>644425.14285714284</v>
      </c>
      <c r="H219" s="2">
        <f t="shared" si="39"/>
        <v>111144322.74838704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1317915.2054147422</v>
      </c>
      <c r="Q219" s="2">
        <f t="shared" si="42"/>
        <v>650000</v>
      </c>
      <c r="R219" s="2">
        <f t="shared" si="40"/>
        <v>112482566.8193551</v>
      </c>
      <c r="S219" s="2">
        <f t="shared" si="16"/>
        <v>644425.14285714924</v>
      </c>
      <c r="T219" s="2">
        <f t="shared" si="17"/>
        <v>5574.8571428570431</v>
      </c>
      <c r="U219" s="2">
        <f t="shared" si="18"/>
        <v>650000</v>
      </c>
      <c r="V219" s="2">
        <f t="shared" si="34"/>
        <v>57012610.748386621</v>
      </c>
      <c r="W219" s="2">
        <f t="shared" si="19"/>
        <v>644425.14285714179</v>
      </c>
      <c r="X219" s="2">
        <f t="shared" si="6"/>
        <v>5574.8571428582072</v>
      </c>
      <c r="Y219" s="2">
        <f t="shared" si="37"/>
        <v>55469956.070968471</v>
      </c>
      <c r="Z219" s="2" t="str">
        <f t="shared" si="8"/>
        <v>MEEP</v>
      </c>
      <c r="AA219" s="2">
        <f>IF(Z219="HERE",Y219,AA218+Graph!$G$1*1000)</f>
        <v>57853231.499539897</v>
      </c>
      <c r="AB219" s="2">
        <f t="shared" si="20"/>
        <v>800000</v>
      </c>
      <c r="AC219" s="2">
        <f t="shared" si="38"/>
        <v>54434910.176958054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21"/>
        <v>52800000</v>
      </c>
      <c r="AG219" s="3">
        <f t="shared" si="29"/>
        <v>49693984.137419336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153</v>
      </c>
      <c r="C220" s="7"/>
      <c r="D220" s="2" t="e">
        <f t="shared" si="11"/>
        <v>#N/A</v>
      </c>
      <c r="E220" s="2" t="e">
        <f t="shared" si="22"/>
        <v>#N/A</v>
      </c>
      <c r="F220" s="2">
        <v>1319847.4626727998</v>
      </c>
      <c r="G220" s="2">
        <f t="shared" si="41"/>
        <v>644425.14285714284</v>
      </c>
      <c r="H220" s="2">
        <f t="shared" si="39"/>
        <v>111788747.89124419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1323494.1419354975</v>
      </c>
      <c r="Q220" s="2">
        <f t="shared" si="42"/>
        <v>650000</v>
      </c>
      <c r="R220" s="2">
        <f t="shared" si="40"/>
        <v>113132566.8193551</v>
      </c>
      <c r="S220" s="2">
        <f t="shared" si="16"/>
        <v>644425.14285714924</v>
      </c>
      <c r="T220" s="2">
        <f t="shared" si="17"/>
        <v>5574.8571428570431</v>
      </c>
      <c r="U220" s="2">
        <f t="shared" si="18"/>
        <v>650000</v>
      </c>
      <c r="V220" s="2">
        <f t="shared" si="34"/>
        <v>57657035.891243763</v>
      </c>
      <c r="W220" s="2">
        <f t="shared" si="19"/>
        <v>644425.14285714179</v>
      </c>
      <c r="X220" s="2">
        <f t="shared" si="6"/>
        <v>5574.8571428582072</v>
      </c>
      <c r="Y220" s="2">
        <f t="shared" si="37"/>
        <v>55475530.92811133</v>
      </c>
      <c r="Z220" s="2" t="str">
        <f t="shared" si="8"/>
        <v>MEEP</v>
      </c>
      <c r="AA220" s="2">
        <f>IF(Z220="HERE",Y220,AA219+Graph!$G$1*1000)</f>
        <v>58653231.499539897</v>
      </c>
      <c r="AB220" s="2">
        <f t="shared" si="20"/>
        <v>800000</v>
      </c>
      <c r="AC220" s="2">
        <f t="shared" si="38"/>
        <v>54434910.176958054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21"/>
        <v>52800000</v>
      </c>
      <c r="AG220" s="3">
        <f t="shared" si="29"/>
        <v>49726205.394562192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154</v>
      </c>
      <c r="C221" s="7"/>
      <c r="D221" s="2" t="e">
        <f t="shared" si="11"/>
        <v>#N/A</v>
      </c>
      <c r="E221" s="2" t="e">
        <f t="shared" si="22"/>
        <v>#N/A</v>
      </c>
      <c r="F221" s="2">
        <v>1325425.0233870745</v>
      </c>
      <c r="G221" s="2">
        <f t="shared" si="41"/>
        <v>644425.14285714284</v>
      </c>
      <c r="H221" s="2">
        <f t="shared" si="39"/>
        <v>112433173.03410134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1329073.078456223</v>
      </c>
      <c r="Q221" s="2">
        <f t="shared" si="42"/>
        <v>650000</v>
      </c>
      <c r="R221" s="2">
        <f t="shared" si="40"/>
        <v>113782566.8193551</v>
      </c>
      <c r="S221" s="2">
        <f t="shared" si="16"/>
        <v>644425.14285714924</v>
      </c>
      <c r="T221" s="2">
        <f t="shared" si="17"/>
        <v>5574.8571428570431</v>
      </c>
      <c r="U221" s="2">
        <f t="shared" si="18"/>
        <v>650000</v>
      </c>
      <c r="V221" s="2">
        <f t="shared" si="34"/>
        <v>58301461.034100905</v>
      </c>
      <c r="W221" s="2">
        <f t="shared" si="19"/>
        <v>644425.14285714179</v>
      </c>
      <c r="X221" s="2">
        <f t="shared" si="6"/>
        <v>5574.8571428582072</v>
      </c>
      <c r="Y221" s="2">
        <f t="shared" si="37"/>
        <v>55481105.785254188</v>
      </c>
      <c r="Z221" s="2" t="str">
        <f t="shared" si="8"/>
        <v>MEEP</v>
      </c>
      <c r="AA221" s="2">
        <f>IF(Z221="HERE",Y221,AA220+Graph!$G$1*1000)</f>
        <v>59453231.499539897</v>
      </c>
      <c r="AB221" s="2">
        <f t="shared" si="20"/>
        <v>800000</v>
      </c>
      <c r="AC221" s="2">
        <f t="shared" si="38"/>
        <v>54434910.176958054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21"/>
        <v>52800000</v>
      </c>
      <c r="AG221" s="3">
        <f t="shared" si="29"/>
        <v>49758426.651705049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155</v>
      </c>
      <c r="C222" s="7"/>
      <c r="D222" s="2" t="e">
        <f t="shared" si="11"/>
        <v>#N/A</v>
      </c>
      <c r="E222" s="2" t="e">
        <f t="shared" si="22"/>
        <v>#N/A</v>
      </c>
      <c r="F222" s="2">
        <v>1331002.5841013789</v>
      </c>
      <c r="G222" s="2">
        <f t="shared" si="41"/>
        <v>644425.14285714284</v>
      </c>
      <c r="H222" s="2">
        <f t="shared" si="39"/>
        <v>113077598.17695849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1334652.0149769783</v>
      </c>
      <c r="Q222" s="2">
        <f t="shared" si="42"/>
        <v>650000</v>
      </c>
      <c r="R222" s="2">
        <f t="shared" si="40"/>
        <v>114432566.8193551</v>
      </c>
      <c r="S222" s="2">
        <f t="shared" si="16"/>
        <v>644425.14285714924</v>
      </c>
      <c r="T222" s="2">
        <f t="shared" si="17"/>
        <v>5574.8571428570431</v>
      </c>
      <c r="U222" s="2">
        <f t="shared" si="18"/>
        <v>650000</v>
      </c>
      <c r="V222" s="2">
        <f t="shared" si="34"/>
        <v>58945886.176958047</v>
      </c>
      <c r="W222" s="2">
        <f t="shared" si="19"/>
        <v>644425.14285714179</v>
      </c>
      <c r="X222" s="2">
        <f t="shared" si="6"/>
        <v>5574.8571428582072</v>
      </c>
      <c r="Y222" s="2">
        <f t="shared" si="37"/>
        <v>55486680.642397046</v>
      </c>
      <c r="Z222" s="2" t="str">
        <f t="shared" si="8"/>
        <v>MEEP</v>
      </c>
      <c r="AA222" s="2">
        <f>IF(Z222="HERE",Y222,AA221+Graph!$G$1*1000)</f>
        <v>60253231.499539897</v>
      </c>
      <c r="AB222" s="2">
        <f t="shared" si="20"/>
        <v>800000</v>
      </c>
      <c r="AC222" s="2">
        <f t="shared" si="38"/>
        <v>54434910.176958054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49790647.908847906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156</v>
      </c>
      <c r="C223" s="7"/>
      <c r="D223" s="2" t="e">
        <f t="shared" si="11"/>
        <v>#N/A</v>
      </c>
      <c r="E223" s="2" t="e">
        <f t="shared" si="22"/>
        <v>#N/A</v>
      </c>
      <c r="F223" s="2">
        <v>1336580.1448156536</v>
      </c>
      <c r="G223" s="2">
        <f t="shared" si="41"/>
        <v>644425.14285714284</v>
      </c>
      <c r="H223" s="2">
        <f t="shared" si="39"/>
        <v>113722023.31981564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1340230.9514977038</v>
      </c>
      <c r="Q223" s="2">
        <f t="shared" si="42"/>
        <v>650000</v>
      </c>
      <c r="R223" s="2">
        <f t="shared" si="40"/>
        <v>115082566.8193551</v>
      </c>
      <c r="S223" s="2">
        <f t="shared" si="16"/>
        <v>644425.14285714924</v>
      </c>
      <c r="T223" s="2">
        <f t="shared" si="17"/>
        <v>5574.8571428570431</v>
      </c>
      <c r="U223" s="2">
        <f t="shared" si="18"/>
        <v>650000</v>
      </c>
      <c r="V223" s="2">
        <f t="shared" si="34"/>
        <v>59590311.319815189</v>
      </c>
      <c r="W223" s="2">
        <f t="shared" si="19"/>
        <v>644425.14285714179</v>
      </c>
      <c r="X223" s="2">
        <f t="shared" si="6"/>
        <v>5574.8571428582072</v>
      </c>
      <c r="Y223" s="2">
        <f t="shared" ref="Y223:Y286" si="43">IF(COUNT($C224)=0,IF(COUNT($C223)=1,C223,SUM(Y222+X223)),C223)</f>
        <v>55492255.499539904</v>
      </c>
      <c r="Z223" s="2" t="str">
        <f t="shared" si="8"/>
        <v>MEEP</v>
      </c>
      <c r="AA223" s="2">
        <f>IF(Z223="HERE",Y223,AA222+Graph!$G$1*1000)</f>
        <v>61053231.499539897</v>
      </c>
      <c r="AB223" s="2">
        <f t="shared" si="20"/>
        <v>800000</v>
      </c>
      <c r="AC223" s="2">
        <f t="shared" ref="AC223:AC286" si="44">IF(Z224="HERE",V223,AC222)</f>
        <v>54434910.176958054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49822869.165990762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157</v>
      </c>
      <c r="C224" s="7"/>
      <c r="D224" s="2" t="e">
        <f t="shared" si="11"/>
        <v>#N/A</v>
      </c>
      <c r="E224" s="2" t="e">
        <f t="shared" si="22"/>
        <v>#N/A</v>
      </c>
      <c r="F224" s="2">
        <v>1342157.7055299282</v>
      </c>
      <c r="G224" s="2">
        <f t="shared" si="41"/>
        <v>644425.14285714284</v>
      </c>
      <c r="H224" s="2">
        <f t="shared" ref="H224:H287" si="45">IF(COUNT($C225)=0,IF(COUNT($C224)=1,C224,SUM(H223+G224)),C224)</f>
        <v>114366448.46267278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1345809.8880184293</v>
      </c>
      <c r="Q224" s="2">
        <f t="shared" si="42"/>
        <v>650000</v>
      </c>
      <c r="R224" s="2">
        <f t="shared" ref="R224:R287" si="46">IF(COUNT($C225)=0,IF(COUNT($C224)=1,M224,SUM(R223+Q224)),M224)</f>
        <v>115732566.8193551</v>
      </c>
      <c r="S224" s="2">
        <f t="shared" si="16"/>
        <v>644425.14285714924</v>
      </c>
      <c r="T224" s="2">
        <f t="shared" si="17"/>
        <v>5574.8571428570431</v>
      </c>
      <c r="U224" s="2">
        <f t="shared" si="18"/>
        <v>650000</v>
      </c>
      <c r="V224" s="2">
        <f t="shared" si="34"/>
        <v>60234736.46267233</v>
      </c>
      <c r="W224" s="2">
        <f t="shared" si="19"/>
        <v>644425.14285714179</v>
      </c>
      <c r="X224" s="2">
        <f t="shared" si="6"/>
        <v>5574.8571428582072</v>
      </c>
      <c r="Y224" s="2">
        <f t="shared" si="43"/>
        <v>55497830.356682763</v>
      </c>
      <c r="Z224" s="2" t="str">
        <f t="shared" si="8"/>
        <v>MEEP</v>
      </c>
      <c r="AA224" s="2">
        <f>IF(Z224="HERE",Y224,AA223+Graph!$G$1*1000)</f>
        <v>61853231.499539897</v>
      </c>
      <c r="AB224" s="2">
        <f t="shared" si="20"/>
        <v>800000</v>
      </c>
      <c r="AC224" s="2">
        <f t="shared" si="44"/>
        <v>54434910.176958054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49855090.423133619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158</v>
      </c>
      <c r="C225" s="7"/>
      <c r="D225" s="2" t="e">
        <f t="shared" si="11"/>
        <v>#N/A</v>
      </c>
      <c r="E225" s="2" t="e">
        <f t="shared" si="22"/>
        <v>#N/A</v>
      </c>
      <c r="F225" s="2">
        <v>1347735.2662442327</v>
      </c>
      <c r="G225" s="2">
        <f t="shared" si="41"/>
        <v>644425.14285714284</v>
      </c>
      <c r="H225" s="2">
        <f t="shared" si="45"/>
        <v>115010873.60552993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1351388.8245391846</v>
      </c>
      <c r="Q225" s="2">
        <f t="shared" si="42"/>
        <v>650000</v>
      </c>
      <c r="R225" s="2">
        <f t="shared" si="46"/>
        <v>116382566.8193551</v>
      </c>
      <c r="S225" s="2">
        <f t="shared" si="16"/>
        <v>644425.14285714924</v>
      </c>
      <c r="T225" s="2">
        <f t="shared" si="17"/>
        <v>5574.8571428570431</v>
      </c>
      <c r="U225" s="2">
        <f t="shared" si="18"/>
        <v>650000</v>
      </c>
      <c r="V225" s="2">
        <f t="shared" si="34"/>
        <v>60879161.605529472</v>
      </c>
      <c r="W225" s="2">
        <f t="shared" si="19"/>
        <v>644425.14285714179</v>
      </c>
      <c r="X225" s="2">
        <f t="shared" si="6"/>
        <v>5574.8571428582072</v>
      </c>
      <c r="Y225" s="2">
        <f t="shared" si="43"/>
        <v>55503405.213825621</v>
      </c>
      <c r="Z225" s="2" t="str">
        <f t="shared" si="8"/>
        <v>MEEP</v>
      </c>
      <c r="AA225" s="2">
        <f>IF(Z225="HERE",Y225,AA224+Graph!$G$1*1000)</f>
        <v>62653231.499539897</v>
      </c>
      <c r="AB225" s="2">
        <f t="shared" si="20"/>
        <v>800000</v>
      </c>
      <c r="AC225" s="2">
        <f t="shared" si="44"/>
        <v>54434910.176958054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49887311.680276476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159</v>
      </c>
      <c r="C226" s="7"/>
      <c r="D226" s="2" t="e">
        <f t="shared" si="11"/>
        <v>#N/A</v>
      </c>
      <c r="E226" s="2" t="e">
        <f t="shared" si="22"/>
        <v>#N/A</v>
      </c>
      <c r="F226" s="2">
        <v>1353312.8269585073</v>
      </c>
      <c r="G226" s="2">
        <f t="shared" si="41"/>
        <v>644425.14285714284</v>
      </c>
      <c r="H226" s="2">
        <f t="shared" si="45"/>
        <v>115655298.74838708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1356967.7610599101</v>
      </c>
      <c r="Q226" s="2">
        <f t="shared" si="42"/>
        <v>650000</v>
      </c>
      <c r="R226" s="2">
        <f t="shared" si="46"/>
        <v>117032566.8193551</v>
      </c>
      <c r="S226" s="2">
        <f t="shared" si="16"/>
        <v>644425.14285714924</v>
      </c>
      <c r="T226" s="2">
        <f t="shared" si="17"/>
        <v>5574.8571428570431</v>
      </c>
      <c r="U226" s="2">
        <f t="shared" si="18"/>
        <v>650000</v>
      </c>
      <c r="V226" s="2">
        <f t="shared" si="34"/>
        <v>61523586.748386614</v>
      </c>
      <c r="W226" s="2">
        <f t="shared" si="19"/>
        <v>644425.14285714179</v>
      </c>
      <c r="X226" s="2">
        <f t="shared" si="6"/>
        <v>5574.8571428582072</v>
      </c>
      <c r="Y226" s="2">
        <f t="shared" si="43"/>
        <v>55508980.070968479</v>
      </c>
      <c r="Z226" s="2" t="str">
        <f t="shared" si="8"/>
        <v>MEEP</v>
      </c>
      <c r="AA226" s="2">
        <f>IF(Z226="HERE",Y226,AA225+Graph!$G$1*1000)</f>
        <v>63453231.499539897</v>
      </c>
      <c r="AB226" s="2">
        <f t="shared" si="20"/>
        <v>800000</v>
      </c>
      <c r="AC226" s="2">
        <f t="shared" si="44"/>
        <v>54434910.176958054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49919532.937419333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160</v>
      </c>
      <c r="C227" s="7"/>
      <c r="D227" s="2" t="e">
        <f t="shared" si="11"/>
        <v>#N/A</v>
      </c>
      <c r="E227" s="2" t="e">
        <f t="shared" si="22"/>
        <v>#N/A</v>
      </c>
      <c r="F227" s="2">
        <v>1358890.3876728117</v>
      </c>
      <c r="G227" s="2">
        <f t="shared" si="41"/>
        <v>644425.14285714284</v>
      </c>
      <c r="H227" s="2">
        <f t="shared" si="45"/>
        <v>116299723.89124423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1362546.6975806653</v>
      </c>
      <c r="Q227" s="2">
        <f t="shared" si="42"/>
        <v>650000</v>
      </c>
      <c r="R227" s="2">
        <f t="shared" si="46"/>
        <v>117682566.8193551</v>
      </c>
      <c r="S227" s="2">
        <f t="shared" si="16"/>
        <v>644425.14285714924</v>
      </c>
      <c r="T227" s="2">
        <f t="shared" si="17"/>
        <v>5574.8571428570431</v>
      </c>
      <c r="U227" s="2">
        <f t="shared" si="18"/>
        <v>650000</v>
      </c>
      <c r="V227" s="2">
        <f t="shared" si="34"/>
        <v>62168011.891243756</v>
      </c>
      <c r="W227" s="2">
        <f t="shared" si="19"/>
        <v>644425.14285714179</v>
      </c>
      <c r="X227" s="2">
        <f t="shared" si="6"/>
        <v>5574.8571428582072</v>
      </c>
      <c r="Y227" s="2">
        <f t="shared" si="43"/>
        <v>55514554.928111337</v>
      </c>
      <c r="Z227" s="2" t="str">
        <f t="shared" si="8"/>
        <v>MEEP</v>
      </c>
      <c r="AA227" s="2">
        <f>IF(Z227="HERE",Y227,AA226+Graph!$G$1*1000)</f>
        <v>64253231.499539897</v>
      </c>
      <c r="AB227" s="2">
        <f t="shared" si="20"/>
        <v>800000</v>
      </c>
      <c r="AC227" s="2">
        <f t="shared" si="44"/>
        <v>54434910.176958054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49951754.194562189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161</v>
      </c>
      <c r="C228" s="7"/>
      <c r="D228" s="2" t="e">
        <f t="shared" si="11"/>
        <v>#N/A</v>
      </c>
      <c r="E228" s="2" t="e">
        <f t="shared" si="22"/>
        <v>#N/A</v>
      </c>
      <c r="F228" s="2">
        <v>1364467.9483870864</v>
      </c>
      <c r="G228" s="2">
        <f t="shared" si="41"/>
        <v>644425.14285714284</v>
      </c>
      <c r="H228" s="2">
        <f t="shared" si="45"/>
        <v>116944149.03410138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1368125.6341013908</v>
      </c>
      <c r="Q228" s="2">
        <f t="shared" si="42"/>
        <v>650000</v>
      </c>
      <c r="R228" s="2">
        <f t="shared" si="46"/>
        <v>118332566.8193551</v>
      </c>
      <c r="S228" s="2">
        <f t="shared" si="16"/>
        <v>644425.14285714924</v>
      </c>
      <c r="T228" s="2">
        <f t="shared" si="17"/>
        <v>5574.8571428570431</v>
      </c>
      <c r="U228" s="2">
        <f t="shared" si="18"/>
        <v>650000</v>
      </c>
      <c r="V228" s="2">
        <f t="shared" si="34"/>
        <v>62812437.034100898</v>
      </c>
      <c r="W228" s="2">
        <f t="shared" si="19"/>
        <v>644425.14285714179</v>
      </c>
      <c r="X228" s="2">
        <f t="shared" si="6"/>
        <v>5574.8571428582072</v>
      </c>
      <c r="Y228" s="2">
        <f t="shared" si="43"/>
        <v>55520129.785254195</v>
      </c>
      <c r="Z228" s="2" t="str">
        <f t="shared" si="8"/>
        <v>MEEP</v>
      </c>
      <c r="AA228" s="2">
        <f>IF(Z228="HERE",Y228,AA227+Graph!$G$1*1000)</f>
        <v>65053231.499539897</v>
      </c>
      <c r="AB228" s="2">
        <f t="shared" si="20"/>
        <v>800000</v>
      </c>
      <c r="AC228" s="2">
        <f t="shared" si="44"/>
        <v>54434910.176958054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49983975.451705046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162</v>
      </c>
      <c r="C229" s="7"/>
      <c r="D229" s="2" t="e">
        <f t="shared" si="11"/>
        <v>#N/A</v>
      </c>
      <c r="E229" s="2" t="e">
        <f t="shared" si="22"/>
        <v>#N/A</v>
      </c>
      <c r="F229" s="2">
        <v>1370045.509101361</v>
      </c>
      <c r="G229" s="2">
        <f t="shared" si="41"/>
        <v>644425.14285714284</v>
      </c>
      <c r="H229" s="2">
        <f t="shared" si="45"/>
        <v>117588574.17695853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1373704.5706221163</v>
      </c>
      <c r="Q229" s="2">
        <f t="shared" si="42"/>
        <v>650000</v>
      </c>
      <c r="R229" s="2">
        <f t="shared" si="46"/>
        <v>118982566.8193551</v>
      </c>
      <c r="S229" s="2">
        <f t="shared" si="16"/>
        <v>644425.14285714924</v>
      </c>
      <c r="T229" s="2">
        <f t="shared" si="17"/>
        <v>5574.8571428570431</v>
      </c>
      <c r="U229" s="2">
        <f t="shared" si="18"/>
        <v>650000</v>
      </c>
      <c r="V229" s="2">
        <f t="shared" si="34"/>
        <v>63456862.176958039</v>
      </c>
      <c r="W229" s="2">
        <f t="shared" si="19"/>
        <v>644425.14285714179</v>
      </c>
      <c r="X229" s="2">
        <f t="shared" si="6"/>
        <v>5574.8571428582072</v>
      </c>
      <c r="Y229" s="2">
        <f t="shared" si="43"/>
        <v>55525704.642397054</v>
      </c>
      <c r="Z229" s="2" t="str">
        <f t="shared" si="8"/>
        <v>MEEP</v>
      </c>
      <c r="AA229" s="2">
        <f>IF(Z229="HERE",Y229,AA228+Graph!$G$1*1000)</f>
        <v>65853231.499539897</v>
      </c>
      <c r="AB229" s="2">
        <f t="shared" si="20"/>
        <v>800000</v>
      </c>
      <c r="AC229" s="2">
        <f t="shared" si="44"/>
        <v>54434910.176958054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50016196.708847903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163</v>
      </c>
      <c r="C230" s="7"/>
      <c r="D230" s="2" t="e">
        <f t="shared" si="11"/>
        <v>#N/A</v>
      </c>
      <c r="E230" s="2" t="e">
        <f t="shared" si="22"/>
        <v>#N/A</v>
      </c>
      <c r="F230" s="2">
        <v>1375623.0698156655</v>
      </c>
      <c r="G230" s="2">
        <f t="shared" ref="G230:G293" si="47">IF(F230&gt;650000,$AK$31*1000,F230)</f>
        <v>644425.14285714284</v>
      </c>
      <c r="H230" s="2">
        <f t="shared" si="45"/>
        <v>118232999.31981568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1379283.5071428716</v>
      </c>
      <c r="Q230" s="2">
        <f t="shared" ref="Q230:Q293" si="48">IF(P230&gt;650000,650000,P230)</f>
        <v>650000</v>
      </c>
      <c r="R230" s="2">
        <f t="shared" si="46"/>
        <v>119632566.8193551</v>
      </c>
      <c r="S230" s="2">
        <f t="shared" si="16"/>
        <v>644425.14285714924</v>
      </c>
      <c r="T230" s="2">
        <f t="shared" si="17"/>
        <v>5574.8571428570431</v>
      </c>
      <c r="U230" s="2">
        <f t="shared" si="18"/>
        <v>650000</v>
      </c>
      <c r="V230" s="2">
        <f t="shared" si="34"/>
        <v>64101287.319815181</v>
      </c>
      <c r="W230" s="2">
        <f t="shared" si="19"/>
        <v>644425.14285714179</v>
      </c>
      <c r="X230" s="2">
        <f t="shared" si="6"/>
        <v>5574.8571428582072</v>
      </c>
      <c r="Y230" s="2">
        <f t="shared" si="43"/>
        <v>55531279.499539912</v>
      </c>
      <c r="Z230" s="2" t="str">
        <f t="shared" si="8"/>
        <v>MEEP</v>
      </c>
      <c r="AA230" s="2">
        <f>IF(Z230="HERE",Y230,AA229+Graph!$G$1*1000)</f>
        <v>66653231.499539897</v>
      </c>
      <c r="AB230" s="2">
        <f t="shared" si="20"/>
        <v>800000</v>
      </c>
      <c r="AC230" s="2">
        <f t="shared" si="44"/>
        <v>54434910.176958054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50048417.965990759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164</v>
      </c>
      <c r="C231" s="7"/>
      <c r="D231" s="2" t="e">
        <f t="shared" si="11"/>
        <v>#N/A</v>
      </c>
      <c r="E231" s="2" t="e">
        <f t="shared" si="22"/>
        <v>#N/A</v>
      </c>
      <c r="F231" s="2">
        <v>1381200.6305299401</v>
      </c>
      <c r="G231" s="2">
        <f t="shared" si="47"/>
        <v>644425.14285714284</v>
      </c>
      <c r="H231" s="2">
        <f t="shared" si="45"/>
        <v>118877424.46267283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1384862.4436635971</v>
      </c>
      <c r="Q231" s="2">
        <f t="shared" si="48"/>
        <v>650000</v>
      </c>
      <c r="R231" s="2">
        <f t="shared" si="46"/>
        <v>120282566.8193551</v>
      </c>
      <c r="S231" s="2">
        <f t="shared" si="16"/>
        <v>644425.14285714924</v>
      </c>
      <c r="T231" s="2">
        <f t="shared" si="17"/>
        <v>5574.8571428570431</v>
      </c>
      <c r="U231" s="2">
        <f t="shared" si="18"/>
        <v>650000</v>
      </c>
      <c r="V231" s="2">
        <f t="shared" si="34"/>
        <v>64745712.462672323</v>
      </c>
      <c r="W231" s="2">
        <f t="shared" si="19"/>
        <v>644425.14285714179</v>
      </c>
      <c r="X231" s="2">
        <f t="shared" si="6"/>
        <v>5574.8571428582072</v>
      </c>
      <c r="Y231" s="2">
        <f t="shared" si="43"/>
        <v>55536854.35668277</v>
      </c>
      <c r="Z231" s="2" t="str">
        <f t="shared" si="8"/>
        <v>MEEP</v>
      </c>
      <c r="AA231" s="2">
        <f>IF(Z231="HERE",Y231,AA230+Graph!$G$1*1000)</f>
        <v>67453231.499539897</v>
      </c>
      <c r="AB231" s="2">
        <f t="shared" si="20"/>
        <v>800000</v>
      </c>
      <c r="AC231" s="2">
        <f t="shared" si="44"/>
        <v>54434910.176958054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50080639.223133616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165</v>
      </c>
      <c r="C232" s="7"/>
      <c r="D232" s="2" t="e">
        <f t="shared" si="11"/>
        <v>#N/A</v>
      </c>
      <c r="E232" s="2" t="e">
        <f t="shared" si="22"/>
        <v>#N/A</v>
      </c>
      <c r="F232" s="2">
        <v>1386778.1912442148</v>
      </c>
      <c r="G232" s="2">
        <f t="shared" si="47"/>
        <v>644425.14285714284</v>
      </c>
      <c r="H232" s="2">
        <f t="shared" si="45"/>
        <v>119521849.60552998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1390441.3801843524</v>
      </c>
      <c r="Q232" s="2">
        <f t="shared" si="48"/>
        <v>650000</v>
      </c>
      <c r="R232" s="2">
        <f t="shared" si="46"/>
        <v>120932566.8193551</v>
      </c>
      <c r="S232" s="2">
        <f t="shared" si="16"/>
        <v>644425.14285714924</v>
      </c>
      <c r="T232" s="2">
        <f t="shared" si="17"/>
        <v>5574.8571428570431</v>
      </c>
      <c r="U232" s="2">
        <f t="shared" si="18"/>
        <v>650000</v>
      </c>
      <c r="V232" s="2">
        <f t="shared" si="34"/>
        <v>65390137.605529465</v>
      </c>
      <c r="W232" s="2">
        <f t="shared" si="19"/>
        <v>644425.14285714179</v>
      </c>
      <c r="X232" s="2">
        <f t="shared" si="6"/>
        <v>5574.8571428582072</v>
      </c>
      <c r="Y232" s="2">
        <f t="shared" si="43"/>
        <v>55542429.213825628</v>
      </c>
      <c r="Z232" s="2" t="str">
        <f t="shared" si="8"/>
        <v>MEEP</v>
      </c>
      <c r="AA232" s="2">
        <f>IF(Z232="HERE",Y232,AA231+Graph!$G$1*1000)</f>
        <v>68253231.499539897</v>
      </c>
      <c r="AB232" s="2">
        <f t="shared" si="20"/>
        <v>800000</v>
      </c>
      <c r="AC232" s="2">
        <f t="shared" si="44"/>
        <v>54434910.176958054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50112860.480276473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166</v>
      </c>
      <c r="C233" s="7"/>
      <c r="D233" s="2" t="e">
        <f t="shared" si="11"/>
        <v>#N/A</v>
      </c>
      <c r="E233" s="2" t="e">
        <f t="shared" si="22"/>
        <v>#N/A</v>
      </c>
      <c r="F233" s="2">
        <v>1392355.7519585192</v>
      </c>
      <c r="G233" s="2">
        <f t="shared" si="47"/>
        <v>644425.14285714284</v>
      </c>
      <c r="H233" s="2">
        <f t="shared" si="45"/>
        <v>120166274.74838713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1396020.3167050779</v>
      </c>
      <c r="Q233" s="2">
        <f t="shared" si="48"/>
        <v>650000</v>
      </c>
      <c r="R233" s="2">
        <f t="shared" si="46"/>
        <v>121582566.8193551</v>
      </c>
      <c r="S233" s="2">
        <f t="shared" si="16"/>
        <v>644425.14285714924</v>
      </c>
      <c r="T233" s="2">
        <f t="shared" si="17"/>
        <v>5574.8571428570431</v>
      </c>
      <c r="U233" s="2">
        <f t="shared" si="18"/>
        <v>650000</v>
      </c>
      <c r="V233" s="2">
        <f t="shared" si="34"/>
        <v>66034562.748386607</v>
      </c>
      <c r="W233" s="2">
        <f t="shared" si="19"/>
        <v>644425.14285714179</v>
      </c>
      <c r="X233" s="2">
        <f t="shared" si="6"/>
        <v>5574.8571428582072</v>
      </c>
      <c r="Y233" s="2">
        <f t="shared" si="43"/>
        <v>55548004.070968486</v>
      </c>
      <c r="Z233" s="2" t="str">
        <f t="shared" si="8"/>
        <v>MEEP</v>
      </c>
      <c r="AA233" s="2">
        <f>IF(Z233="HERE",Y233,AA232+Graph!$G$1*1000)</f>
        <v>69053231.499539897</v>
      </c>
      <c r="AB233" s="2">
        <f t="shared" si="20"/>
        <v>800000</v>
      </c>
      <c r="AC233" s="2">
        <f t="shared" si="44"/>
        <v>54434910.176958054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50145081.73741933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167</v>
      </c>
      <c r="C234" s="7"/>
      <c r="D234" s="2" t="e">
        <f t="shared" si="11"/>
        <v>#N/A</v>
      </c>
      <c r="E234" s="2" t="e">
        <f t="shared" si="22"/>
        <v>#N/A</v>
      </c>
      <c r="F234" s="2">
        <v>1397933.3126727939</v>
      </c>
      <c r="G234" s="2">
        <f t="shared" si="47"/>
        <v>644425.14285714284</v>
      </c>
      <c r="H234" s="2">
        <f t="shared" si="45"/>
        <v>120810699.89124428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1401599.2532258034</v>
      </c>
      <c r="Q234" s="2">
        <f t="shared" si="48"/>
        <v>650000</v>
      </c>
      <c r="R234" s="2">
        <f t="shared" si="46"/>
        <v>122232566.8193551</v>
      </c>
      <c r="S234" s="2">
        <f t="shared" si="16"/>
        <v>644425.14285714924</v>
      </c>
      <c r="T234" s="2">
        <f t="shared" si="17"/>
        <v>5574.8571428570431</v>
      </c>
      <c r="U234" s="2">
        <f t="shared" si="18"/>
        <v>650000</v>
      </c>
      <c r="V234" s="2">
        <f t="shared" si="34"/>
        <v>66678987.891243748</v>
      </c>
      <c r="W234" s="2">
        <f t="shared" si="19"/>
        <v>644425.14285714179</v>
      </c>
      <c r="X234" s="2">
        <f t="shared" si="6"/>
        <v>5574.8571428582072</v>
      </c>
      <c r="Y234" s="2">
        <f t="shared" si="43"/>
        <v>55553578.928111345</v>
      </c>
      <c r="Z234" s="2" t="str">
        <f t="shared" si="8"/>
        <v>MEEP</v>
      </c>
      <c r="AA234" s="2">
        <f>IF(Z234="HERE",Y234,AA233+Graph!$G$1*1000)</f>
        <v>69853231.499539897</v>
      </c>
      <c r="AB234" s="2">
        <f t="shared" si="20"/>
        <v>800000</v>
      </c>
      <c r="AC234" s="2">
        <f t="shared" si="44"/>
        <v>54434910.176958054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168</v>
      </c>
      <c r="C235" s="7"/>
      <c r="D235" s="2" t="e">
        <f t="shared" si="11"/>
        <v>#N/A</v>
      </c>
      <c r="E235" s="2" t="e">
        <f t="shared" si="22"/>
        <v>#N/A</v>
      </c>
      <c r="F235" s="2">
        <v>1403510.8733870685</v>
      </c>
      <c r="G235" s="2">
        <f t="shared" si="47"/>
        <v>644425.14285714284</v>
      </c>
      <c r="H235" s="2">
        <f t="shared" si="45"/>
        <v>121455125.03410143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1407178.1897465587</v>
      </c>
      <c r="Q235" s="2">
        <f t="shared" si="48"/>
        <v>650000</v>
      </c>
      <c r="R235" s="2">
        <f t="shared" si="46"/>
        <v>122882566.8193551</v>
      </c>
      <c r="S235" s="2">
        <f t="shared" si="16"/>
        <v>644425.14285714924</v>
      </c>
      <c r="T235" s="2">
        <f t="shared" si="17"/>
        <v>5574.8571428570431</v>
      </c>
      <c r="U235" s="2">
        <f t="shared" si="18"/>
        <v>650000</v>
      </c>
      <c r="V235" s="2">
        <f t="shared" si="34"/>
        <v>67323413.03410089</v>
      </c>
      <c r="W235" s="2">
        <f t="shared" si="19"/>
        <v>644425.14285714179</v>
      </c>
      <c r="X235" s="2">
        <f t="shared" si="6"/>
        <v>5574.8571428582072</v>
      </c>
      <c r="Y235" s="2">
        <f t="shared" si="43"/>
        <v>55559153.785254203</v>
      </c>
      <c r="Z235" s="2" t="str">
        <f t="shared" si="8"/>
        <v>MEEP</v>
      </c>
      <c r="AA235" s="2">
        <f>IF(Z235="HERE",Y235,AA234+Graph!$G$1*1000)</f>
        <v>70653231.499539897</v>
      </c>
      <c r="AB235" s="2">
        <f t="shared" si="20"/>
        <v>800000</v>
      </c>
      <c r="AC235" s="2">
        <f t="shared" si="44"/>
        <v>54434910.176958054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169</v>
      </c>
      <c r="C236" s="7"/>
      <c r="D236" s="2" t="e">
        <f t="shared" si="11"/>
        <v>#N/A</v>
      </c>
      <c r="E236" s="2" t="e">
        <f t="shared" si="22"/>
        <v>#N/A</v>
      </c>
      <c r="F236" s="2">
        <v>1409088.434101373</v>
      </c>
      <c r="G236" s="2">
        <f t="shared" si="47"/>
        <v>644425.14285714284</v>
      </c>
      <c r="H236" s="2">
        <f t="shared" si="45"/>
        <v>122099550.17695858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1412757.1262672842</v>
      </c>
      <c r="Q236" s="2">
        <f t="shared" si="48"/>
        <v>650000</v>
      </c>
      <c r="R236" s="2">
        <f t="shared" si="46"/>
        <v>123532566.8193551</v>
      </c>
      <c r="S236" s="2">
        <f t="shared" si="16"/>
        <v>644425.14285714924</v>
      </c>
      <c r="T236" s="2">
        <f t="shared" si="17"/>
        <v>5574.8571428570431</v>
      </c>
      <c r="U236" s="2">
        <f t="shared" si="18"/>
        <v>650000</v>
      </c>
      <c r="V236" s="2">
        <f t="shared" si="34"/>
        <v>67967838.176958039</v>
      </c>
      <c r="W236" s="2">
        <f t="shared" si="19"/>
        <v>644425.14285714924</v>
      </c>
      <c r="X236" s="2">
        <f t="shared" si="6"/>
        <v>5574.8571428507566</v>
      </c>
      <c r="Y236" s="2">
        <f t="shared" si="43"/>
        <v>55564728.642397054</v>
      </c>
      <c r="Z236" s="2" t="str">
        <f t="shared" si="8"/>
        <v>MEEP</v>
      </c>
      <c r="AA236" s="2">
        <f>IF(Z236="HERE",Y236,AA235+Graph!$G$1*1000)</f>
        <v>71453231.499539897</v>
      </c>
      <c r="AB236" s="2">
        <f t="shared" si="20"/>
        <v>800000</v>
      </c>
      <c r="AC236" s="2">
        <f t="shared" si="44"/>
        <v>54434910.176958054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170</v>
      </c>
      <c r="C237" s="7"/>
      <c r="D237" s="2" t="e">
        <f t="shared" si="11"/>
        <v>#N/A</v>
      </c>
      <c r="E237" s="2" t="e">
        <f t="shared" si="22"/>
        <v>#N/A</v>
      </c>
      <c r="F237" s="2">
        <v>1414665.9948156476</v>
      </c>
      <c r="G237" s="2">
        <f t="shared" si="47"/>
        <v>644425.14285714284</v>
      </c>
      <c r="H237" s="2">
        <f t="shared" si="45"/>
        <v>122743975.31981573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1418336.0627880394</v>
      </c>
      <c r="Q237" s="2">
        <f t="shared" si="48"/>
        <v>650000</v>
      </c>
      <c r="R237" s="2">
        <f t="shared" si="46"/>
        <v>124182566.8193551</v>
      </c>
      <c r="S237" s="2">
        <f t="shared" si="16"/>
        <v>644425.14285714924</v>
      </c>
      <c r="T237" s="2">
        <f t="shared" si="17"/>
        <v>5574.8571428570431</v>
      </c>
      <c r="U237" s="2">
        <f t="shared" si="18"/>
        <v>650000</v>
      </c>
      <c r="V237" s="2">
        <f t="shared" si="34"/>
        <v>68612263.319815189</v>
      </c>
      <c r="W237" s="2">
        <f t="shared" si="19"/>
        <v>644425.14285714924</v>
      </c>
      <c r="X237" s="2">
        <f t="shared" si="6"/>
        <v>5574.8571428507566</v>
      </c>
      <c r="Y237" s="2">
        <f t="shared" si="43"/>
        <v>55570303.499539904</v>
      </c>
      <c r="Z237" s="2" t="str">
        <f t="shared" si="8"/>
        <v>MEEP</v>
      </c>
      <c r="AA237" s="2">
        <f>IF(Z237="HERE",Y237,AA236+Graph!$G$1*1000)</f>
        <v>72253231.499539897</v>
      </c>
      <c r="AB237" s="2">
        <f t="shared" si="20"/>
        <v>800000</v>
      </c>
      <c r="AC237" s="2">
        <f t="shared" si="44"/>
        <v>54434910.176958054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171</v>
      </c>
      <c r="C238" s="7"/>
      <c r="D238" s="2" t="e">
        <f t="shared" si="11"/>
        <v>#N/A</v>
      </c>
      <c r="E238" s="2" t="e">
        <f t="shared" si="22"/>
        <v>#N/A</v>
      </c>
      <c r="F238" s="2">
        <v>1420243.555529952</v>
      </c>
      <c r="G238" s="2">
        <f t="shared" si="47"/>
        <v>644425.14285714284</v>
      </c>
      <c r="H238" s="2">
        <f t="shared" si="45"/>
        <v>123388400.46267287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1423914.9993087649</v>
      </c>
      <c r="Q238" s="2">
        <f t="shared" si="48"/>
        <v>650000</v>
      </c>
      <c r="R238" s="2">
        <f t="shared" si="46"/>
        <v>124832566.8193551</v>
      </c>
      <c r="S238" s="2">
        <f t="shared" si="16"/>
        <v>644425.14285714924</v>
      </c>
      <c r="T238" s="2">
        <f t="shared" si="17"/>
        <v>5574.8571428570431</v>
      </c>
      <c r="U238" s="2">
        <f t="shared" si="18"/>
        <v>650000</v>
      </c>
      <c r="V238" s="2">
        <f t="shared" si="34"/>
        <v>69256688.462672338</v>
      </c>
      <c r="W238" s="2">
        <f t="shared" si="19"/>
        <v>644425.14285714924</v>
      </c>
      <c r="X238" s="2">
        <f t="shared" si="6"/>
        <v>5574.8571428507566</v>
      </c>
      <c r="Y238" s="2">
        <f t="shared" si="43"/>
        <v>55575878.356682755</v>
      </c>
      <c r="Z238" s="2" t="str">
        <f t="shared" si="8"/>
        <v>MEEP</v>
      </c>
      <c r="AA238" s="2">
        <f>IF(Z238="HERE",Y238,AA237+Graph!$G$1*1000)</f>
        <v>73053231.499539897</v>
      </c>
      <c r="AB238" s="2">
        <f t="shared" si="20"/>
        <v>800000</v>
      </c>
      <c r="AC238" s="2">
        <f t="shared" si="44"/>
        <v>54434910.176958054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172</v>
      </c>
      <c r="C239" s="7"/>
      <c r="D239" s="2" t="e">
        <f t="shared" si="11"/>
        <v>#N/A</v>
      </c>
      <c r="E239" s="2" t="e">
        <f t="shared" si="22"/>
        <v>#N/A</v>
      </c>
      <c r="F239" s="2">
        <v>1425821.1162442267</v>
      </c>
      <c r="G239" s="2">
        <f t="shared" si="47"/>
        <v>644425.14285714284</v>
      </c>
      <c r="H239" s="2">
        <f t="shared" si="45"/>
        <v>124032825.60553002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1429493.9358294904</v>
      </c>
      <c r="Q239" s="2">
        <f t="shared" si="48"/>
        <v>650000</v>
      </c>
      <c r="R239" s="2">
        <f t="shared" si="46"/>
        <v>125482566.8193551</v>
      </c>
      <c r="S239" s="2">
        <f t="shared" si="16"/>
        <v>644425.14285714924</v>
      </c>
      <c r="T239" s="2">
        <f t="shared" si="17"/>
        <v>5574.8571428570431</v>
      </c>
      <c r="U239" s="2">
        <f t="shared" si="18"/>
        <v>650000</v>
      </c>
      <c r="V239" s="2">
        <f t="shared" si="34"/>
        <v>69901113.605529487</v>
      </c>
      <c r="W239" s="2">
        <f t="shared" si="19"/>
        <v>644425.14285714924</v>
      </c>
      <c r="X239" s="2">
        <f t="shared" si="6"/>
        <v>5574.8571428507566</v>
      </c>
      <c r="Y239" s="2">
        <f t="shared" si="43"/>
        <v>55581453.213825606</v>
      </c>
      <c r="Z239" s="2" t="str">
        <f t="shared" si="8"/>
        <v>MEEP</v>
      </c>
      <c r="AA239" s="2">
        <f>IF(Z239="HERE",Y239,AA238+Graph!$G$1*1000)</f>
        <v>73853231.499539897</v>
      </c>
      <c r="AB239" s="2">
        <f t="shared" si="20"/>
        <v>800000</v>
      </c>
      <c r="AC239" s="2">
        <f t="shared" si="44"/>
        <v>54434910.176958054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173</v>
      </c>
      <c r="C240" s="7"/>
      <c r="D240" s="2" t="e">
        <f t="shared" si="11"/>
        <v>#N/A</v>
      </c>
      <c r="E240" s="2" t="e">
        <f t="shared" si="22"/>
        <v>#N/A</v>
      </c>
      <c r="F240" s="2">
        <v>1431398.6769585013</v>
      </c>
      <c r="G240" s="2">
        <f t="shared" si="47"/>
        <v>644425.14285714284</v>
      </c>
      <c r="H240" s="2">
        <f t="shared" si="45"/>
        <v>124677250.74838717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1435072.8723502457</v>
      </c>
      <c r="Q240" s="2">
        <f t="shared" si="48"/>
        <v>650000</v>
      </c>
      <c r="R240" s="2">
        <f t="shared" si="46"/>
        <v>126132566.8193551</v>
      </c>
      <c r="S240" s="2">
        <f t="shared" si="16"/>
        <v>644425.14285714924</v>
      </c>
      <c r="T240" s="2">
        <f t="shared" si="17"/>
        <v>5574.8571428570431</v>
      </c>
      <c r="U240" s="2">
        <f t="shared" si="18"/>
        <v>650000</v>
      </c>
      <c r="V240" s="2">
        <f t="shared" si="34"/>
        <v>70545538.748386636</v>
      </c>
      <c r="W240" s="2">
        <f t="shared" si="19"/>
        <v>644425.14285714924</v>
      </c>
      <c r="X240" s="2">
        <f t="shared" si="6"/>
        <v>5574.8571428507566</v>
      </c>
      <c r="Y240" s="2">
        <f t="shared" si="43"/>
        <v>55587028.070968457</v>
      </c>
      <c r="Z240" s="2" t="str">
        <f t="shared" si="8"/>
        <v>MEEP</v>
      </c>
      <c r="AA240" s="2">
        <f>IF(Z240="HERE",Y240,AA239+Graph!$G$1*1000)</f>
        <v>74653231.499539897</v>
      </c>
      <c r="AB240" s="2">
        <f t="shared" si="20"/>
        <v>800000</v>
      </c>
      <c r="AC240" s="2">
        <f t="shared" si="44"/>
        <v>54434910.176958054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174</v>
      </c>
      <c r="C241" s="7"/>
      <c r="D241" s="2" t="e">
        <f t="shared" si="11"/>
        <v>#N/A</v>
      </c>
      <c r="E241" s="2" t="e">
        <f t="shared" si="22"/>
        <v>#N/A</v>
      </c>
      <c r="F241" s="2">
        <v>1436976.2376728058</v>
      </c>
      <c r="G241" s="2">
        <f t="shared" si="47"/>
        <v>644425.14285714284</v>
      </c>
      <c r="H241" s="2">
        <f t="shared" si="45"/>
        <v>125321675.89124432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1440651.8088709712</v>
      </c>
      <c r="Q241" s="2">
        <f t="shared" si="48"/>
        <v>650000</v>
      </c>
      <c r="R241" s="2">
        <f t="shared" si="46"/>
        <v>126782566.8193551</v>
      </c>
      <c r="S241" s="2">
        <f t="shared" si="16"/>
        <v>644425.14285714924</v>
      </c>
      <c r="T241" s="2">
        <f t="shared" si="17"/>
        <v>5574.8571428570431</v>
      </c>
      <c r="U241" s="2">
        <f t="shared" si="18"/>
        <v>650000</v>
      </c>
      <c r="V241" s="2">
        <f t="shared" si="34"/>
        <v>71189963.891243786</v>
      </c>
      <c r="W241" s="2">
        <f t="shared" si="19"/>
        <v>644425.14285714924</v>
      </c>
      <c r="X241" s="2">
        <f t="shared" si="6"/>
        <v>5574.8571428507566</v>
      </c>
      <c r="Y241" s="2">
        <f t="shared" si="43"/>
        <v>55592602.928111307</v>
      </c>
      <c r="Z241" s="2" t="str">
        <f t="shared" si="8"/>
        <v>MEEP</v>
      </c>
      <c r="AA241" s="2">
        <f>IF(Z241="HERE",Y241,AA240+Graph!$G$1*1000)</f>
        <v>75453231.499539897</v>
      </c>
      <c r="AB241" s="2">
        <f t="shared" si="20"/>
        <v>800000</v>
      </c>
      <c r="AC241" s="2">
        <f t="shared" si="44"/>
        <v>54434910.176958054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175</v>
      </c>
      <c r="C242" s="7"/>
      <c r="D242" s="2" t="e">
        <f t="shared" si="11"/>
        <v>#N/A</v>
      </c>
      <c r="E242" s="2" t="e">
        <f t="shared" si="22"/>
        <v>#N/A</v>
      </c>
      <c r="F242" s="2">
        <v>1442553.7983870804</v>
      </c>
      <c r="G242" s="2">
        <f t="shared" si="47"/>
        <v>644425.14285714284</v>
      </c>
      <c r="H242" s="2">
        <f t="shared" si="45"/>
        <v>125966101.03410147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1446230.7453917265</v>
      </c>
      <c r="Q242" s="2">
        <f t="shared" si="48"/>
        <v>650000</v>
      </c>
      <c r="R242" s="2">
        <f t="shared" si="46"/>
        <v>127432566.8193551</v>
      </c>
      <c r="S242" s="2">
        <f t="shared" si="16"/>
        <v>644425.14285714924</v>
      </c>
      <c r="T242" s="2">
        <f t="shared" si="17"/>
        <v>5574.8571428570431</v>
      </c>
      <c r="U242" s="2">
        <f t="shared" si="18"/>
        <v>650000</v>
      </c>
      <c r="V242" s="2">
        <f t="shared" si="34"/>
        <v>71834389.034100935</v>
      </c>
      <c r="W242" s="2">
        <f t="shared" si="19"/>
        <v>644425.14285714924</v>
      </c>
      <c r="X242" s="2">
        <f t="shared" si="6"/>
        <v>5574.8571428507566</v>
      </c>
      <c r="Y242" s="2">
        <f t="shared" si="43"/>
        <v>55598177.785254158</v>
      </c>
      <c r="Z242" s="2" t="str">
        <f t="shared" si="8"/>
        <v>MEEP</v>
      </c>
      <c r="AA242" s="2">
        <f>IF(Z242="HERE",Y242,AA241+Graph!$G$1*1000)</f>
        <v>76253231.499539897</v>
      </c>
      <c r="AB242" s="2">
        <f t="shared" si="20"/>
        <v>800000</v>
      </c>
      <c r="AC242" s="2">
        <f t="shared" si="44"/>
        <v>54434910.176958054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176</v>
      </c>
      <c r="C243" s="7"/>
      <c r="D243" s="2" t="e">
        <f t="shared" si="11"/>
        <v>#N/A</v>
      </c>
      <c r="E243" s="2" t="e">
        <f t="shared" si="22"/>
        <v>#N/A</v>
      </c>
      <c r="F243" s="2">
        <v>1448131.3591013551</v>
      </c>
      <c r="G243" s="2">
        <f t="shared" si="47"/>
        <v>644425.14285714284</v>
      </c>
      <c r="H243" s="2">
        <f t="shared" si="45"/>
        <v>126610526.17695862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1451809.681912452</v>
      </c>
      <c r="Q243" s="2">
        <f t="shared" si="48"/>
        <v>650000</v>
      </c>
      <c r="R243" s="2">
        <f t="shared" si="46"/>
        <v>128082566.8193551</v>
      </c>
      <c r="S243" s="2">
        <f t="shared" si="16"/>
        <v>644425.14285714924</v>
      </c>
      <c r="T243" s="2">
        <f t="shared" si="17"/>
        <v>5574.8571428570431</v>
      </c>
      <c r="U243" s="2">
        <f t="shared" si="18"/>
        <v>650000</v>
      </c>
      <c r="V243" s="2">
        <f t="shared" si="34"/>
        <v>72478814.176958084</v>
      </c>
      <c r="W243" s="2">
        <f t="shared" si="19"/>
        <v>644425.14285714924</v>
      </c>
      <c r="X243" s="2">
        <f t="shared" si="6"/>
        <v>5574.8571428507566</v>
      </c>
      <c r="Y243" s="2">
        <f t="shared" si="43"/>
        <v>55603752.642397009</v>
      </c>
      <c r="Z243" s="2" t="str">
        <f t="shared" si="8"/>
        <v>MEEP</v>
      </c>
      <c r="AA243" s="2">
        <f>IF(Z243="HERE",Y243,AA242+Graph!$G$1*1000)</f>
        <v>77053231.499539897</v>
      </c>
      <c r="AB243" s="2">
        <f t="shared" si="20"/>
        <v>800000</v>
      </c>
      <c r="AC243" s="2">
        <f t="shared" si="44"/>
        <v>54434910.176958054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177</v>
      </c>
      <c r="C244" s="7"/>
      <c r="D244" s="2" t="e">
        <f t="shared" si="11"/>
        <v>#N/A</v>
      </c>
      <c r="E244" s="2" t="e">
        <f t="shared" si="22"/>
        <v>#N/A</v>
      </c>
      <c r="F244" s="2">
        <v>1453708.9198156595</v>
      </c>
      <c r="G244" s="2">
        <f t="shared" si="47"/>
        <v>644425.14285714284</v>
      </c>
      <c r="H244" s="2">
        <f t="shared" si="45"/>
        <v>127254951.31981577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1457388.6184331775</v>
      </c>
      <c r="Q244" s="2">
        <f t="shared" si="48"/>
        <v>650000</v>
      </c>
      <c r="R244" s="2">
        <f t="shared" si="46"/>
        <v>128732566.8193551</v>
      </c>
      <c r="S244" s="2">
        <f t="shared" si="16"/>
        <v>644425.14285714924</v>
      </c>
      <c r="T244" s="2">
        <f t="shared" si="17"/>
        <v>5574.8571428570431</v>
      </c>
      <c r="U244" s="2">
        <f t="shared" si="18"/>
        <v>650000</v>
      </c>
      <c r="V244" s="2">
        <f t="shared" si="34"/>
        <v>73123239.319815233</v>
      </c>
      <c r="W244" s="2">
        <f t="shared" si="19"/>
        <v>644425.14285714924</v>
      </c>
      <c r="X244" s="2">
        <f t="shared" si="6"/>
        <v>5574.8571428507566</v>
      </c>
      <c r="Y244" s="2">
        <f t="shared" si="43"/>
        <v>55609327.49953986</v>
      </c>
      <c r="Z244" s="2" t="str">
        <f t="shared" si="8"/>
        <v>MEEP</v>
      </c>
      <c r="AA244" s="2">
        <f>IF(Z244="HERE",Y244,AA243+Graph!$G$1*1000)</f>
        <v>77853231.499539897</v>
      </c>
      <c r="AB244" s="2">
        <f t="shared" si="20"/>
        <v>800000</v>
      </c>
      <c r="AC244" s="2">
        <f t="shared" si="44"/>
        <v>54434910.176958054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178</v>
      </c>
      <c r="C245" s="7"/>
      <c r="D245" s="2" t="e">
        <f t="shared" si="11"/>
        <v>#N/A</v>
      </c>
      <c r="E245" s="2" t="e">
        <f t="shared" si="22"/>
        <v>#N/A</v>
      </c>
      <c r="F245" s="2">
        <v>1459286.4805299342</v>
      </c>
      <c r="G245" s="2">
        <f t="shared" si="47"/>
        <v>644425.14285714284</v>
      </c>
      <c r="H245" s="2">
        <f t="shared" si="45"/>
        <v>127899376.46267292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1462967.5549539328</v>
      </c>
      <c r="Q245" s="2">
        <f t="shared" si="48"/>
        <v>650000</v>
      </c>
      <c r="R245" s="2">
        <f t="shared" si="46"/>
        <v>129382566.8193551</v>
      </c>
      <c r="S245" s="2">
        <f t="shared" si="16"/>
        <v>644425.14285714924</v>
      </c>
      <c r="T245" s="2">
        <f t="shared" si="17"/>
        <v>5574.8571428570431</v>
      </c>
      <c r="U245" s="2">
        <f t="shared" si="18"/>
        <v>650000</v>
      </c>
      <c r="V245" s="2">
        <f t="shared" si="34"/>
        <v>73767664.462672383</v>
      </c>
      <c r="W245" s="2">
        <f t="shared" si="19"/>
        <v>644425.14285714924</v>
      </c>
      <c r="X245" s="2">
        <f t="shared" si="6"/>
        <v>5574.8571428507566</v>
      </c>
      <c r="Y245" s="2">
        <f t="shared" si="43"/>
        <v>55614902.35668271</v>
      </c>
      <c r="Z245" s="2" t="str">
        <f t="shared" si="8"/>
        <v>MEEP</v>
      </c>
      <c r="AA245" s="2">
        <f>IF(Z245="HERE",Y245,AA244+Graph!$G$1*1000)</f>
        <v>78653231.499539897</v>
      </c>
      <c r="AB245" s="2">
        <f t="shared" si="20"/>
        <v>800000</v>
      </c>
      <c r="AC245" s="2">
        <f t="shared" si="44"/>
        <v>54434910.176958054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179</v>
      </c>
      <c r="C246" s="7"/>
      <c r="D246" s="2" t="e">
        <f t="shared" si="11"/>
        <v>#N/A</v>
      </c>
      <c r="E246" s="2" t="e">
        <f t="shared" si="22"/>
        <v>#N/A</v>
      </c>
      <c r="F246" s="2">
        <v>1464864.0412442386</v>
      </c>
      <c r="G246" s="2">
        <f t="shared" si="47"/>
        <v>644425.14285714284</v>
      </c>
      <c r="H246" s="2">
        <f t="shared" si="45"/>
        <v>128543801.60553007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1468546.4914746583</v>
      </c>
      <c r="Q246" s="2">
        <f t="shared" si="48"/>
        <v>650000</v>
      </c>
      <c r="R246" s="2">
        <f t="shared" si="46"/>
        <v>130032566.8193551</v>
      </c>
      <c r="S246" s="2">
        <f t="shared" si="16"/>
        <v>644425.14285714924</v>
      </c>
      <c r="T246" s="2">
        <f t="shared" si="17"/>
        <v>5574.8571428570431</v>
      </c>
      <c r="U246" s="2">
        <f t="shared" si="18"/>
        <v>650000</v>
      </c>
      <c r="V246" s="2">
        <f t="shared" si="34"/>
        <v>74412089.605529532</v>
      </c>
      <c r="W246" s="2">
        <f t="shared" si="19"/>
        <v>644425.14285714924</v>
      </c>
      <c r="X246" s="2">
        <f t="shared" si="6"/>
        <v>5574.8571428507566</v>
      </c>
      <c r="Y246" s="2">
        <f t="shared" si="43"/>
        <v>55620477.213825561</v>
      </c>
      <c r="Z246" s="2" t="str">
        <f t="shared" si="8"/>
        <v>MEEP</v>
      </c>
      <c r="AA246" s="2">
        <f>IF(Z246="HERE",Y246,AA245+Graph!$G$1*1000)</f>
        <v>79453231.499539897</v>
      </c>
      <c r="AB246" s="2">
        <f t="shared" si="20"/>
        <v>800000</v>
      </c>
      <c r="AC246" s="2">
        <f t="shared" si="44"/>
        <v>54434910.176958054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180</v>
      </c>
      <c r="C247" s="7"/>
      <c r="D247" s="2" t="e">
        <f t="shared" si="11"/>
        <v>#N/A</v>
      </c>
      <c r="E247" s="2" t="e">
        <f t="shared" si="22"/>
        <v>#N/A</v>
      </c>
      <c r="F247" s="2">
        <v>1470441.6019585133</v>
      </c>
      <c r="G247" s="2">
        <f t="shared" si="47"/>
        <v>644425.14285714284</v>
      </c>
      <c r="H247" s="2">
        <f t="shared" si="45"/>
        <v>129188226.74838722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1474125.4279954135</v>
      </c>
      <c r="Q247" s="2">
        <f t="shared" si="48"/>
        <v>650000</v>
      </c>
      <c r="R247" s="2">
        <f t="shared" si="46"/>
        <v>130682566.8193551</v>
      </c>
      <c r="S247" s="2">
        <f t="shared" si="16"/>
        <v>644425.14285714924</v>
      </c>
      <c r="T247" s="2">
        <f t="shared" si="17"/>
        <v>5574.8571428570431</v>
      </c>
      <c r="U247" s="2">
        <f t="shared" si="18"/>
        <v>650000</v>
      </c>
      <c r="V247" s="2">
        <f t="shared" si="34"/>
        <v>75056514.748386681</v>
      </c>
      <c r="W247" s="2">
        <f t="shared" si="19"/>
        <v>644425.14285714924</v>
      </c>
      <c r="X247" s="2">
        <f t="shared" si="6"/>
        <v>5574.8571428507566</v>
      </c>
      <c r="Y247" s="2">
        <f t="shared" si="43"/>
        <v>55626052.070968412</v>
      </c>
      <c r="Z247" s="2" t="str">
        <f t="shared" si="8"/>
        <v>MEEP</v>
      </c>
      <c r="AA247" s="2">
        <f>IF(Z247="HERE",Y247,AA246+Graph!$G$1*1000)</f>
        <v>80253231.499539897</v>
      </c>
      <c r="AB247" s="2">
        <f t="shared" si="20"/>
        <v>800000</v>
      </c>
      <c r="AC247" s="2">
        <f t="shared" si="44"/>
        <v>54434910.176958054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181</v>
      </c>
      <c r="C248" s="7"/>
      <c r="D248" s="2" t="e">
        <f t="shared" si="11"/>
        <v>#N/A</v>
      </c>
      <c r="E248" s="2" t="e">
        <f t="shared" si="22"/>
        <v>#N/A</v>
      </c>
      <c r="F248" s="2">
        <v>1476019.1626727879</v>
      </c>
      <c r="G248" s="2">
        <f t="shared" si="47"/>
        <v>644425.14285714284</v>
      </c>
      <c r="H248" s="2">
        <f t="shared" si="45"/>
        <v>129832651.89124437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1479704.364516139</v>
      </c>
      <c r="Q248" s="2">
        <f t="shared" si="48"/>
        <v>650000</v>
      </c>
      <c r="R248" s="2">
        <f t="shared" si="46"/>
        <v>131332566.8193551</v>
      </c>
      <c r="S248" s="2">
        <f t="shared" si="16"/>
        <v>644425.14285714924</v>
      </c>
      <c r="T248" s="2">
        <f t="shared" si="17"/>
        <v>5574.8571428570431</v>
      </c>
      <c r="U248" s="2">
        <f t="shared" si="18"/>
        <v>650000</v>
      </c>
      <c r="V248" s="2">
        <f t="shared" si="34"/>
        <v>75700939.89124383</v>
      </c>
      <c r="W248" s="2">
        <f t="shared" si="19"/>
        <v>644425.14285714924</v>
      </c>
      <c r="X248" s="2">
        <f t="shared" si="6"/>
        <v>5574.8571428507566</v>
      </c>
      <c r="Y248" s="2">
        <f t="shared" si="43"/>
        <v>55631626.928111263</v>
      </c>
      <c r="Z248" s="2" t="str">
        <f t="shared" si="8"/>
        <v>MEEP</v>
      </c>
      <c r="AA248" s="2">
        <f>IF(Z248="HERE",Y248,AA247+Graph!$G$1*1000)</f>
        <v>81053231.499539897</v>
      </c>
      <c r="AB248" s="2">
        <f t="shared" si="20"/>
        <v>800000</v>
      </c>
      <c r="AC248" s="2">
        <f t="shared" si="44"/>
        <v>54434910.176958054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182</v>
      </c>
      <c r="C249" s="7"/>
      <c r="D249" s="2" t="e">
        <f t="shared" si="11"/>
        <v>#N/A</v>
      </c>
      <c r="E249" s="2" t="e">
        <f t="shared" si="22"/>
        <v>#N/A</v>
      </c>
      <c r="F249" s="2">
        <v>1481596.7233870924</v>
      </c>
      <c r="G249" s="2">
        <f t="shared" si="47"/>
        <v>644425.14285714284</v>
      </c>
      <c r="H249" s="2">
        <f t="shared" si="45"/>
        <v>130477077.03410152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1485283.3010368645</v>
      </c>
      <c r="Q249" s="2">
        <f t="shared" si="48"/>
        <v>650000</v>
      </c>
      <c r="R249" s="2">
        <f t="shared" si="46"/>
        <v>131982566.8193551</v>
      </c>
      <c r="S249" s="2">
        <f t="shared" si="16"/>
        <v>644425.14285714924</v>
      </c>
      <c r="T249" s="2">
        <f t="shared" si="17"/>
        <v>5574.8571428570431</v>
      </c>
      <c r="U249" s="2">
        <f t="shared" si="18"/>
        <v>650000</v>
      </c>
      <c r="V249" s="2">
        <f t="shared" si="34"/>
        <v>76345365.03410098</v>
      </c>
      <c r="W249" s="2">
        <f t="shared" si="19"/>
        <v>644425.14285714924</v>
      </c>
      <c r="X249" s="2">
        <f t="shared" si="6"/>
        <v>5574.8571428507566</v>
      </c>
      <c r="Y249" s="2">
        <f t="shared" si="43"/>
        <v>55637201.785254113</v>
      </c>
      <c r="Z249" s="2" t="str">
        <f t="shared" si="8"/>
        <v>MEEP</v>
      </c>
      <c r="AA249" s="2">
        <f>IF(Z249="HERE",Y249,AA248+Graph!$G$1*1000)</f>
        <v>81853231.499539897</v>
      </c>
      <c r="AB249" s="2">
        <f t="shared" si="20"/>
        <v>800000</v>
      </c>
      <c r="AC249" s="2">
        <f t="shared" si="44"/>
        <v>54434910.176958054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183</v>
      </c>
      <c r="C250" s="7"/>
      <c r="D250" s="2" t="e">
        <f t="shared" si="11"/>
        <v>#N/A</v>
      </c>
      <c r="E250" s="2" t="e">
        <f t="shared" si="22"/>
        <v>#N/A</v>
      </c>
      <c r="F250" s="2">
        <v>1487174.284101367</v>
      </c>
      <c r="G250" s="2">
        <f t="shared" si="47"/>
        <v>644425.14285714284</v>
      </c>
      <c r="H250" s="2">
        <f t="shared" si="45"/>
        <v>131121502.17695867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1490862.2375576198</v>
      </c>
      <c r="Q250" s="2">
        <f t="shared" si="48"/>
        <v>650000</v>
      </c>
      <c r="R250" s="2">
        <f t="shared" si="46"/>
        <v>132632566.8193551</v>
      </c>
      <c r="S250" s="2">
        <f t="shared" si="16"/>
        <v>644425.14285714924</v>
      </c>
      <c r="T250" s="2">
        <f t="shared" si="17"/>
        <v>5574.8571428570431</v>
      </c>
      <c r="U250" s="2">
        <f t="shared" si="18"/>
        <v>650000</v>
      </c>
      <c r="V250" s="2">
        <f t="shared" si="34"/>
        <v>76989790.176958129</v>
      </c>
      <c r="W250" s="2">
        <f t="shared" si="19"/>
        <v>644425.14285714924</v>
      </c>
      <c r="X250" s="2">
        <f t="shared" si="6"/>
        <v>5574.8571428507566</v>
      </c>
      <c r="Y250" s="2">
        <f t="shared" si="43"/>
        <v>55642776.642396964</v>
      </c>
      <c r="Z250" s="2" t="str">
        <f t="shared" si="8"/>
        <v>MEEP</v>
      </c>
      <c r="AA250" s="2">
        <f>IF(Z250="HERE",Y250,AA249+Graph!$G$1*1000)</f>
        <v>82653231.499539897</v>
      </c>
      <c r="AB250" s="2">
        <f t="shared" si="20"/>
        <v>800000</v>
      </c>
      <c r="AC250" s="2">
        <f t="shared" si="44"/>
        <v>54434910.176958054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184</v>
      </c>
      <c r="C251" s="7"/>
      <c r="D251" s="2" t="e">
        <f t="shared" si="11"/>
        <v>#N/A</v>
      </c>
      <c r="E251" s="2" t="e">
        <f t="shared" si="22"/>
        <v>#N/A</v>
      </c>
      <c r="F251" s="2">
        <v>1492751.8448156416</v>
      </c>
      <c r="G251" s="2">
        <f t="shared" si="47"/>
        <v>644425.14285714284</v>
      </c>
      <c r="H251" s="2">
        <f t="shared" si="45"/>
        <v>131765927.31981581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1496441.1740783453</v>
      </c>
      <c r="Q251" s="2">
        <f t="shared" si="48"/>
        <v>650000</v>
      </c>
      <c r="R251" s="2">
        <f t="shared" si="46"/>
        <v>133282566.8193551</v>
      </c>
      <c r="S251" s="2">
        <f t="shared" si="16"/>
        <v>644425.14285714924</v>
      </c>
      <c r="T251" s="2">
        <f t="shared" si="17"/>
        <v>5574.8571428570431</v>
      </c>
      <c r="U251" s="2">
        <f t="shared" si="18"/>
        <v>650000</v>
      </c>
      <c r="V251" s="2">
        <f t="shared" si="34"/>
        <v>77634215.319815278</v>
      </c>
      <c r="W251" s="2">
        <f t="shared" si="19"/>
        <v>644425.14285714924</v>
      </c>
      <c r="X251" s="2">
        <f t="shared" si="6"/>
        <v>5574.8571428507566</v>
      </c>
      <c r="Y251" s="2">
        <f t="shared" si="43"/>
        <v>55648351.499539815</v>
      </c>
      <c r="Z251" s="2" t="str">
        <f t="shared" si="8"/>
        <v>MEEP</v>
      </c>
      <c r="AA251" s="2">
        <f>IF(Z251="HERE",Y251,AA250+Graph!$G$1*1000)</f>
        <v>83453231.499539897</v>
      </c>
      <c r="AB251" s="2">
        <f t="shared" si="20"/>
        <v>800000</v>
      </c>
      <c r="AC251" s="2">
        <f t="shared" si="44"/>
        <v>54434910.176958054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185</v>
      </c>
      <c r="C252" s="7"/>
      <c r="D252" s="2" t="e">
        <f t="shared" si="11"/>
        <v>#N/A</v>
      </c>
      <c r="E252" s="2" t="e">
        <f t="shared" si="22"/>
        <v>#N/A</v>
      </c>
      <c r="F252" s="2">
        <v>1498329.4055299461</v>
      </c>
      <c r="G252" s="2">
        <f t="shared" si="47"/>
        <v>644425.14285714284</v>
      </c>
      <c r="H252" s="2">
        <f t="shared" si="45"/>
        <v>132410352.46267296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1502020.1105991006</v>
      </c>
      <c r="Q252" s="2">
        <f t="shared" si="48"/>
        <v>650000</v>
      </c>
      <c r="R252" s="2">
        <f t="shared" si="46"/>
        <v>133932566.8193551</v>
      </c>
      <c r="S252" s="2">
        <f t="shared" si="16"/>
        <v>644425.14285714924</v>
      </c>
      <c r="T252" s="2">
        <f t="shared" si="17"/>
        <v>5574.8571428570431</v>
      </c>
      <c r="U252" s="2">
        <f t="shared" si="18"/>
        <v>650000</v>
      </c>
      <c r="V252" s="2">
        <f t="shared" si="34"/>
        <v>78278640.462672427</v>
      </c>
      <c r="W252" s="2">
        <f t="shared" si="19"/>
        <v>644425.14285714924</v>
      </c>
      <c r="X252" s="2">
        <f t="shared" si="6"/>
        <v>5574.8571428507566</v>
      </c>
      <c r="Y252" s="2">
        <f t="shared" si="43"/>
        <v>55653926.356682666</v>
      </c>
      <c r="Z252" s="2" t="str">
        <f t="shared" si="8"/>
        <v>MEEP</v>
      </c>
      <c r="AA252" s="2">
        <f>IF(Z252="HERE",Y252,AA251+Graph!$G$1*1000)</f>
        <v>84253231.499539897</v>
      </c>
      <c r="AB252" s="2">
        <f t="shared" si="20"/>
        <v>800000</v>
      </c>
      <c r="AC252" s="2">
        <f t="shared" si="44"/>
        <v>54434910.176958054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186</v>
      </c>
      <c r="C253" s="7"/>
      <c r="D253" s="2" t="e">
        <f t="shared" si="11"/>
        <v>#N/A</v>
      </c>
      <c r="E253" s="2" t="e">
        <f t="shared" si="22"/>
        <v>#N/A</v>
      </c>
      <c r="F253" s="2">
        <v>1503906.9662442207</v>
      </c>
      <c r="G253" s="2">
        <f t="shared" si="47"/>
        <v>644425.14285714284</v>
      </c>
      <c r="H253" s="2">
        <f t="shared" si="45"/>
        <v>133054777.60553011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1507599.0471198261</v>
      </c>
      <c r="Q253" s="2">
        <f t="shared" si="48"/>
        <v>650000</v>
      </c>
      <c r="R253" s="2">
        <f t="shared" si="46"/>
        <v>134582566.8193551</v>
      </c>
      <c r="S253" s="2">
        <f t="shared" si="16"/>
        <v>644425.14285714924</v>
      </c>
      <c r="T253" s="2">
        <f t="shared" si="17"/>
        <v>5574.8571428570431</v>
      </c>
      <c r="U253" s="2">
        <f t="shared" si="18"/>
        <v>650000</v>
      </c>
      <c r="V253" s="2">
        <f t="shared" si="34"/>
        <v>78923065.605529577</v>
      </c>
      <c r="W253" s="2">
        <f t="shared" si="19"/>
        <v>644425.14285714924</v>
      </c>
      <c r="X253" s="2">
        <f t="shared" si="6"/>
        <v>5574.8571428507566</v>
      </c>
      <c r="Y253" s="2">
        <f t="shared" si="43"/>
        <v>55659501.213825516</v>
      </c>
      <c r="Z253" s="2" t="str">
        <f t="shared" si="8"/>
        <v>MEEP</v>
      </c>
      <c r="AA253" s="2">
        <f>IF(Z253="HERE",Y253,AA252+Graph!$G$1*1000)</f>
        <v>85053231.499539897</v>
      </c>
      <c r="AB253" s="2">
        <f t="shared" si="20"/>
        <v>800000</v>
      </c>
      <c r="AC253" s="2">
        <f t="shared" si="44"/>
        <v>54434910.176958054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187</v>
      </c>
      <c r="C254" s="7"/>
      <c r="D254" s="2" t="e">
        <f t="shared" si="11"/>
        <v>#N/A</v>
      </c>
      <c r="E254" s="2" t="e">
        <f t="shared" si="22"/>
        <v>#N/A</v>
      </c>
      <c r="F254" s="2">
        <v>1509484.5269585252</v>
      </c>
      <c r="G254" s="2">
        <f t="shared" si="47"/>
        <v>644425.14285714284</v>
      </c>
      <c r="H254" s="2">
        <f t="shared" si="45"/>
        <v>133699202.74838726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1513177.9836405516</v>
      </c>
      <c r="Q254" s="2">
        <f t="shared" si="48"/>
        <v>650000</v>
      </c>
      <c r="R254" s="2">
        <f t="shared" si="46"/>
        <v>135232566.8193551</v>
      </c>
      <c r="S254" s="2">
        <f t="shared" si="16"/>
        <v>644425.14285714924</v>
      </c>
      <c r="T254" s="2">
        <f t="shared" si="17"/>
        <v>5574.8571428570431</v>
      </c>
      <c r="U254" s="2">
        <f t="shared" si="18"/>
        <v>650000</v>
      </c>
      <c r="V254" s="2">
        <f t="shared" si="34"/>
        <v>79567490.748386726</v>
      </c>
      <c r="W254" s="2">
        <f t="shared" si="19"/>
        <v>644425.14285714924</v>
      </c>
      <c r="X254" s="2">
        <f t="shared" si="6"/>
        <v>5574.8571428507566</v>
      </c>
      <c r="Y254" s="2">
        <f t="shared" si="43"/>
        <v>55665076.070968367</v>
      </c>
      <c r="Z254" s="2" t="str">
        <f t="shared" si="8"/>
        <v>MEEP</v>
      </c>
      <c r="AA254" s="2">
        <f>IF(Z254="HERE",Y254,AA253+Graph!$G$1*1000)</f>
        <v>85853231.499539897</v>
      </c>
      <c r="AB254" s="2">
        <f t="shared" si="20"/>
        <v>800000</v>
      </c>
      <c r="AC254" s="2">
        <f t="shared" si="44"/>
        <v>54434910.176958054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188</v>
      </c>
      <c r="C255" s="7"/>
      <c r="D255" s="2" t="e">
        <f t="shared" si="11"/>
        <v>#N/A</v>
      </c>
      <c r="E255" s="2" t="e">
        <f t="shared" si="22"/>
        <v>#N/A</v>
      </c>
      <c r="F255" s="2">
        <v>1515062.0876727998</v>
      </c>
      <c r="G255" s="2">
        <f t="shared" si="47"/>
        <v>644425.14285714284</v>
      </c>
      <c r="H255" s="2">
        <f t="shared" si="45"/>
        <v>134343627.89124441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1518756.9201613069</v>
      </c>
      <c r="Q255" s="2">
        <f t="shared" si="48"/>
        <v>650000</v>
      </c>
      <c r="R255" s="2">
        <f t="shared" si="46"/>
        <v>135882566.8193551</v>
      </c>
      <c r="S255" s="2">
        <f t="shared" si="16"/>
        <v>644425.14285714924</v>
      </c>
      <c r="T255" s="2">
        <f t="shared" si="17"/>
        <v>5574.8571428570431</v>
      </c>
      <c r="U255" s="2">
        <f t="shared" si="18"/>
        <v>650000</v>
      </c>
      <c r="V255" s="2">
        <f t="shared" si="34"/>
        <v>80211915.891243875</v>
      </c>
      <c r="W255" s="2">
        <f t="shared" si="19"/>
        <v>644425.14285714924</v>
      </c>
      <c r="X255" s="2">
        <f t="shared" si="6"/>
        <v>5574.8571428507566</v>
      </c>
      <c r="Y255" s="2">
        <f t="shared" si="43"/>
        <v>55670650.928111218</v>
      </c>
      <c r="Z255" s="2" t="str">
        <f t="shared" si="8"/>
        <v>MEEP</v>
      </c>
      <c r="AA255" s="2">
        <f>IF(Z255="HERE",Y255,AA254+Graph!$G$1*1000)</f>
        <v>86653231.499539897</v>
      </c>
      <c r="AB255" s="2">
        <f t="shared" si="20"/>
        <v>800000</v>
      </c>
      <c r="AC255" s="2">
        <f t="shared" si="44"/>
        <v>54434910.176958054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189</v>
      </c>
      <c r="C256" s="7"/>
      <c r="D256" s="2" t="e">
        <f t="shared" si="11"/>
        <v>#N/A</v>
      </c>
      <c r="E256" s="2" t="e">
        <f t="shared" si="22"/>
        <v>#N/A</v>
      </c>
      <c r="F256" s="2">
        <v>1520639.6483870745</v>
      </c>
      <c r="G256" s="2">
        <f t="shared" si="47"/>
        <v>644425.14285714284</v>
      </c>
      <c r="H256" s="2">
        <f t="shared" si="45"/>
        <v>134988053.03410155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1524335.8566820323</v>
      </c>
      <c r="Q256" s="2">
        <f t="shared" si="48"/>
        <v>650000</v>
      </c>
      <c r="R256" s="2">
        <f t="shared" si="46"/>
        <v>136532566.8193551</v>
      </c>
      <c r="S256" s="2">
        <f t="shared" si="16"/>
        <v>644425.14285713434</v>
      </c>
      <c r="T256" s="2">
        <f t="shared" si="17"/>
        <v>5574.8571428570431</v>
      </c>
      <c r="U256" s="2">
        <f t="shared" si="18"/>
        <v>650000</v>
      </c>
      <c r="V256" s="2">
        <f t="shared" si="34"/>
        <v>80856341.034101024</v>
      </c>
      <c r="W256" s="2">
        <f t="shared" si="19"/>
        <v>644425.14285714924</v>
      </c>
      <c r="X256" s="2">
        <f t="shared" si="6"/>
        <v>5574.8571428507566</v>
      </c>
      <c r="Y256" s="2">
        <f t="shared" si="43"/>
        <v>55676225.785254069</v>
      </c>
      <c r="Z256" s="2" t="str">
        <f t="shared" si="8"/>
        <v>MEEP</v>
      </c>
      <c r="AA256" s="2">
        <f>IF(Z256="HERE",Y256,AA255+Graph!$G$1*1000)</f>
        <v>87453231.499539897</v>
      </c>
      <c r="AB256" s="2">
        <f t="shared" si="20"/>
        <v>800000</v>
      </c>
      <c r="AC256" s="2">
        <f t="shared" si="44"/>
        <v>54434910.176958054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190</v>
      </c>
      <c r="C257" s="7"/>
      <c r="D257" s="2" t="e">
        <f t="shared" si="11"/>
        <v>#N/A</v>
      </c>
      <c r="E257" s="2" t="e">
        <f t="shared" si="22"/>
        <v>#N/A</v>
      </c>
      <c r="F257" s="2">
        <v>1526217.2091013789</v>
      </c>
      <c r="G257" s="2">
        <f t="shared" si="47"/>
        <v>644425.14285714284</v>
      </c>
      <c r="H257" s="2">
        <f t="shared" si="45"/>
        <v>135632478.17695868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1529914.7932027876</v>
      </c>
      <c r="Q257" s="2">
        <f t="shared" si="48"/>
        <v>650000</v>
      </c>
      <c r="R257" s="2">
        <f t="shared" si="46"/>
        <v>137182566.8193551</v>
      </c>
      <c r="S257" s="2">
        <f t="shared" si="16"/>
        <v>644425.14285713434</v>
      </c>
      <c r="T257" s="2">
        <f t="shared" si="17"/>
        <v>5574.8571428570431</v>
      </c>
      <c r="U257" s="2">
        <f t="shared" si="18"/>
        <v>650000</v>
      </c>
      <c r="V257" s="2">
        <f t="shared" si="34"/>
        <v>81500766.176958174</v>
      </c>
      <c r="W257" s="2">
        <f t="shared" si="19"/>
        <v>644425.14285714924</v>
      </c>
      <c r="X257" s="2">
        <f t="shared" si="6"/>
        <v>5574.8571428507566</v>
      </c>
      <c r="Y257" s="2">
        <f t="shared" si="43"/>
        <v>55681800.642396919</v>
      </c>
      <c r="Z257" s="2" t="str">
        <f t="shared" si="8"/>
        <v>MEEP</v>
      </c>
      <c r="AA257" s="2">
        <f>IF(Z257="HERE",Y257,AA256+Graph!$G$1*1000)</f>
        <v>88253231.499539897</v>
      </c>
      <c r="AB257" s="2">
        <f t="shared" si="20"/>
        <v>800000</v>
      </c>
      <c r="AC257" s="2">
        <f t="shared" si="44"/>
        <v>54434910.176958054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191</v>
      </c>
      <c r="C258" s="7"/>
      <c r="D258" s="2" t="e">
        <f t="shared" si="11"/>
        <v>#N/A</v>
      </c>
      <c r="E258" s="2" t="e">
        <f t="shared" si="22"/>
        <v>#N/A</v>
      </c>
      <c r="F258" s="2">
        <v>1531794.7698156536</v>
      </c>
      <c r="G258" s="2">
        <f t="shared" si="47"/>
        <v>644425.14285714284</v>
      </c>
      <c r="H258" s="2">
        <f t="shared" si="45"/>
        <v>136276903.31981581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1535493.7297235131</v>
      </c>
      <c r="Q258" s="2">
        <f t="shared" si="48"/>
        <v>650000</v>
      </c>
      <c r="R258" s="2">
        <f t="shared" si="46"/>
        <v>137832566.8193551</v>
      </c>
      <c r="S258" s="2">
        <f t="shared" si="16"/>
        <v>644425.14285713434</v>
      </c>
      <c r="T258" s="2">
        <f t="shared" si="17"/>
        <v>5574.8571428570431</v>
      </c>
      <c r="U258" s="2">
        <f t="shared" si="18"/>
        <v>650000</v>
      </c>
      <c r="V258" s="2">
        <f t="shared" si="34"/>
        <v>82145191.319815323</v>
      </c>
      <c r="W258" s="2">
        <f t="shared" si="19"/>
        <v>644425.14285714924</v>
      </c>
      <c r="X258" s="2">
        <f t="shared" si="6"/>
        <v>5574.8571428507566</v>
      </c>
      <c r="Y258" s="2">
        <f t="shared" si="43"/>
        <v>55687375.49953977</v>
      </c>
      <c r="Z258" s="2" t="str">
        <f t="shared" si="8"/>
        <v>MEEP</v>
      </c>
      <c r="AA258" s="2">
        <f>IF(Z258="HERE",Y258,AA257+Graph!$G$1*1000)</f>
        <v>89053231.499539897</v>
      </c>
      <c r="AB258" s="2">
        <f t="shared" si="20"/>
        <v>800000</v>
      </c>
      <c r="AC258" s="2">
        <f t="shared" si="44"/>
        <v>54434910.176958054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192</v>
      </c>
      <c r="C259" s="7"/>
      <c r="D259" s="2" t="e">
        <f t="shared" si="11"/>
        <v>#N/A</v>
      </c>
      <c r="E259" s="2" t="e">
        <f t="shared" si="22"/>
        <v>#N/A</v>
      </c>
      <c r="F259" s="2">
        <v>1537372.3305299282</v>
      </c>
      <c r="G259" s="2">
        <f t="shared" si="47"/>
        <v>644425.14285714284</v>
      </c>
      <c r="H259" s="2">
        <f t="shared" si="45"/>
        <v>136921328.46267295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1541072.6662442386</v>
      </c>
      <c r="Q259" s="2">
        <f t="shared" si="48"/>
        <v>650000</v>
      </c>
      <c r="R259" s="2">
        <f t="shared" si="46"/>
        <v>138482566.8193551</v>
      </c>
      <c r="S259" s="2">
        <f t="shared" si="16"/>
        <v>644425.14285713434</v>
      </c>
      <c r="T259" s="2">
        <f t="shared" si="17"/>
        <v>5574.8571428570431</v>
      </c>
      <c r="U259" s="2">
        <f t="shared" si="18"/>
        <v>650000</v>
      </c>
      <c r="V259" s="2">
        <f t="shared" si="34"/>
        <v>82789616.462672472</v>
      </c>
      <c r="W259" s="2">
        <f t="shared" si="19"/>
        <v>644425.14285714924</v>
      </c>
      <c r="X259" s="2">
        <f t="shared" si="6"/>
        <v>5574.8571428507566</v>
      </c>
      <c r="Y259" s="2">
        <f t="shared" si="43"/>
        <v>55692950.356682621</v>
      </c>
      <c r="Z259" s="2" t="str">
        <f t="shared" si="8"/>
        <v>MEEP</v>
      </c>
      <c r="AA259" s="2">
        <f>IF(Z259="HERE",Y259,AA258+Graph!$G$1*1000)</f>
        <v>89853231.499539897</v>
      </c>
      <c r="AB259" s="2">
        <f t="shared" si="20"/>
        <v>800000</v>
      </c>
      <c r="AC259" s="2">
        <f t="shared" si="44"/>
        <v>54434910.176958054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193</v>
      </c>
      <c r="C260" s="7"/>
      <c r="D260" s="2" t="e">
        <f t="shared" si="11"/>
        <v>#N/A</v>
      </c>
      <c r="E260" s="2" t="e">
        <f t="shared" si="22"/>
        <v>#N/A</v>
      </c>
      <c r="F260" s="2">
        <v>1542949.8912442327</v>
      </c>
      <c r="G260" s="2">
        <f t="shared" si="47"/>
        <v>644425.14285714284</v>
      </c>
      <c r="H260" s="2">
        <f t="shared" si="45"/>
        <v>137565753.60553008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1546651.6027649939</v>
      </c>
      <c r="Q260" s="2">
        <f t="shared" si="48"/>
        <v>650000</v>
      </c>
      <c r="R260" s="2">
        <f t="shared" si="46"/>
        <v>139132566.8193551</v>
      </c>
      <c r="S260" s="2">
        <f t="shared" si="16"/>
        <v>644425.14285713434</v>
      </c>
      <c r="T260" s="2">
        <f t="shared" si="17"/>
        <v>5574.8571428570431</v>
      </c>
      <c r="U260" s="2">
        <f t="shared" si="18"/>
        <v>650000</v>
      </c>
      <c r="V260" s="2">
        <f t="shared" si="34"/>
        <v>83434041.605529621</v>
      </c>
      <c r="W260" s="2">
        <f t="shared" si="19"/>
        <v>644425.14285714924</v>
      </c>
      <c r="X260" s="2">
        <f t="shared" si="6"/>
        <v>5574.8571428507566</v>
      </c>
      <c r="Y260" s="2">
        <f t="shared" si="43"/>
        <v>55698525.213825472</v>
      </c>
      <c r="Z260" s="2" t="str">
        <f t="shared" si="8"/>
        <v>MEEP</v>
      </c>
      <c r="AA260" s="2">
        <f>IF(Z260="HERE",Y260,AA259+Graph!$G$1*1000)</f>
        <v>90653231.499539897</v>
      </c>
      <c r="AB260" s="2">
        <f t="shared" si="20"/>
        <v>800000</v>
      </c>
      <c r="AC260" s="2">
        <f t="shared" si="44"/>
        <v>54434910.176958054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194</v>
      </c>
      <c r="C261" s="7"/>
      <c r="D261" s="2" t="e">
        <f t="shared" si="11"/>
        <v>#N/A</v>
      </c>
      <c r="E261" s="2" t="e">
        <f t="shared" si="22"/>
        <v>#N/A</v>
      </c>
      <c r="F261" s="2">
        <v>1548527.4519585073</v>
      </c>
      <c r="G261" s="2">
        <f t="shared" si="47"/>
        <v>644425.14285714284</v>
      </c>
      <c r="H261" s="2">
        <f t="shared" si="45"/>
        <v>138210178.74838722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1552230.5392857194</v>
      </c>
      <c r="Q261" s="2">
        <f t="shared" si="48"/>
        <v>650000</v>
      </c>
      <c r="R261" s="2">
        <f t="shared" si="46"/>
        <v>139782566.8193551</v>
      </c>
      <c r="S261" s="2">
        <f t="shared" si="16"/>
        <v>644425.14285713434</v>
      </c>
      <c r="T261" s="2">
        <f t="shared" si="17"/>
        <v>5574.8571428570431</v>
      </c>
      <c r="U261" s="2">
        <f t="shared" si="18"/>
        <v>650000</v>
      </c>
      <c r="V261" s="2">
        <f t="shared" si="34"/>
        <v>84078466.74838677</v>
      </c>
      <c r="W261" s="2">
        <f t="shared" si="19"/>
        <v>644425.14285714924</v>
      </c>
      <c r="X261" s="2">
        <f t="shared" si="6"/>
        <v>5574.8571428507566</v>
      </c>
      <c r="Y261" s="2">
        <f t="shared" si="43"/>
        <v>55704100.070968322</v>
      </c>
      <c r="Z261" s="2" t="str">
        <f t="shared" si="8"/>
        <v>MEEP</v>
      </c>
      <c r="AA261" s="2">
        <f>IF(Z261="HERE",Y261,AA260+Graph!$G$1*1000)</f>
        <v>91453231.499539897</v>
      </c>
      <c r="AB261" s="2">
        <f t="shared" si="20"/>
        <v>800000</v>
      </c>
      <c r="AC261" s="2">
        <f t="shared" si="44"/>
        <v>54434910.176958054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195</v>
      </c>
      <c r="C262" s="7"/>
      <c r="D262" s="2" t="e">
        <f t="shared" si="11"/>
        <v>#N/A</v>
      </c>
      <c r="E262" s="2" t="e">
        <f t="shared" si="22"/>
        <v>#N/A</v>
      </c>
      <c r="F262" s="2">
        <v>1554105.0126728117</v>
      </c>
      <c r="G262" s="2">
        <f t="shared" si="47"/>
        <v>644425.14285714284</v>
      </c>
      <c r="H262" s="2">
        <f t="shared" si="45"/>
        <v>138854603.89124435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1557809.4758064747</v>
      </c>
      <c r="Q262" s="2">
        <f t="shared" si="48"/>
        <v>650000</v>
      </c>
      <c r="R262" s="2">
        <f t="shared" si="46"/>
        <v>140432566.8193551</v>
      </c>
      <c r="S262" s="2">
        <f t="shared" si="16"/>
        <v>644425.14285713434</v>
      </c>
      <c r="T262" s="2">
        <f t="shared" si="17"/>
        <v>5574.8571428570431</v>
      </c>
      <c r="U262" s="2">
        <f t="shared" si="18"/>
        <v>650000</v>
      </c>
      <c r="V262" s="2">
        <f t="shared" si="34"/>
        <v>84722891.89124392</v>
      </c>
      <c r="W262" s="2">
        <f t="shared" si="19"/>
        <v>644425.14285714924</v>
      </c>
      <c r="X262" s="2">
        <f t="shared" si="6"/>
        <v>5574.8571428507566</v>
      </c>
      <c r="Y262" s="2">
        <f t="shared" si="43"/>
        <v>55709674.928111173</v>
      </c>
      <c r="Z262" s="2" t="str">
        <f t="shared" si="8"/>
        <v>MEEP</v>
      </c>
      <c r="AA262" s="2">
        <f>IF(Z262="HERE",Y262,AA261+Graph!$G$1*1000)</f>
        <v>92253231.499539897</v>
      </c>
      <c r="AB262" s="2">
        <f t="shared" si="20"/>
        <v>800000</v>
      </c>
      <c r="AC262" s="2">
        <f t="shared" si="44"/>
        <v>54434910.176958054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196</v>
      </c>
      <c r="C263" s="7"/>
      <c r="D263" s="2" t="e">
        <f t="shared" si="11"/>
        <v>#N/A</v>
      </c>
      <c r="E263" s="2" t="e">
        <f t="shared" si="22"/>
        <v>#N/A</v>
      </c>
      <c r="F263" s="2">
        <v>1559682.5733870864</v>
      </c>
      <c r="G263" s="2">
        <f t="shared" si="47"/>
        <v>644425.14285714284</v>
      </c>
      <c r="H263" s="2">
        <f t="shared" si="45"/>
        <v>139499029.03410149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1563388.4123272002</v>
      </c>
      <c r="Q263" s="2">
        <f t="shared" si="48"/>
        <v>650000</v>
      </c>
      <c r="R263" s="2">
        <f t="shared" si="46"/>
        <v>141082566.8193551</v>
      </c>
      <c r="S263" s="2">
        <f t="shared" si="16"/>
        <v>644425.14285713434</v>
      </c>
      <c r="T263" s="2">
        <f t="shared" si="17"/>
        <v>5574.8571428570431</v>
      </c>
      <c r="U263" s="2">
        <f t="shared" si="18"/>
        <v>650000</v>
      </c>
      <c r="V263" s="2">
        <f t="shared" si="34"/>
        <v>85367317.034101069</v>
      </c>
      <c r="W263" s="2">
        <f t="shared" si="19"/>
        <v>644425.14285714924</v>
      </c>
      <c r="X263" s="2">
        <f t="shared" si="6"/>
        <v>5574.8571428507566</v>
      </c>
      <c r="Y263" s="2">
        <f t="shared" si="43"/>
        <v>55715249.785254024</v>
      </c>
      <c r="Z263" s="2" t="str">
        <f t="shared" si="8"/>
        <v>MEEP</v>
      </c>
      <c r="AA263" s="2">
        <f>IF(Z263="HERE",Y263,AA262+Graph!$G$1*1000)</f>
        <v>93053231.499539897</v>
      </c>
      <c r="AB263" s="2">
        <f t="shared" si="20"/>
        <v>800000</v>
      </c>
      <c r="AC263" s="2">
        <f t="shared" si="44"/>
        <v>54434910.176958054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197</v>
      </c>
      <c r="C264" s="7"/>
      <c r="D264" s="2" t="e">
        <f t="shared" si="11"/>
        <v>#N/A</v>
      </c>
      <c r="E264" s="2" t="e">
        <f t="shared" si="22"/>
        <v>#N/A</v>
      </c>
      <c r="F264" s="2">
        <v>1565260.134101361</v>
      </c>
      <c r="G264" s="2">
        <f t="shared" si="47"/>
        <v>644425.14285714284</v>
      </c>
      <c r="H264" s="2">
        <f t="shared" si="45"/>
        <v>140143454.17695862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1568967.3488479257</v>
      </c>
      <c r="Q264" s="2">
        <f t="shared" si="48"/>
        <v>650000</v>
      </c>
      <c r="R264" s="2">
        <f t="shared" si="46"/>
        <v>141732566.8193551</v>
      </c>
      <c r="S264" s="2">
        <f t="shared" si="16"/>
        <v>644425.14285713434</v>
      </c>
      <c r="T264" s="2">
        <f t="shared" si="17"/>
        <v>5574.8571428570431</v>
      </c>
      <c r="U264" s="2">
        <f t="shared" si="18"/>
        <v>650000</v>
      </c>
      <c r="V264" s="2">
        <f t="shared" si="34"/>
        <v>86011742.176958218</v>
      </c>
      <c r="W264" s="2">
        <f t="shared" si="19"/>
        <v>644425.14285714924</v>
      </c>
      <c r="X264" s="2">
        <f t="shared" si="6"/>
        <v>5574.8571428507566</v>
      </c>
      <c r="Y264" s="2">
        <f t="shared" si="43"/>
        <v>55720824.642396875</v>
      </c>
      <c r="Z264" s="2" t="str">
        <f t="shared" si="8"/>
        <v>MEEP</v>
      </c>
      <c r="AA264" s="2">
        <f>IF(Z264="HERE",Y264,AA263+Graph!$G$1*1000)</f>
        <v>93853231.499539897</v>
      </c>
      <c r="AB264" s="2">
        <f t="shared" si="20"/>
        <v>800000</v>
      </c>
      <c r="AC264" s="2">
        <f t="shared" si="44"/>
        <v>54434910.176958054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198</v>
      </c>
      <c r="C265" s="7"/>
      <c r="D265" s="2" t="e">
        <f t="shared" si="11"/>
        <v>#N/A</v>
      </c>
      <c r="E265" s="2" t="e">
        <f t="shared" si="22"/>
        <v>#N/A</v>
      </c>
      <c r="F265" s="2">
        <v>1570837.6948156655</v>
      </c>
      <c r="G265" s="2">
        <f t="shared" si="47"/>
        <v>644425.14285714284</v>
      </c>
      <c r="H265" s="2">
        <f t="shared" si="45"/>
        <v>140787879.31981575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1574546.285368681</v>
      </c>
      <c r="Q265" s="2">
        <f t="shared" si="48"/>
        <v>650000</v>
      </c>
      <c r="R265" s="2">
        <f t="shared" si="46"/>
        <v>142382566.8193551</v>
      </c>
      <c r="S265" s="2">
        <f t="shared" si="16"/>
        <v>644425.14285713434</v>
      </c>
      <c r="T265" s="2">
        <f t="shared" si="17"/>
        <v>5574.8571428570431</v>
      </c>
      <c r="U265" s="2">
        <f t="shared" si="18"/>
        <v>650000</v>
      </c>
      <c r="V265" s="2">
        <f t="shared" si="34"/>
        <v>86656167.319815367</v>
      </c>
      <c r="W265" s="2">
        <f t="shared" si="19"/>
        <v>644425.14285714924</v>
      </c>
      <c r="X265" s="2">
        <f t="shared" si="6"/>
        <v>5574.8571428507566</v>
      </c>
      <c r="Y265" s="2">
        <f t="shared" si="43"/>
        <v>55726399.499539725</v>
      </c>
      <c r="Z265" s="2" t="str">
        <f t="shared" si="8"/>
        <v>MEEP</v>
      </c>
      <c r="AA265" s="2">
        <f>IF(Z265="HERE",Y265,AA264+Graph!$G$1*1000)</f>
        <v>94653231.499539897</v>
      </c>
      <c r="AB265" s="2">
        <f t="shared" si="20"/>
        <v>800000</v>
      </c>
      <c r="AC265" s="2">
        <f t="shared" si="44"/>
        <v>54434910.176958054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199</v>
      </c>
      <c r="C266" s="7"/>
      <c r="D266" s="2" t="e">
        <f t="shared" si="11"/>
        <v>#N/A</v>
      </c>
      <c r="E266" s="2" t="e">
        <f t="shared" si="22"/>
        <v>#N/A</v>
      </c>
      <c r="F266" s="2">
        <v>1576415.2555299401</v>
      </c>
      <c r="G266" s="2">
        <f t="shared" si="47"/>
        <v>644425.14285714284</v>
      </c>
      <c r="H266" s="2">
        <f t="shared" si="45"/>
        <v>141432304.46267289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1580125.2218894064</v>
      </c>
      <c r="Q266" s="2">
        <f t="shared" si="48"/>
        <v>650000</v>
      </c>
      <c r="R266" s="2">
        <f t="shared" si="46"/>
        <v>143032566.8193551</v>
      </c>
      <c r="S266" s="2">
        <f t="shared" si="16"/>
        <v>644425.14285713434</v>
      </c>
      <c r="T266" s="2">
        <f t="shared" si="17"/>
        <v>5574.8571428570431</v>
      </c>
      <c r="U266" s="2">
        <f t="shared" si="18"/>
        <v>650000</v>
      </c>
      <c r="V266" s="2">
        <f t="shared" si="34"/>
        <v>87300592.462672517</v>
      </c>
      <c r="W266" s="2">
        <f t="shared" si="19"/>
        <v>644425.14285714924</v>
      </c>
      <c r="X266" s="2">
        <f t="shared" si="6"/>
        <v>5574.8571428507566</v>
      </c>
      <c r="Y266" s="2">
        <f t="shared" si="43"/>
        <v>55731974.356682576</v>
      </c>
      <c r="Z266" s="2" t="str">
        <f t="shared" si="8"/>
        <v>MEEP</v>
      </c>
      <c r="AA266" s="2">
        <f>IF(Z266="HERE",Y266,AA265+Graph!$G$1*1000)</f>
        <v>95453231.499539897</v>
      </c>
      <c r="AB266" s="2">
        <f t="shared" si="20"/>
        <v>800000</v>
      </c>
      <c r="AC266" s="2">
        <f t="shared" si="44"/>
        <v>54434910.176958054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200</v>
      </c>
      <c r="C267" s="7"/>
      <c r="D267" s="2" t="e">
        <f t="shared" si="11"/>
        <v>#N/A</v>
      </c>
      <c r="E267" s="2" t="e">
        <f t="shared" si="22"/>
        <v>#N/A</v>
      </c>
      <c r="F267" s="2">
        <v>1581992.8162442148</v>
      </c>
      <c r="G267" s="2">
        <f t="shared" si="47"/>
        <v>644425.14285714284</v>
      </c>
      <c r="H267" s="2">
        <f t="shared" si="45"/>
        <v>142076729.60553002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1585704.1584101617</v>
      </c>
      <c r="Q267" s="2">
        <f t="shared" si="48"/>
        <v>650000</v>
      </c>
      <c r="R267" s="2">
        <f t="shared" si="46"/>
        <v>143682566.8193551</v>
      </c>
      <c r="S267" s="2">
        <f t="shared" si="16"/>
        <v>644425.14285713434</v>
      </c>
      <c r="T267" s="2">
        <f t="shared" si="17"/>
        <v>5574.8571428570431</v>
      </c>
      <c r="U267" s="2">
        <f t="shared" si="18"/>
        <v>650000</v>
      </c>
      <c r="V267" s="2">
        <f t="shared" si="34"/>
        <v>87945017.605529666</v>
      </c>
      <c r="W267" s="2">
        <f t="shared" si="19"/>
        <v>644425.14285714924</v>
      </c>
      <c r="X267" s="2">
        <f t="shared" si="6"/>
        <v>5574.8571428507566</v>
      </c>
      <c r="Y267" s="2">
        <f t="shared" si="43"/>
        <v>55737549.213825427</v>
      </c>
      <c r="Z267" s="2" t="str">
        <f t="shared" si="8"/>
        <v>MEEP</v>
      </c>
      <c r="AA267" s="2">
        <f>IF(Z267="HERE",Y267,AA266+Graph!$G$1*1000)</f>
        <v>96253231.499539897</v>
      </c>
      <c r="AB267" s="2">
        <f t="shared" si="20"/>
        <v>800000</v>
      </c>
      <c r="AC267" s="2">
        <f t="shared" si="44"/>
        <v>54434910.176958054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201</v>
      </c>
      <c r="C268" s="7"/>
      <c r="D268" s="2" t="e">
        <f t="shared" si="11"/>
        <v>#N/A</v>
      </c>
      <c r="E268" s="2" t="e">
        <f t="shared" si="22"/>
        <v>#N/A</v>
      </c>
      <c r="F268" s="2">
        <v>1587570.3769585192</v>
      </c>
      <c r="G268" s="2">
        <f t="shared" si="47"/>
        <v>644425.14285714284</v>
      </c>
      <c r="H268" s="2">
        <f t="shared" si="45"/>
        <v>142721154.74838716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1591283.0949308872</v>
      </c>
      <c r="Q268" s="2">
        <f t="shared" si="48"/>
        <v>650000</v>
      </c>
      <c r="R268" s="2">
        <f t="shared" si="46"/>
        <v>144332566.8193551</v>
      </c>
      <c r="S268" s="2">
        <f t="shared" si="16"/>
        <v>644425.14285713434</v>
      </c>
      <c r="T268" s="2">
        <f t="shared" si="17"/>
        <v>5574.8571428570431</v>
      </c>
      <c r="U268" s="2">
        <f t="shared" si="18"/>
        <v>650000</v>
      </c>
      <c r="V268" s="2">
        <f t="shared" si="34"/>
        <v>88589442.748386815</v>
      </c>
      <c r="W268" s="2">
        <f t="shared" si="19"/>
        <v>644425.14285714924</v>
      </c>
      <c r="X268" s="2">
        <f t="shared" si="6"/>
        <v>5574.8571428507566</v>
      </c>
      <c r="Y268" s="2">
        <f t="shared" si="43"/>
        <v>55743124.070968278</v>
      </c>
      <c r="Z268" s="2" t="str">
        <f t="shared" si="8"/>
        <v>MEEP</v>
      </c>
      <c r="AA268" s="2">
        <f>IF(Z268="HERE",Y268,AA267+Graph!$G$1*1000)</f>
        <v>97053231.499539897</v>
      </c>
      <c r="AB268" s="2">
        <f t="shared" si="20"/>
        <v>800000</v>
      </c>
      <c r="AC268" s="2">
        <f t="shared" si="44"/>
        <v>54434910.176958054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202</v>
      </c>
      <c r="C269" s="7"/>
      <c r="D269" s="2" t="e">
        <f t="shared" si="11"/>
        <v>#N/A</v>
      </c>
      <c r="E269" s="2" t="e">
        <f t="shared" si="22"/>
        <v>#N/A</v>
      </c>
      <c r="F269" s="2">
        <v>1593147.9376727939</v>
      </c>
      <c r="G269" s="2">
        <f t="shared" si="47"/>
        <v>644425.14285714284</v>
      </c>
      <c r="H269" s="2">
        <f t="shared" si="45"/>
        <v>143365579.89124429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1596862.0314516127</v>
      </c>
      <c r="Q269" s="2">
        <f t="shared" si="48"/>
        <v>650000</v>
      </c>
      <c r="R269" s="2">
        <f t="shared" si="46"/>
        <v>144982566.8193551</v>
      </c>
      <c r="S269" s="2">
        <f t="shared" si="16"/>
        <v>644425.14285713434</v>
      </c>
      <c r="T269" s="2">
        <f t="shared" si="17"/>
        <v>5574.8571428570431</v>
      </c>
      <c r="U269" s="2">
        <f t="shared" si="18"/>
        <v>650000</v>
      </c>
      <c r="V269" s="2">
        <f t="shared" si="34"/>
        <v>89233867.891243964</v>
      </c>
      <c r="W269" s="2">
        <f t="shared" si="19"/>
        <v>644425.14285714924</v>
      </c>
      <c r="X269" s="2">
        <f t="shared" si="6"/>
        <v>5574.8571428507566</v>
      </c>
      <c r="Y269" s="2">
        <f t="shared" si="43"/>
        <v>55748698.928111129</v>
      </c>
      <c r="Z269" s="2" t="str">
        <f t="shared" si="8"/>
        <v>MEEP</v>
      </c>
      <c r="AA269" s="2">
        <f>IF(Z269="HERE",Y269,AA268+Graph!$G$1*1000)</f>
        <v>97853231.499539897</v>
      </c>
      <c r="AB269" s="2">
        <f t="shared" si="20"/>
        <v>800000</v>
      </c>
      <c r="AC269" s="2">
        <f t="shared" si="44"/>
        <v>54434910.176958054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203</v>
      </c>
      <c r="C270" s="7"/>
      <c r="D270" s="2" t="e">
        <f t="shared" si="11"/>
        <v>#N/A</v>
      </c>
      <c r="E270" s="2" t="e">
        <f t="shared" si="22"/>
        <v>#N/A</v>
      </c>
      <c r="F270" s="2">
        <v>1598725.4983870685</v>
      </c>
      <c r="G270" s="2">
        <f t="shared" si="47"/>
        <v>644425.14285714284</v>
      </c>
      <c r="H270" s="2">
        <f t="shared" si="45"/>
        <v>144010005.03410143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1602440.967972368</v>
      </c>
      <c r="Q270" s="2">
        <f t="shared" si="48"/>
        <v>650000</v>
      </c>
      <c r="R270" s="2">
        <f t="shared" si="46"/>
        <v>145632566.8193551</v>
      </c>
      <c r="S270" s="2">
        <f t="shared" si="16"/>
        <v>644425.14285713434</v>
      </c>
      <c r="T270" s="2">
        <f t="shared" si="17"/>
        <v>5574.8571428570431</v>
      </c>
      <c r="U270" s="2">
        <f t="shared" si="18"/>
        <v>650000</v>
      </c>
      <c r="V270" s="2">
        <f t="shared" si="34"/>
        <v>89878293.034101114</v>
      </c>
      <c r="W270" s="2">
        <f t="shared" si="19"/>
        <v>644425.14285714924</v>
      </c>
      <c r="X270" s="2">
        <f t="shared" si="6"/>
        <v>5574.8571428507566</v>
      </c>
      <c r="Y270" s="2">
        <f t="shared" si="43"/>
        <v>55754273.785253979</v>
      </c>
      <c r="Z270" s="2" t="str">
        <f t="shared" si="8"/>
        <v>MEEP</v>
      </c>
      <c r="AA270" s="2">
        <f>IF(Z270="HERE",Y270,AA269+Graph!$G$1*1000)</f>
        <v>98653231.499539897</v>
      </c>
      <c r="AB270" s="2">
        <f t="shared" si="20"/>
        <v>800000</v>
      </c>
      <c r="AC270" s="2">
        <f t="shared" si="44"/>
        <v>54434910.176958054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204</v>
      </c>
      <c r="C271" s="7"/>
      <c r="D271" s="2" t="e">
        <f t="shared" si="11"/>
        <v>#N/A</v>
      </c>
      <c r="E271" s="2" t="e">
        <f t="shared" si="22"/>
        <v>#N/A</v>
      </c>
      <c r="F271" s="2">
        <v>1604303.059101373</v>
      </c>
      <c r="G271" s="2">
        <f t="shared" si="47"/>
        <v>644425.14285714284</v>
      </c>
      <c r="H271" s="2">
        <f t="shared" si="45"/>
        <v>144654430.17695856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1608019.9044930935</v>
      </c>
      <c r="Q271" s="2">
        <f t="shared" si="48"/>
        <v>650000</v>
      </c>
      <c r="R271" s="2">
        <f t="shared" si="46"/>
        <v>146282566.8193551</v>
      </c>
      <c r="S271" s="2">
        <f t="shared" si="16"/>
        <v>644425.14285713434</v>
      </c>
      <c r="T271" s="2">
        <f t="shared" si="17"/>
        <v>5574.8571428570431</v>
      </c>
      <c r="U271" s="2">
        <f t="shared" si="18"/>
        <v>650000</v>
      </c>
      <c r="V271" s="2">
        <f t="shared" si="34"/>
        <v>90522718.176958263</v>
      </c>
      <c r="W271" s="2">
        <f t="shared" si="19"/>
        <v>644425.14285714924</v>
      </c>
      <c r="X271" s="2">
        <f t="shared" si="6"/>
        <v>5574.8571428507566</v>
      </c>
      <c r="Y271" s="2">
        <f t="shared" si="43"/>
        <v>55759848.64239683</v>
      </c>
      <c r="Z271" s="2" t="str">
        <f t="shared" si="8"/>
        <v>MEEP</v>
      </c>
      <c r="AA271" s="2">
        <f>IF(Z271="HERE",Y271,AA270+Graph!$G$1*1000)</f>
        <v>99453231.499539897</v>
      </c>
      <c r="AB271" s="2">
        <f t="shared" si="20"/>
        <v>800000</v>
      </c>
      <c r="AC271" s="2">
        <f t="shared" si="44"/>
        <v>54434910.176958054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205</v>
      </c>
      <c r="C272" s="7"/>
      <c r="D272" s="2" t="e">
        <f t="shared" si="11"/>
        <v>#N/A</v>
      </c>
      <c r="E272" s="2" t="e">
        <f t="shared" si="22"/>
        <v>#N/A</v>
      </c>
      <c r="F272" s="2">
        <v>1609880.6198156476</v>
      </c>
      <c r="G272" s="2">
        <f t="shared" si="47"/>
        <v>644425.14285714284</v>
      </c>
      <c r="H272" s="2">
        <f t="shared" si="45"/>
        <v>145298855.3198157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1613598.841013819</v>
      </c>
      <c r="Q272" s="2">
        <f t="shared" si="48"/>
        <v>650000</v>
      </c>
      <c r="R272" s="2">
        <f t="shared" si="46"/>
        <v>146932566.8193551</v>
      </c>
      <c r="S272" s="2">
        <f t="shared" si="16"/>
        <v>644425.14285713434</v>
      </c>
      <c r="T272" s="2">
        <f t="shared" si="17"/>
        <v>5574.8571428570431</v>
      </c>
      <c r="U272" s="2">
        <f t="shared" si="18"/>
        <v>650000</v>
      </c>
      <c r="V272" s="2">
        <f t="shared" si="34"/>
        <v>91167143.319815412</v>
      </c>
      <c r="W272" s="2">
        <f t="shared" si="19"/>
        <v>644425.14285714924</v>
      </c>
      <c r="X272" s="2">
        <f t="shared" si="6"/>
        <v>5574.8571428507566</v>
      </c>
      <c r="Y272" s="2">
        <f t="shared" si="43"/>
        <v>55765423.499539681</v>
      </c>
      <c r="Z272" s="2" t="str">
        <f t="shared" si="8"/>
        <v>MEEP</v>
      </c>
      <c r="AA272" s="2">
        <f>IF(Z272="HERE",Y272,AA271+Graph!$G$1*1000)</f>
        <v>100253231.4995399</v>
      </c>
      <c r="AB272" s="2">
        <f t="shared" si="20"/>
        <v>800000</v>
      </c>
      <c r="AC272" s="2">
        <f t="shared" si="44"/>
        <v>54434910.176958054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206</v>
      </c>
      <c r="C273" s="7"/>
      <c r="D273" s="2" t="e">
        <f t="shared" si="11"/>
        <v>#N/A</v>
      </c>
      <c r="E273" s="2" t="e">
        <f t="shared" si="22"/>
        <v>#N/A</v>
      </c>
      <c r="F273" s="2">
        <v>1615458.180529952</v>
      </c>
      <c r="G273" s="2">
        <f t="shared" si="47"/>
        <v>644425.14285714284</v>
      </c>
      <c r="H273" s="2">
        <f t="shared" si="45"/>
        <v>145943280.46267283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1619177.7775345743</v>
      </c>
      <c r="Q273" s="2">
        <f t="shared" si="48"/>
        <v>650000</v>
      </c>
      <c r="R273" s="2">
        <f t="shared" si="46"/>
        <v>147582566.8193551</v>
      </c>
      <c r="S273" s="2">
        <f t="shared" si="16"/>
        <v>644425.14285713434</v>
      </c>
      <c r="T273" s="2">
        <f t="shared" si="17"/>
        <v>5574.8571428570431</v>
      </c>
      <c r="U273" s="2">
        <f t="shared" si="18"/>
        <v>650000</v>
      </c>
      <c r="V273" s="2">
        <f t="shared" si="34"/>
        <v>91811568.462672561</v>
      </c>
      <c r="W273" s="2">
        <f t="shared" si="19"/>
        <v>644425.14285714924</v>
      </c>
      <c r="X273" s="2">
        <f t="shared" si="6"/>
        <v>5574.8571428507566</v>
      </c>
      <c r="Y273" s="2">
        <f t="shared" si="43"/>
        <v>55770998.356682532</v>
      </c>
      <c r="Z273" s="2" t="str">
        <f t="shared" si="8"/>
        <v>MEEP</v>
      </c>
      <c r="AA273" s="2">
        <f>IF(Z273="HERE",Y273,AA272+Graph!$G$1*1000)</f>
        <v>101053231.4995399</v>
      </c>
      <c r="AB273" s="2">
        <f t="shared" si="20"/>
        <v>800000</v>
      </c>
      <c r="AC273" s="2">
        <f t="shared" si="44"/>
        <v>54434910.176958054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207</v>
      </c>
      <c r="C274" s="7"/>
      <c r="D274" s="2" t="e">
        <f t="shared" si="11"/>
        <v>#N/A</v>
      </c>
      <c r="E274" s="2" t="e">
        <f t="shared" si="22"/>
        <v>#N/A</v>
      </c>
      <c r="F274" s="2">
        <v>1621035.7412442267</v>
      </c>
      <c r="G274" s="2">
        <f t="shared" si="47"/>
        <v>644425.14285714284</v>
      </c>
      <c r="H274" s="2">
        <f t="shared" si="45"/>
        <v>146587705.60552996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1624756.7140552998</v>
      </c>
      <c r="Q274" s="2">
        <f t="shared" si="48"/>
        <v>650000</v>
      </c>
      <c r="R274" s="2">
        <f t="shared" si="46"/>
        <v>148232566.8193551</v>
      </c>
      <c r="S274" s="2">
        <f t="shared" si="16"/>
        <v>644425.14285713434</v>
      </c>
      <c r="T274" s="2">
        <f t="shared" si="17"/>
        <v>5574.8571428570431</v>
      </c>
      <c r="U274" s="2">
        <f t="shared" si="18"/>
        <v>650000</v>
      </c>
      <c r="V274" s="2">
        <f t="shared" si="34"/>
        <v>92455993.605529711</v>
      </c>
      <c r="W274" s="2">
        <f t="shared" si="19"/>
        <v>644425.14285714924</v>
      </c>
      <c r="X274" s="2">
        <f t="shared" si="6"/>
        <v>5574.8571428507566</v>
      </c>
      <c r="Y274" s="2">
        <f t="shared" si="43"/>
        <v>55776573.213825382</v>
      </c>
      <c r="Z274" s="2" t="str">
        <f t="shared" si="8"/>
        <v>MEEP</v>
      </c>
      <c r="AA274" s="2">
        <f>IF(Z274="HERE",Y274,AA273+Graph!$G$1*1000)</f>
        <v>101853231.4995399</v>
      </c>
      <c r="AB274" s="2">
        <f t="shared" si="20"/>
        <v>800000</v>
      </c>
      <c r="AC274" s="2">
        <f t="shared" si="44"/>
        <v>54434910.176958054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208</v>
      </c>
      <c r="C275" s="7"/>
      <c r="D275" s="2" t="e">
        <f t="shared" si="11"/>
        <v>#N/A</v>
      </c>
      <c r="E275" s="2" t="e">
        <f t="shared" si="22"/>
        <v>#N/A</v>
      </c>
      <c r="F275" s="2">
        <v>1626613.3019585013</v>
      </c>
      <c r="G275" s="2">
        <f t="shared" si="47"/>
        <v>644425.14285714284</v>
      </c>
      <c r="H275" s="2">
        <f t="shared" si="45"/>
        <v>147232130.7483871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1630335.650576055</v>
      </c>
      <c r="Q275" s="2">
        <f t="shared" si="48"/>
        <v>650000</v>
      </c>
      <c r="R275" s="2">
        <f t="shared" si="46"/>
        <v>148882566.8193551</v>
      </c>
      <c r="S275" s="2">
        <f t="shared" si="16"/>
        <v>644425.14285713434</v>
      </c>
      <c r="T275" s="2">
        <f t="shared" si="17"/>
        <v>5574.8571428570431</v>
      </c>
      <c r="U275" s="2">
        <f t="shared" si="18"/>
        <v>650000</v>
      </c>
      <c r="V275" s="2">
        <f t="shared" si="34"/>
        <v>93100418.74838686</v>
      </c>
      <c r="W275" s="2">
        <f t="shared" si="19"/>
        <v>644425.14285714924</v>
      </c>
      <c r="X275" s="2">
        <f t="shared" si="6"/>
        <v>5574.8571428507566</v>
      </c>
      <c r="Y275" s="2">
        <f t="shared" si="43"/>
        <v>55782148.070968233</v>
      </c>
      <c r="Z275" s="2" t="str">
        <f t="shared" si="8"/>
        <v>MEEP</v>
      </c>
      <c r="AA275" s="2">
        <f>IF(Z275="HERE",Y275,AA274+Graph!$G$1*1000)</f>
        <v>102653231.4995399</v>
      </c>
      <c r="AB275" s="2">
        <f t="shared" si="20"/>
        <v>800000</v>
      </c>
      <c r="AC275" s="2">
        <f t="shared" si="44"/>
        <v>54434910.176958054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209</v>
      </c>
      <c r="C276" s="7"/>
      <c r="D276" s="2" t="e">
        <f t="shared" si="11"/>
        <v>#N/A</v>
      </c>
      <c r="E276" s="2" t="e">
        <f t="shared" si="22"/>
        <v>#N/A</v>
      </c>
      <c r="F276" s="2">
        <v>1632190.8626728058</v>
      </c>
      <c r="G276" s="2">
        <f t="shared" si="47"/>
        <v>644425.14285714284</v>
      </c>
      <c r="H276" s="2">
        <f t="shared" si="45"/>
        <v>147876555.89124423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1635914.5870967805</v>
      </c>
      <c r="Q276" s="2">
        <f t="shared" si="48"/>
        <v>650000</v>
      </c>
      <c r="R276" s="2">
        <f t="shared" si="46"/>
        <v>149532566.8193551</v>
      </c>
      <c r="S276" s="2">
        <f t="shared" si="16"/>
        <v>644425.14285713434</v>
      </c>
      <c r="T276" s="2">
        <f t="shared" si="17"/>
        <v>5574.8571428570431</v>
      </c>
      <c r="U276" s="2">
        <f t="shared" si="18"/>
        <v>650000</v>
      </c>
      <c r="V276" s="2">
        <f t="shared" si="34"/>
        <v>93744843.891244009</v>
      </c>
      <c r="W276" s="2">
        <f t="shared" si="19"/>
        <v>644425.14285714924</v>
      </c>
      <c r="X276" s="2">
        <f t="shared" si="6"/>
        <v>5574.8571428507566</v>
      </c>
      <c r="Y276" s="2">
        <f t="shared" si="43"/>
        <v>55787722.928111084</v>
      </c>
      <c r="Z276" s="2" t="str">
        <f t="shared" si="8"/>
        <v>MEEP</v>
      </c>
      <c r="AA276" s="2">
        <f>IF(Z276="HERE",Y276,AA275+Graph!$G$1*1000)</f>
        <v>103453231.4995399</v>
      </c>
      <c r="AB276" s="2">
        <f t="shared" si="20"/>
        <v>800000</v>
      </c>
      <c r="AC276" s="2">
        <f t="shared" si="44"/>
        <v>54434910.176958054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210</v>
      </c>
      <c r="C277" s="7"/>
      <c r="D277" s="2" t="e">
        <f t="shared" si="11"/>
        <v>#N/A</v>
      </c>
      <c r="E277" s="2" t="e">
        <f t="shared" si="22"/>
        <v>#N/A</v>
      </c>
      <c r="F277" s="2">
        <v>1637768.4233870804</v>
      </c>
      <c r="G277" s="2">
        <f t="shared" si="47"/>
        <v>644425.14285714284</v>
      </c>
      <c r="H277" s="2">
        <f t="shared" si="45"/>
        <v>148520981.03410137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1641493.523617506</v>
      </c>
      <c r="Q277" s="2">
        <f t="shared" si="48"/>
        <v>650000</v>
      </c>
      <c r="R277" s="2">
        <f t="shared" si="46"/>
        <v>150182566.8193551</v>
      </c>
      <c r="S277" s="2">
        <f t="shared" si="16"/>
        <v>644425.14285713434</v>
      </c>
      <c r="T277" s="2">
        <f t="shared" si="17"/>
        <v>5574.8571428570431</v>
      </c>
      <c r="U277" s="2">
        <f t="shared" si="18"/>
        <v>650000</v>
      </c>
      <c r="V277" s="2">
        <f t="shared" si="34"/>
        <v>94389269.034101158</v>
      </c>
      <c r="W277" s="2">
        <f t="shared" si="19"/>
        <v>644425.14285714924</v>
      </c>
      <c r="X277" s="2">
        <f t="shared" si="6"/>
        <v>5574.8571428507566</v>
      </c>
      <c r="Y277" s="2">
        <f t="shared" si="43"/>
        <v>55793297.785253935</v>
      </c>
      <c r="Z277" s="2" t="str">
        <f t="shared" si="8"/>
        <v>MEEP</v>
      </c>
      <c r="AA277" s="2">
        <f>IF(Z277="HERE",Y277,AA276+Graph!$G$1*1000)</f>
        <v>104253231.4995399</v>
      </c>
      <c r="AB277" s="2">
        <f t="shared" si="20"/>
        <v>800000</v>
      </c>
      <c r="AC277" s="2">
        <f t="shared" si="44"/>
        <v>54434910.176958054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211</v>
      </c>
      <c r="C278" s="7"/>
      <c r="D278" s="2" t="e">
        <f t="shared" si="11"/>
        <v>#N/A</v>
      </c>
      <c r="E278" s="2" t="e">
        <f t="shared" si="22"/>
        <v>#N/A</v>
      </c>
      <c r="F278" s="2">
        <v>1643345.9841013551</v>
      </c>
      <c r="G278" s="2">
        <f t="shared" si="47"/>
        <v>644425.14285714284</v>
      </c>
      <c r="H278" s="2">
        <f t="shared" si="45"/>
        <v>149165406.1769585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1647072.4601382613</v>
      </c>
      <c r="Q278" s="2">
        <f t="shared" si="48"/>
        <v>650000</v>
      </c>
      <c r="R278" s="2">
        <f t="shared" si="46"/>
        <v>150832566.8193551</v>
      </c>
      <c r="S278" s="2">
        <f t="shared" si="16"/>
        <v>644425.14285713434</v>
      </c>
      <c r="T278" s="2">
        <f t="shared" si="17"/>
        <v>5574.8571428570431</v>
      </c>
      <c r="U278" s="2">
        <f t="shared" si="18"/>
        <v>650000</v>
      </c>
      <c r="V278" s="2">
        <f t="shared" si="34"/>
        <v>95033694.176958308</v>
      </c>
      <c r="W278" s="2">
        <f t="shared" si="19"/>
        <v>644425.14285714924</v>
      </c>
      <c r="X278" s="2">
        <f t="shared" si="6"/>
        <v>5574.8571428507566</v>
      </c>
      <c r="Y278" s="2">
        <f t="shared" si="43"/>
        <v>55798872.642396785</v>
      </c>
      <c r="Z278" s="2" t="str">
        <f t="shared" si="8"/>
        <v>MEEP</v>
      </c>
      <c r="AA278" s="2">
        <f>IF(Z278="HERE",Y278,AA277+Graph!$G$1*1000)</f>
        <v>105053231.4995399</v>
      </c>
      <c r="AB278" s="2">
        <f t="shared" si="20"/>
        <v>800000</v>
      </c>
      <c r="AC278" s="2">
        <f t="shared" si="44"/>
        <v>54434910.176958054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212</v>
      </c>
      <c r="C279" s="7"/>
      <c r="D279" s="2" t="e">
        <f t="shared" si="11"/>
        <v>#N/A</v>
      </c>
      <c r="E279" s="2" t="e">
        <f t="shared" si="22"/>
        <v>#N/A</v>
      </c>
      <c r="F279" s="2">
        <v>1648923.5448156595</v>
      </c>
      <c r="G279" s="2">
        <f t="shared" si="47"/>
        <v>644425.14285714284</v>
      </c>
      <c r="H279" s="2">
        <f t="shared" si="45"/>
        <v>149809831.31981564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1652651.3966589868</v>
      </c>
      <c r="Q279" s="2">
        <f t="shared" si="48"/>
        <v>650000</v>
      </c>
      <c r="R279" s="2">
        <f t="shared" si="46"/>
        <v>151482566.8193551</v>
      </c>
      <c r="S279" s="2">
        <f t="shared" si="16"/>
        <v>644425.14285713434</v>
      </c>
      <c r="T279" s="2">
        <f t="shared" si="17"/>
        <v>5574.8571428570431</v>
      </c>
      <c r="U279" s="2">
        <f t="shared" si="18"/>
        <v>650000</v>
      </c>
      <c r="V279" s="2">
        <f t="shared" si="34"/>
        <v>95678119.319815457</v>
      </c>
      <c r="W279" s="2">
        <f t="shared" si="19"/>
        <v>644425.14285714924</v>
      </c>
      <c r="X279" s="2">
        <f t="shared" si="6"/>
        <v>5574.8571428507566</v>
      </c>
      <c r="Y279" s="2">
        <f t="shared" si="43"/>
        <v>55804447.499539636</v>
      </c>
      <c r="Z279" s="2" t="str">
        <f t="shared" si="8"/>
        <v>MEEP</v>
      </c>
      <c r="AA279" s="2">
        <f>IF(Z279="HERE",Y279,AA278+Graph!$G$1*1000)</f>
        <v>105853231.4995399</v>
      </c>
      <c r="AB279" s="2">
        <f t="shared" si="20"/>
        <v>800000</v>
      </c>
      <c r="AC279" s="2">
        <f t="shared" si="44"/>
        <v>54434910.176958054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213</v>
      </c>
      <c r="C280" s="7"/>
      <c r="D280" s="2" t="e">
        <f t="shared" si="11"/>
        <v>#N/A</v>
      </c>
      <c r="E280" s="2" t="e">
        <f t="shared" si="22"/>
        <v>#N/A</v>
      </c>
      <c r="F280" s="2">
        <v>1654501.1055299342</v>
      </c>
      <c r="G280" s="2">
        <f t="shared" si="47"/>
        <v>644425.14285714284</v>
      </c>
      <c r="H280" s="2">
        <f t="shared" si="45"/>
        <v>150454256.46267277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1658230.3331797421</v>
      </c>
      <c r="Q280" s="2">
        <f t="shared" si="48"/>
        <v>650000</v>
      </c>
      <c r="R280" s="2">
        <f t="shared" si="46"/>
        <v>152132566.8193551</v>
      </c>
      <c r="S280" s="2">
        <f t="shared" si="16"/>
        <v>644425.14285713434</v>
      </c>
      <c r="T280" s="2">
        <f t="shared" si="17"/>
        <v>5574.8571428570431</v>
      </c>
      <c r="U280" s="2">
        <f t="shared" si="18"/>
        <v>650000</v>
      </c>
      <c r="V280" s="2">
        <f t="shared" si="34"/>
        <v>96322544.462672606</v>
      </c>
      <c r="W280" s="2">
        <f t="shared" si="19"/>
        <v>644425.14285714924</v>
      </c>
      <c r="X280" s="2">
        <f t="shared" si="6"/>
        <v>5574.8571428507566</v>
      </c>
      <c r="Y280" s="2">
        <f t="shared" si="43"/>
        <v>55810022.356682487</v>
      </c>
      <c r="Z280" s="2" t="str">
        <f t="shared" si="8"/>
        <v>MEEP</v>
      </c>
      <c r="AA280" s="2">
        <f>IF(Z280="HERE",Y280,AA279+Graph!$G$1*1000)</f>
        <v>106653231.4995399</v>
      </c>
      <c r="AB280" s="2">
        <f t="shared" si="20"/>
        <v>800000</v>
      </c>
      <c r="AC280" s="2">
        <f t="shared" si="44"/>
        <v>54434910.176958054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214</v>
      </c>
      <c r="C281" s="7"/>
      <c r="D281" s="2" t="e">
        <f t="shared" si="11"/>
        <v>#N/A</v>
      </c>
      <c r="E281" s="2" t="e">
        <f t="shared" si="22"/>
        <v>#N/A</v>
      </c>
      <c r="F281" s="2">
        <v>1660078.6662442386</v>
      </c>
      <c r="G281" s="2">
        <f t="shared" si="47"/>
        <v>644425.14285714284</v>
      </c>
      <c r="H281" s="2">
        <f t="shared" si="45"/>
        <v>151098681.6055299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1663809.2697004676</v>
      </c>
      <c r="Q281" s="2">
        <f t="shared" si="48"/>
        <v>650000</v>
      </c>
      <c r="R281" s="2">
        <f t="shared" si="46"/>
        <v>152782566.8193551</v>
      </c>
      <c r="S281" s="2">
        <f t="shared" si="16"/>
        <v>644425.14285713434</v>
      </c>
      <c r="T281" s="2">
        <f t="shared" si="17"/>
        <v>5574.8571428570431</v>
      </c>
      <c r="U281" s="2">
        <f t="shared" si="18"/>
        <v>650000</v>
      </c>
      <c r="V281" s="2">
        <f t="shared" si="34"/>
        <v>96966969.605529755</v>
      </c>
      <c r="W281" s="2">
        <f t="shared" si="19"/>
        <v>644425.14285714924</v>
      </c>
      <c r="X281" s="2">
        <f t="shared" si="6"/>
        <v>5574.8571428507566</v>
      </c>
      <c r="Y281" s="2">
        <f t="shared" si="43"/>
        <v>55815597.213825338</v>
      </c>
      <c r="Z281" s="2" t="str">
        <f t="shared" si="8"/>
        <v>MEEP</v>
      </c>
      <c r="AA281" s="2">
        <f>IF(Z281="HERE",Y281,AA280+Graph!$G$1*1000)</f>
        <v>107453231.4995399</v>
      </c>
      <c r="AB281" s="2">
        <f t="shared" si="20"/>
        <v>800000</v>
      </c>
      <c r="AC281" s="2">
        <f t="shared" si="44"/>
        <v>54434910.176958054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215</v>
      </c>
      <c r="C282" s="7"/>
      <c r="D282" s="2" t="e">
        <f t="shared" si="11"/>
        <v>#N/A</v>
      </c>
      <c r="E282" s="2" t="e">
        <f t="shared" si="22"/>
        <v>#N/A</v>
      </c>
      <c r="F282" s="2">
        <v>1665656.2269585133</v>
      </c>
      <c r="G282" s="2">
        <f t="shared" si="47"/>
        <v>644425.14285714284</v>
      </c>
      <c r="H282" s="2">
        <f t="shared" si="45"/>
        <v>151743106.74838704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1669388.2062211931</v>
      </c>
      <c r="Q282" s="2">
        <f t="shared" si="48"/>
        <v>650000</v>
      </c>
      <c r="R282" s="2">
        <f t="shared" si="46"/>
        <v>153432566.8193551</v>
      </c>
      <c r="S282" s="2">
        <f t="shared" si="16"/>
        <v>644425.14285713434</v>
      </c>
      <c r="T282" s="2">
        <f t="shared" si="17"/>
        <v>5574.8571428570431</v>
      </c>
      <c r="U282" s="2">
        <f t="shared" si="18"/>
        <v>650000</v>
      </c>
      <c r="V282" s="2">
        <f t="shared" si="34"/>
        <v>97611394.748386905</v>
      </c>
      <c r="W282" s="2">
        <f t="shared" si="19"/>
        <v>644425.14285714924</v>
      </c>
      <c r="X282" s="2">
        <f t="shared" si="6"/>
        <v>5574.8571428507566</v>
      </c>
      <c r="Y282" s="2">
        <f t="shared" si="43"/>
        <v>55821172.070968188</v>
      </c>
      <c r="Z282" s="2" t="str">
        <f t="shared" si="8"/>
        <v>MEEP</v>
      </c>
      <c r="AA282" s="2">
        <f>IF(Z282="HERE",Y282,AA281+Graph!$G$1*1000)</f>
        <v>108253231.4995399</v>
      </c>
      <c r="AB282" s="2">
        <f t="shared" si="20"/>
        <v>800000</v>
      </c>
      <c r="AC282" s="2">
        <f t="shared" si="44"/>
        <v>54434910.176958054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216</v>
      </c>
      <c r="C283" s="7"/>
      <c r="D283" s="2" t="e">
        <f t="shared" si="11"/>
        <v>#N/A</v>
      </c>
      <c r="E283" s="2" t="e">
        <f t="shared" si="22"/>
        <v>#N/A</v>
      </c>
      <c r="F283" s="2">
        <v>1671233.7876727879</v>
      </c>
      <c r="G283" s="2">
        <f t="shared" si="47"/>
        <v>644425.14285714284</v>
      </c>
      <c r="H283" s="2">
        <f t="shared" si="45"/>
        <v>152387531.89124417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1674967.1427419484</v>
      </c>
      <c r="Q283" s="2">
        <f t="shared" si="48"/>
        <v>650000</v>
      </c>
      <c r="R283" s="2">
        <f t="shared" si="46"/>
        <v>154082566.8193551</v>
      </c>
      <c r="S283" s="2">
        <f t="shared" si="16"/>
        <v>644425.14285713434</v>
      </c>
      <c r="T283" s="2">
        <f t="shared" si="17"/>
        <v>5574.8571428570431</v>
      </c>
      <c r="U283" s="2">
        <f t="shared" si="18"/>
        <v>650000</v>
      </c>
      <c r="V283" s="2">
        <f t="shared" si="34"/>
        <v>98255819.891244054</v>
      </c>
      <c r="W283" s="2">
        <f t="shared" si="19"/>
        <v>644425.14285714924</v>
      </c>
      <c r="X283" s="2">
        <f t="shared" si="6"/>
        <v>5574.8571428507566</v>
      </c>
      <c r="Y283" s="2">
        <f t="shared" si="43"/>
        <v>55826746.928111039</v>
      </c>
      <c r="Z283" s="2" t="str">
        <f t="shared" si="8"/>
        <v>MEEP</v>
      </c>
      <c r="AA283" s="2">
        <f>IF(Z283="HERE",Y283,AA282+Graph!$G$1*1000)</f>
        <v>109053231.4995399</v>
      </c>
      <c r="AB283" s="2">
        <f t="shared" si="20"/>
        <v>800000</v>
      </c>
      <c r="AC283" s="2">
        <f t="shared" si="44"/>
        <v>54434910.176958054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217</v>
      </c>
      <c r="C284" s="7"/>
      <c r="D284" s="2" t="e">
        <f t="shared" si="11"/>
        <v>#N/A</v>
      </c>
      <c r="E284" s="2" t="e">
        <f t="shared" si="22"/>
        <v>#N/A</v>
      </c>
      <c r="F284" s="2">
        <v>1676811.3483870924</v>
      </c>
      <c r="G284" s="2">
        <f t="shared" si="47"/>
        <v>644425.14285714284</v>
      </c>
      <c r="H284" s="2">
        <f t="shared" si="45"/>
        <v>153031957.03410131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1680546.0792626739</v>
      </c>
      <c r="Q284" s="2">
        <f t="shared" si="48"/>
        <v>650000</v>
      </c>
      <c r="R284" s="2">
        <f t="shared" si="46"/>
        <v>154732566.8193551</v>
      </c>
      <c r="S284" s="2">
        <f t="shared" si="16"/>
        <v>644425.14285713434</v>
      </c>
      <c r="T284" s="2">
        <f t="shared" si="17"/>
        <v>5574.8571428570431</v>
      </c>
      <c r="U284" s="2">
        <f t="shared" si="18"/>
        <v>650000</v>
      </c>
      <c r="V284" s="2">
        <f t="shared" si="34"/>
        <v>98900245.034101203</v>
      </c>
      <c r="W284" s="2">
        <f t="shared" si="19"/>
        <v>644425.14285714924</v>
      </c>
      <c r="X284" s="2">
        <f t="shared" si="6"/>
        <v>5574.8571428507566</v>
      </c>
      <c r="Y284" s="2">
        <f t="shared" si="43"/>
        <v>55832321.78525389</v>
      </c>
      <c r="Z284" s="2" t="str">
        <f t="shared" si="8"/>
        <v>MEEP</v>
      </c>
      <c r="AA284" s="2">
        <f>IF(Z284="HERE",Y284,AA283+Graph!$G$1*1000)</f>
        <v>109853231.4995399</v>
      </c>
      <c r="AB284" s="2">
        <f t="shared" si="20"/>
        <v>800000</v>
      </c>
      <c r="AC284" s="2">
        <f t="shared" si="44"/>
        <v>54434910.176958054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218</v>
      </c>
      <c r="C285" s="7"/>
      <c r="D285" s="2" t="e">
        <f t="shared" si="11"/>
        <v>#N/A</v>
      </c>
      <c r="E285" s="2" t="e">
        <f t="shared" si="22"/>
        <v>#N/A</v>
      </c>
      <c r="F285" s="2">
        <v>1682388.909101367</v>
      </c>
      <c r="G285" s="2">
        <f t="shared" si="47"/>
        <v>644425.14285714284</v>
      </c>
      <c r="H285" s="2">
        <f t="shared" si="45"/>
        <v>153676382.17695844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1686125.0157834291</v>
      </c>
      <c r="Q285" s="2">
        <f t="shared" si="48"/>
        <v>650000</v>
      </c>
      <c r="R285" s="2">
        <f t="shared" si="46"/>
        <v>155382566.8193551</v>
      </c>
      <c r="S285" s="2">
        <f t="shared" si="16"/>
        <v>644425.14285713434</v>
      </c>
      <c r="T285" s="2">
        <f t="shared" si="17"/>
        <v>5574.8571428570431</v>
      </c>
      <c r="U285" s="2">
        <f t="shared" si="18"/>
        <v>650000</v>
      </c>
      <c r="V285" s="2">
        <f t="shared" si="34"/>
        <v>99544670.176958352</v>
      </c>
      <c r="W285" s="2">
        <f t="shared" si="19"/>
        <v>644425.14285714924</v>
      </c>
      <c r="X285" s="2">
        <f t="shared" si="6"/>
        <v>5574.8571428507566</v>
      </c>
      <c r="Y285" s="2">
        <f t="shared" si="43"/>
        <v>55837896.642396741</v>
      </c>
      <c r="Z285" s="2" t="str">
        <f t="shared" si="8"/>
        <v>MEEP</v>
      </c>
      <c r="AA285" s="2">
        <f>IF(Z285="HERE",Y285,AA284+Graph!$G$1*1000)</f>
        <v>110653231.4995399</v>
      </c>
      <c r="AB285" s="2">
        <f t="shared" si="20"/>
        <v>800000</v>
      </c>
      <c r="AC285" s="2">
        <f t="shared" si="44"/>
        <v>54434910.176958054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219</v>
      </c>
      <c r="C286" s="7"/>
      <c r="D286" s="2" t="e">
        <f t="shared" si="11"/>
        <v>#N/A</v>
      </c>
      <c r="E286" s="2" t="e">
        <f t="shared" si="22"/>
        <v>#N/A</v>
      </c>
      <c r="F286" s="2">
        <v>1687966.4698156416</v>
      </c>
      <c r="G286" s="2">
        <f t="shared" si="47"/>
        <v>644425.14285714284</v>
      </c>
      <c r="H286" s="2">
        <f t="shared" si="45"/>
        <v>154320807.31981558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1691703.9523041546</v>
      </c>
      <c r="Q286" s="2">
        <f t="shared" si="48"/>
        <v>650000</v>
      </c>
      <c r="R286" s="2">
        <f t="shared" si="46"/>
        <v>156032566.8193551</v>
      </c>
      <c r="S286" s="2">
        <f t="shared" si="16"/>
        <v>644425.14285713434</v>
      </c>
      <c r="T286" s="2">
        <f t="shared" si="17"/>
        <v>5574.8571428570431</v>
      </c>
      <c r="U286" s="2">
        <f t="shared" si="18"/>
        <v>650000</v>
      </c>
      <c r="V286" s="2">
        <f t="shared" si="34"/>
        <v>100189095.3198155</v>
      </c>
      <c r="W286" s="2">
        <f t="shared" si="19"/>
        <v>644425.14285714924</v>
      </c>
      <c r="X286" s="2">
        <f t="shared" ref="X286:X385" si="51">SUM(U286-W286)</f>
        <v>5574.8571428507566</v>
      </c>
      <c r="Y286" s="2">
        <f t="shared" si="43"/>
        <v>55843471.499539591</v>
      </c>
      <c r="Z286" s="2" t="str">
        <f t="shared" ref="Z286:Z385" si="52">IF(V286&lt;Y286,"HERE","MEEP")</f>
        <v>MEEP</v>
      </c>
      <c r="AA286" s="2">
        <f>IF(Z286="HERE",Y286,AA285+Graph!$G$1*1000)</f>
        <v>111453231.4995399</v>
      </c>
      <c r="AB286" s="2">
        <f t="shared" si="20"/>
        <v>800000</v>
      </c>
      <c r="AC286" s="2">
        <f t="shared" si="44"/>
        <v>54434910.176958054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1693544.0305299461</v>
      </c>
      <c r="G287" s="2">
        <f t="shared" si="47"/>
        <v>644425.14285714284</v>
      </c>
      <c r="H287" s="2">
        <f t="shared" si="45"/>
        <v>154965232.46267271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1697282.8888248801</v>
      </c>
      <c r="Q287" s="2">
        <f t="shared" si="48"/>
        <v>650000</v>
      </c>
      <c r="R287" s="2">
        <f t="shared" si="46"/>
        <v>156682566.8193551</v>
      </c>
      <c r="S287" s="2">
        <f t="shared" ref="S287:S385" si="58">SUM(H287-H286)</f>
        <v>644425.14285713434</v>
      </c>
      <c r="T287" s="2">
        <f t="shared" ref="T287:T385" si="59">SUM(L287-L286)</f>
        <v>5574.8571428570431</v>
      </c>
      <c r="U287" s="2">
        <f t="shared" ref="U287:U385" si="60">SUM(R287-R286)</f>
        <v>650000</v>
      </c>
      <c r="V287" s="2">
        <f t="shared" si="34"/>
        <v>100833520.46267265</v>
      </c>
      <c r="W287" s="2">
        <f t="shared" ref="W287:W385" si="61">SUM(V287-V286)</f>
        <v>644425.14285714924</v>
      </c>
      <c r="X287" s="2">
        <f t="shared" si="51"/>
        <v>5574.8571428507566</v>
      </c>
      <c r="Y287" s="2">
        <f t="shared" ref="Y287:Y350" si="62">IF(COUNT($C288)=0,IF(COUNT($C287)=1,C287,SUM(Y286+X287)),C287)</f>
        <v>55849046.356682442</v>
      </c>
      <c r="Z287" s="2" t="str">
        <f t="shared" si="52"/>
        <v>MEEP</v>
      </c>
      <c r="AA287" s="2">
        <f>IF(Z287="HERE",Y287,AA286+Graph!$G$1*1000)</f>
        <v>112253231.4995399</v>
      </c>
      <c r="AB287" s="2">
        <f t="shared" ref="AB287:AB385" si="63">SUM(AA287-AA286)</f>
        <v>800000</v>
      </c>
      <c r="AC287" s="2">
        <f t="shared" ref="AC287:AC350" si="64">IF(Z288="HERE",V287,AC286)</f>
        <v>54434910.176958054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221</v>
      </c>
      <c r="C288" s="7"/>
      <c r="D288" s="2" t="e">
        <f t="shared" si="55"/>
        <v>#N/A</v>
      </c>
      <c r="E288" s="2" t="e">
        <f t="shared" si="22"/>
        <v>#N/A</v>
      </c>
      <c r="F288" s="2">
        <v>1699121.5912442207</v>
      </c>
      <c r="G288" s="2">
        <f t="shared" si="47"/>
        <v>644425.14285714284</v>
      </c>
      <c r="H288" s="2">
        <f t="shared" ref="H288:H351" si="65">IF(COUNT($C289)=0,IF(COUNT($C288)=1,C288,SUM(H287+G288)),C288)</f>
        <v>155609657.60552984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1702861.8253456354</v>
      </c>
      <c r="Q288" s="2">
        <f t="shared" si="48"/>
        <v>650000</v>
      </c>
      <c r="R288" s="2">
        <f t="shared" ref="R288:R351" si="66">IF(COUNT($C289)=0,IF(COUNT($C288)=1,M288,SUM(R287+Q288)),M288)</f>
        <v>157332566.8193551</v>
      </c>
      <c r="S288" s="2">
        <f t="shared" si="58"/>
        <v>644425.14285713434</v>
      </c>
      <c r="T288" s="2">
        <f t="shared" si="59"/>
        <v>5574.8571428570431</v>
      </c>
      <c r="U288" s="2">
        <f t="shared" si="60"/>
        <v>650000</v>
      </c>
      <c r="V288" s="2">
        <f t="shared" si="34"/>
        <v>101477945.6055298</v>
      </c>
      <c r="W288" s="2">
        <f t="shared" si="61"/>
        <v>644425.14285714924</v>
      </c>
      <c r="X288" s="2">
        <f t="shared" si="51"/>
        <v>5574.8571428507566</v>
      </c>
      <c r="Y288" s="2">
        <f t="shared" si="62"/>
        <v>55854621.213825293</v>
      </c>
      <c r="Z288" s="2" t="str">
        <f t="shared" si="52"/>
        <v>MEEP</v>
      </c>
      <c r="AA288" s="2">
        <f>IF(Z288="HERE",Y288,AA287+Graph!$G$1*1000)</f>
        <v>113053231.4995399</v>
      </c>
      <c r="AB288" s="2">
        <f t="shared" si="63"/>
        <v>800000</v>
      </c>
      <c r="AC288" s="2">
        <f t="shared" si="64"/>
        <v>54434910.176958054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222</v>
      </c>
      <c r="C289" s="7"/>
      <c r="D289" s="2" t="e">
        <f t="shared" si="55"/>
        <v>#N/A</v>
      </c>
      <c r="E289" s="2" t="e">
        <f t="shared" si="22"/>
        <v>#N/A</v>
      </c>
      <c r="F289" s="2">
        <v>1704699.1519585252</v>
      </c>
      <c r="G289" s="2">
        <f t="shared" si="47"/>
        <v>644425.14285714284</v>
      </c>
      <c r="H289" s="2">
        <f t="shared" si="65"/>
        <v>156254082.74838698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1708440.7618663609</v>
      </c>
      <c r="Q289" s="2">
        <f t="shared" si="48"/>
        <v>650000</v>
      </c>
      <c r="R289" s="2">
        <f t="shared" si="66"/>
        <v>157982566.8193551</v>
      </c>
      <c r="S289" s="2">
        <f t="shared" si="58"/>
        <v>644425.14285713434</v>
      </c>
      <c r="T289" s="2">
        <f t="shared" si="59"/>
        <v>5574.8571428570431</v>
      </c>
      <c r="U289" s="2">
        <f t="shared" si="60"/>
        <v>650000</v>
      </c>
      <c r="V289" s="2">
        <f t="shared" si="34"/>
        <v>102122370.74838695</v>
      </c>
      <c r="W289" s="2">
        <f t="shared" si="61"/>
        <v>644425.14285714924</v>
      </c>
      <c r="X289" s="2">
        <f t="shared" si="51"/>
        <v>5574.8571428507566</v>
      </c>
      <c r="Y289" s="2">
        <f t="shared" si="62"/>
        <v>55860196.070968144</v>
      </c>
      <c r="Z289" s="2" t="str">
        <f t="shared" si="52"/>
        <v>MEEP</v>
      </c>
      <c r="AA289" s="2">
        <f>IF(Z289="HERE",Y289,AA288+Graph!$G$1*1000)</f>
        <v>113853231.4995399</v>
      </c>
      <c r="AB289" s="2">
        <f t="shared" si="63"/>
        <v>800000</v>
      </c>
      <c r="AC289" s="2">
        <f t="shared" si="64"/>
        <v>54434910.176958054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223</v>
      </c>
      <c r="C290" s="7"/>
      <c r="D290" s="2" t="e">
        <f t="shared" si="55"/>
        <v>#N/A</v>
      </c>
      <c r="E290" s="2" t="e">
        <f t="shared" si="22"/>
        <v>#N/A</v>
      </c>
      <c r="F290" s="2">
        <v>1710276.7126727998</v>
      </c>
      <c r="G290" s="2">
        <f t="shared" si="47"/>
        <v>644425.14285714284</v>
      </c>
      <c r="H290" s="2">
        <f t="shared" si="65"/>
        <v>156898507.89124411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1714019.6983871162</v>
      </c>
      <c r="Q290" s="2">
        <f t="shared" si="48"/>
        <v>650000</v>
      </c>
      <c r="R290" s="2">
        <f t="shared" si="66"/>
        <v>158632566.8193551</v>
      </c>
      <c r="S290" s="2">
        <f t="shared" si="58"/>
        <v>644425.14285713434</v>
      </c>
      <c r="T290" s="2">
        <f t="shared" si="59"/>
        <v>5574.8571428570431</v>
      </c>
      <c r="U290" s="2">
        <f t="shared" si="60"/>
        <v>650000</v>
      </c>
      <c r="V290" s="2">
        <f t="shared" si="34"/>
        <v>102766795.8912441</v>
      </c>
      <c r="W290" s="2">
        <f t="shared" si="61"/>
        <v>644425.14285714924</v>
      </c>
      <c r="X290" s="2">
        <f t="shared" si="51"/>
        <v>5574.8571428507566</v>
      </c>
      <c r="Y290" s="2">
        <f t="shared" si="62"/>
        <v>55865770.928110994</v>
      </c>
      <c r="Z290" s="2" t="str">
        <f t="shared" si="52"/>
        <v>MEEP</v>
      </c>
      <c r="AA290" s="2">
        <f>IF(Z290="HERE",Y290,AA289+Graph!$G$1*1000)</f>
        <v>114653231.4995399</v>
      </c>
      <c r="AB290" s="2">
        <f t="shared" si="63"/>
        <v>800000</v>
      </c>
      <c r="AC290" s="2">
        <f t="shared" si="64"/>
        <v>54434910.176958054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224</v>
      </c>
      <c r="C291" s="7"/>
      <c r="D291" s="2" t="e">
        <f t="shared" si="55"/>
        <v>#N/A</v>
      </c>
      <c r="E291" s="2" t="e">
        <f t="shared" si="22"/>
        <v>#N/A</v>
      </c>
      <c r="F291" s="2">
        <v>1715854.2733870745</v>
      </c>
      <c r="G291" s="2">
        <f t="shared" si="47"/>
        <v>644425.14285714284</v>
      </c>
      <c r="H291" s="2">
        <f t="shared" si="65"/>
        <v>157542933.03410125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1719598.6349078417</v>
      </c>
      <c r="Q291" s="2">
        <f t="shared" si="48"/>
        <v>650000</v>
      </c>
      <c r="R291" s="2">
        <f t="shared" si="66"/>
        <v>159282566.8193551</v>
      </c>
      <c r="S291" s="2">
        <f t="shared" si="58"/>
        <v>644425.14285713434</v>
      </c>
      <c r="T291" s="2">
        <f t="shared" si="59"/>
        <v>5574.8571428570431</v>
      </c>
      <c r="U291" s="2">
        <f t="shared" si="60"/>
        <v>650000</v>
      </c>
      <c r="V291" s="2">
        <f t="shared" si="34"/>
        <v>103411221.03410125</v>
      </c>
      <c r="W291" s="2">
        <f t="shared" si="61"/>
        <v>644425.14285714924</v>
      </c>
      <c r="X291" s="2">
        <f t="shared" si="51"/>
        <v>5574.8571428507566</v>
      </c>
      <c r="Y291" s="2">
        <f t="shared" si="62"/>
        <v>55871345.785253845</v>
      </c>
      <c r="Z291" s="2" t="str">
        <f t="shared" si="52"/>
        <v>MEEP</v>
      </c>
      <c r="AA291" s="2">
        <f>IF(Z291="HERE",Y291,AA290+Graph!$G$1*1000)</f>
        <v>115453231.4995399</v>
      </c>
      <c r="AB291" s="2">
        <f t="shared" si="63"/>
        <v>800000</v>
      </c>
      <c r="AC291" s="2">
        <f t="shared" si="64"/>
        <v>54434910.176958054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1721431.8341013789</v>
      </c>
      <c r="G292" s="2">
        <f t="shared" si="47"/>
        <v>644425.14285714284</v>
      </c>
      <c r="H292" s="2">
        <f t="shared" si="65"/>
        <v>158187358.17695838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1725177.5714285672</v>
      </c>
      <c r="Q292" s="2">
        <f t="shared" si="48"/>
        <v>650000</v>
      </c>
      <c r="R292" s="2">
        <f t="shared" si="66"/>
        <v>159932566.8193551</v>
      </c>
      <c r="S292" s="2">
        <f t="shared" si="58"/>
        <v>644425.14285713434</v>
      </c>
      <c r="T292" s="2">
        <f t="shared" si="59"/>
        <v>5574.8571428570431</v>
      </c>
      <c r="U292" s="2">
        <f t="shared" si="60"/>
        <v>650000</v>
      </c>
      <c r="V292" s="2">
        <f t="shared" si="34"/>
        <v>104055646.1769584</v>
      </c>
      <c r="W292" s="2">
        <f t="shared" si="61"/>
        <v>644425.14285714924</v>
      </c>
      <c r="X292" s="2">
        <f t="shared" si="51"/>
        <v>5574.8571428507566</v>
      </c>
      <c r="Y292" s="2">
        <f t="shared" si="62"/>
        <v>55876920.642396696</v>
      </c>
      <c r="Z292" s="2" t="str">
        <f t="shared" si="52"/>
        <v>MEEP</v>
      </c>
      <c r="AA292" s="2">
        <f>IF(Z292="HERE",Y292,AA291+Graph!$G$1*1000)</f>
        <v>116253231.4995399</v>
      </c>
      <c r="AB292" s="2">
        <f t="shared" si="63"/>
        <v>800000</v>
      </c>
      <c r="AC292" s="2">
        <f t="shared" si="64"/>
        <v>54434910.176958054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226</v>
      </c>
      <c r="C293" s="7"/>
      <c r="D293" s="2" t="e">
        <f t="shared" si="55"/>
        <v>#N/A</v>
      </c>
      <c r="E293" s="2" t="e">
        <f t="shared" si="67"/>
        <v>#N/A</v>
      </c>
      <c r="F293" s="2">
        <v>1727009.3948156536</v>
      </c>
      <c r="G293" s="2">
        <f t="shared" si="47"/>
        <v>644425.14285714284</v>
      </c>
      <c r="H293" s="2">
        <f t="shared" si="65"/>
        <v>158831783.31981552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1730756.5079493225</v>
      </c>
      <c r="Q293" s="2">
        <f t="shared" si="48"/>
        <v>650000</v>
      </c>
      <c r="R293" s="2">
        <f t="shared" si="66"/>
        <v>160582566.8193551</v>
      </c>
      <c r="S293" s="2">
        <f t="shared" si="58"/>
        <v>644425.14285713434</v>
      </c>
      <c r="T293" s="2">
        <f t="shared" si="59"/>
        <v>5574.8571428570431</v>
      </c>
      <c r="U293" s="2">
        <f t="shared" si="60"/>
        <v>650000</v>
      </c>
      <c r="V293" s="2">
        <f t="shared" si="34"/>
        <v>104700071.31981555</v>
      </c>
      <c r="W293" s="2">
        <f t="shared" si="61"/>
        <v>644425.14285714924</v>
      </c>
      <c r="X293" s="2">
        <f t="shared" si="51"/>
        <v>5574.8571428507566</v>
      </c>
      <c r="Y293" s="2">
        <f t="shared" si="62"/>
        <v>55882495.499539547</v>
      </c>
      <c r="Z293" s="2" t="str">
        <f t="shared" si="52"/>
        <v>MEEP</v>
      </c>
      <c r="AA293" s="2">
        <f>IF(Z293="HERE",Y293,AA292+Graph!$G$1*1000)</f>
        <v>117053231.4995399</v>
      </c>
      <c r="AB293" s="2">
        <f t="shared" si="63"/>
        <v>800000</v>
      </c>
      <c r="AC293" s="2">
        <f t="shared" si="64"/>
        <v>54434910.176958054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227</v>
      </c>
      <c r="C294" s="7"/>
      <c r="D294" s="2" t="e">
        <f t="shared" si="55"/>
        <v>#N/A</v>
      </c>
      <c r="E294" s="2" t="e">
        <f t="shared" si="67"/>
        <v>#N/A</v>
      </c>
      <c r="F294" s="2">
        <v>1732586.9555299282</v>
      </c>
      <c r="G294" s="2">
        <f t="shared" ref="G294:G357" si="70">IF(F294&gt;650000,$AK$31*1000,F294)</f>
        <v>644425.14285714284</v>
      </c>
      <c r="H294" s="2">
        <f t="shared" si="65"/>
        <v>159476208.46267265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1736335.444470048</v>
      </c>
      <c r="Q294" s="2">
        <f t="shared" ref="Q294:Q357" si="71">IF(P294&gt;650000,650000,P294)</f>
        <v>650000</v>
      </c>
      <c r="R294" s="2">
        <f t="shared" si="66"/>
        <v>161232566.8193551</v>
      </c>
      <c r="S294" s="2">
        <f t="shared" si="58"/>
        <v>644425.14285713434</v>
      </c>
      <c r="T294" s="2">
        <f t="shared" si="59"/>
        <v>5574.8571428570431</v>
      </c>
      <c r="U294" s="2">
        <f t="shared" si="60"/>
        <v>650000</v>
      </c>
      <c r="V294" s="2">
        <f t="shared" si="34"/>
        <v>105344496.4626727</v>
      </c>
      <c r="W294" s="2">
        <f t="shared" si="61"/>
        <v>644425.14285714924</v>
      </c>
      <c r="X294" s="2">
        <f t="shared" si="51"/>
        <v>5574.8571428507566</v>
      </c>
      <c r="Y294" s="2">
        <f t="shared" si="62"/>
        <v>55888070.356682397</v>
      </c>
      <c r="Z294" s="2" t="str">
        <f t="shared" si="52"/>
        <v>MEEP</v>
      </c>
      <c r="AA294" s="2">
        <f>IF(Z294="HERE",Y294,AA293+Graph!$G$1*1000)</f>
        <v>117853231.4995399</v>
      </c>
      <c r="AB294" s="2">
        <f t="shared" si="63"/>
        <v>800000</v>
      </c>
      <c r="AC294" s="2">
        <f t="shared" si="64"/>
        <v>54434910.176958054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228</v>
      </c>
      <c r="C295" s="7"/>
      <c r="D295" s="2" t="e">
        <f t="shared" si="55"/>
        <v>#N/A</v>
      </c>
      <c r="E295" s="2" t="e">
        <f t="shared" si="67"/>
        <v>#N/A</v>
      </c>
      <c r="F295" s="2">
        <v>1738164.5162442327</v>
      </c>
      <c r="G295" s="2">
        <f t="shared" si="70"/>
        <v>644425.14285714284</v>
      </c>
      <c r="H295" s="2">
        <f t="shared" si="65"/>
        <v>160120633.60552979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1741914.3809908032</v>
      </c>
      <c r="Q295" s="2">
        <f t="shared" si="71"/>
        <v>650000</v>
      </c>
      <c r="R295" s="2">
        <f t="shared" si="66"/>
        <v>161882566.8193551</v>
      </c>
      <c r="S295" s="2">
        <f t="shared" si="58"/>
        <v>644425.14285713434</v>
      </c>
      <c r="T295" s="2">
        <f t="shared" si="59"/>
        <v>5574.8571428570431</v>
      </c>
      <c r="U295" s="2">
        <f t="shared" si="60"/>
        <v>650000</v>
      </c>
      <c r="V295" s="2">
        <f t="shared" si="34"/>
        <v>105988921.60552984</v>
      </c>
      <c r="W295" s="2">
        <f t="shared" si="61"/>
        <v>644425.14285714924</v>
      </c>
      <c r="X295" s="2">
        <f t="shared" si="51"/>
        <v>5574.8571428507566</v>
      </c>
      <c r="Y295" s="2">
        <f t="shared" si="62"/>
        <v>55893645.213825248</v>
      </c>
      <c r="Z295" s="2" t="str">
        <f t="shared" si="52"/>
        <v>MEEP</v>
      </c>
      <c r="AA295" s="2">
        <f>IF(Z295="HERE",Y295,AA294+Graph!$G$1*1000)</f>
        <v>118653231.4995399</v>
      </c>
      <c r="AB295" s="2">
        <f t="shared" si="63"/>
        <v>800000</v>
      </c>
      <c r="AC295" s="2">
        <f t="shared" si="64"/>
        <v>54434910.176958054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229</v>
      </c>
      <c r="C296" s="7"/>
      <c r="D296" s="2" t="e">
        <f t="shared" si="55"/>
        <v>#N/A</v>
      </c>
      <c r="E296" s="2" t="e">
        <f t="shared" si="67"/>
        <v>#N/A</v>
      </c>
      <c r="F296" s="2">
        <v>1743742.0769585073</v>
      </c>
      <c r="G296" s="2">
        <f t="shared" si="70"/>
        <v>644425.14285714284</v>
      </c>
      <c r="H296" s="2">
        <f t="shared" si="65"/>
        <v>160765058.74838692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1747493.3175115287</v>
      </c>
      <c r="Q296" s="2">
        <f t="shared" si="71"/>
        <v>650000</v>
      </c>
      <c r="R296" s="2">
        <f t="shared" si="66"/>
        <v>162532566.8193551</v>
      </c>
      <c r="S296" s="2">
        <f t="shared" si="58"/>
        <v>644425.14285713434</v>
      </c>
      <c r="T296" s="2">
        <f t="shared" si="59"/>
        <v>5574.8571428570431</v>
      </c>
      <c r="U296" s="2">
        <f t="shared" si="60"/>
        <v>650000</v>
      </c>
      <c r="V296" s="2">
        <f t="shared" si="34"/>
        <v>106633346.74838699</v>
      </c>
      <c r="W296" s="2">
        <f t="shared" si="61"/>
        <v>644425.14285714924</v>
      </c>
      <c r="X296" s="2">
        <f t="shared" si="51"/>
        <v>5574.8571428507566</v>
      </c>
      <c r="Y296" s="2">
        <f t="shared" si="62"/>
        <v>55899220.070968099</v>
      </c>
      <c r="Z296" s="2" t="str">
        <f t="shared" si="52"/>
        <v>MEEP</v>
      </c>
      <c r="AA296" s="2">
        <f>IF(Z296="HERE",Y296,AA295+Graph!$G$1*1000)</f>
        <v>119453231.4995399</v>
      </c>
      <c r="AB296" s="2">
        <f t="shared" si="63"/>
        <v>800000</v>
      </c>
      <c r="AC296" s="2">
        <f t="shared" si="64"/>
        <v>54434910.176958054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230</v>
      </c>
      <c r="C297" s="7"/>
      <c r="D297" s="2" t="e">
        <f t="shared" si="55"/>
        <v>#N/A</v>
      </c>
      <c r="E297" s="2" t="e">
        <f t="shared" si="67"/>
        <v>#N/A</v>
      </c>
      <c r="F297" s="2">
        <v>1749319.6376728117</v>
      </c>
      <c r="G297" s="2">
        <f t="shared" si="70"/>
        <v>644425.14285714284</v>
      </c>
      <c r="H297" s="2">
        <f t="shared" si="65"/>
        <v>161409483.89124405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1753072.2540322542</v>
      </c>
      <c r="Q297" s="2">
        <f t="shared" si="71"/>
        <v>650000</v>
      </c>
      <c r="R297" s="2">
        <f t="shared" si="66"/>
        <v>163182566.8193551</v>
      </c>
      <c r="S297" s="2">
        <f t="shared" si="58"/>
        <v>644425.14285713434</v>
      </c>
      <c r="T297" s="2">
        <f t="shared" si="59"/>
        <v>5574.8571428570431</v>
      </c>
      <c r="U297" s="2">
        <f t="shared" si="60"/>
        <v>650000</v>
      </c>
      <c r="V297" s="2">
        <f t="shared" si="34"/>
        <v>107277771.89124414</v>
      </c>
      <c r="W297" s="2">
        <f t="shared" si="61"/>
        <v>644425.14285714924</v>
      </c>
      <c r="X297" s="2">
        <f t="shared" si="51"/>
        <v>5574.8571428507566</v>
      </c>
      <c r="Y297" s="2">
        <f t="shared" si="62"/>
        <v>55904794.92811095</v>
      </c>
      <c r="Z297" s="2" t="str">
        <f t="shared" si="52"/>
        <v>MEEP</v>
      </c>
      <c r="AA297" s="2">
        <f>IF(Z297="HERE",Y297,AA296+Graph!$G$1*1000)</f>
        <v>120253231.4995399</v>
      </c>
      <c r="AB297" s="2">
        <f t="shared" si="63"/>
        <v>800000</v>
      </c>
      <c r="AC297" s="2">
        <f t="shared" si="64"/>
        <v>54434910.176958054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231</v>
      </c>
      <c r="C298" s="7"/>
      <c r="D298" s="2" t="e">
        <f t="shared" si="55"/>
        <v>#N/A</v>
      </c>
      <c r="E298" s="2" t="e">
        <f t="shared" si="67"/>
        <v>#N/A</v>
      </c>
      <c r="F298" s="2">
        <v>1754897.1983870864</v>
      </c>
      <c r="G298" s="2">
        <f t="shared" si="70"/>
        <v>644425.14285714284</v>
      </c>
      <c r="H298" s="2">
        <f t="shared" si="65"/>
        <v>162053909.03410119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1758651.1905530095</v>
      </c>
      <c r="Q298" s="2">
        <f t="shared" si="71"/>
        <v>650000</v>
      </c>
      <c r="R298" s="2">
        <f t="shared" si="66"/>
        <v>163832566.8193551</v>
      </c>
      <c r="S298" s="2">
        <f t="shared" si="58"/>
        <v>644425.14285713434</v>
      </c>
      <c r="T298" s="2">
        <f t="shared" si="59"/>
        <v>5574.8571428570431</v>
      </c>
      <c r="U298" s="2">
        <f t="shared" si="60"/>
        <v>650000</v>
      </c>
      <c r="V298" s="2">
        <f t="shared" si="34"/>
        <v>107922197.03410129</v>
      </c>
      <c r="W298" s="2">
        <f t="shared" si="61"/>
        <v>644425.14285714924</v>
      </c>
      <c r="X298" s="2">
        <f t="shared" si="51"/>
        <v>5574.8571428507566</v>
      </c>
      <c r="Y298" s="2">
        <f t="shared" si="62"/>
        <v>55910369.7852538</v>
      </c>
      <c r="Z298" s="2" t="str">
        <f t="shared" si="52"/>
        <v>MEEP</v>
      </c>
      <c r="AA298" s="2">
        <f>IF(Z298="HERE",Y298,AA297+Graph!$G$1*1000)</f>
        <v>121053231.4995399</v>
      </c>
      <c r="AB298" s="2">
        <f t="shared" si="63"/>
        <v>800000</v>
      </c>
      <c r="AC298" s="2">
        <f t="shared" si="64"/>
        <v>54434910.176958054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232</v>
      </c>
      <c r="C299" s="7"/>
      <c r="D299" s="2" t="e">
        <f t="shared" si="55"/>
        <v>#N/A</v>
      </c>
      <c r="E299" s="2" t="e">
        <f t="shared" si="67"/>
        <v>#N/A</v>
      </c>
      <c r="F299" s="2">
        <v>1760474.759101361</v>
      </c>
      <c r="G299" s="2">
        <f t="shared" si="70"/>
        <v>644425.14285714284</v>
      </c>
      <c r="H299" s="2">
        <f t="shared" si="65"/>
        <v>162698334.17695832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1764230.127073735</v>
      </c>
      <c r="Q299" s="2">
        <f t="shared" si="71"/>
        <v>650000</v>
      </c>
      <c r="R299" s="2">
        <f t="shared" si="66"/>
        <v>164482566.8193551</v>
      </c>
      <c r="S299" s="2">
        <f t="shared" si="58"/>
        <v>644425.14285713434</v>
      </c>
      <c r="T299" s="2">
        <f t="shared" si="59"/>
        <v>5574.8571428570431</v>
      </c>
      <c r="U299" s="2">
        <f t="shared" si="60"/>
        <v>650000</v>
      </c>
      <c r="V299" s="2">
        <f t="shared" si="34"/>
        <v>108566622.17695844</v>
      </c>
      <c r="W299" s="2">
        <f t="shared" si="61"/>
        <v>644425.14285714924</v>
      </c>
      <c r="X299" s="2">
        <f t="shared" si="51"/>
        <v>5574.8571428507566</v>
      </c>
      <c r="Y299" s="2">
        <f t="shared" si="62"/>
        <v>55915944.642396651</v>
      </c>
      <c r="Z299" s="2" t="str">
        <f t="shared" si="52"/>
        <v>MEEP</v>
      </c>
      <c r="AA299" s="2">
        <f>IF(Z299="HERE",Y299,AA298+Graph!$G$1*1000)</f>
        <v>121853231.4995399</v>
      </c>
      <c r="AB299" s="2">
        <f t="shared" si="63"/>
        <v>800000</v>
      </c>
      <c r="AC299" s="2">
        <f t="shared" si="64"/>
        <v>54434910.176958054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233</v>
      </c>
      <c r="C300" s="7"/>
      <c r="D300" s="2" t="e">
        <f t="shared" si="55"/>
        <v>#N/A</v>
      </c>
      <c r="E300" s="2" t="e">
        <f t="shared" si="67"/>
        <v>#N/A</v>
      </c>
      <c r="F300" s="2">
        <v>1766052.3198156655</v>
      </c>
      <c r="G300" s="2">
        <f t="shared" si="70"/>
        <v>644425.14285714284</v>
      </c>
      <c r="H300" s="2">
        <f t="shared" si="65"/>
        <v>163342759.31981546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1769809.0635944903</v>
      </c>
      <c r="Q300" s="2">
        <f t="shared" si="71"/>
        <v>650000</v>
      </c>
      <c r="R300" s="2">
        <f t="shared" si="66"/>
        <v>165132566.8193551</v>
      </c>
      <c r="S300" s="2">
        <f t="shared" si="58"/>
        <v>644425.14285713434</v>
      </c>
      <c r="T300" s="2">
        <f t="shared" si="59"/>
        <v>5574.8571428570431</v>
      </c>
      <c r="U300" s="2">
        <f t="shared" si="60"/>
        <v>650000</v>
      </c>
      <c r="V300" s="2">
        <f t="shared" si="34"/>
        <v>109211047.31981559</v>
      </c>
      <c r="W300" s="2">
        <f t="shared" si="61"/>
        <v>644425.14285714924</v>
      </c>
      <c r="X300" s="2">
        <f t="shared" si="51"/>
        <v>5574.8571428507566</v>
      </c>
      <c r="Y300" s="2">
        <f t="shared" si="62"/>
        <v>55921519.499539502</v>
      </c>
      <c r="Z300" s="2" t="str">
        <f t="shared" si="52"/>
        <v>MEEP</v>
      </c>
      <c r="AA300" s="2">
        <f>IF(Z300="HERE",Y300,AA299+Graph!$G$1*1000)</f>
        <v>122653231.4995399</v>
      </c>
      <c r="AB300" s="2">
        <f t="shared" si="63"/>
        <v>800000</v>
      </c>
      <c r="AC300" s="2">
        <f t="shared" si="64"/>
        <v>54434910.176958054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234</v>
      </c>
      <c r="C301" s="7"/>
      <c r="D301" s="2" t="e">
        <f t="shared" si="55"/>
        <v>#N/A</v>
      </c>
      <c r="E301" s="2" t="e">
        <f t="shared" si="67"/>
        <v>#N/A</v>
      </c>
      <c r="F301" s="2">
        <v>1771629.8805299401</v>
      </c>
      <c r="G301" s="2">
        <f t="shared" si="70"/>
        <v>644425.14285714284</v>
      </c>
      <c r="H301" s="2">
        <f t="shared" si="65"/>
        <v>163987184.46267259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1775388.0001152158</v>
      </c>
      <c r="Q301" s="2">
        <f t="shared" si="71"/>
        <v>650000</v>
      </c>
      <c r="R301" s="2">
        <f t="shared" si="66"/>
        <v>165782566.8193551</v>
      </c>
      <c r="S301" s="2">
        <f t="shared" si="58"/>
        <v>644425.14285713434</v>
      </c>
      <c r="T301" s="2">
        <f t="shared" si="59"/>
        <v>5574.8571428570431</v>
      </c>
      <c r="U301" s="2">
        <f t="shared" si="60"/>
        <v>650000</v>
      </c>
      <c r="V301" s="2">
        <f t="shared" si="34"/>
        <v>109855472.46267274</v>
      </c>
      <c r="W301" s="2">
        <f t="shared" si="61"/>
        <v>644425.14285714924</v>
      </c>
      <c r="X301" s="2">
        <f t="shared" si="51"/>
        <v>5574.8571428507566</v>
      </c>
      <c r="Y301" s="2">
        <f t="shared" si="62"/>
        <v>55927094.356682353</v>
      </c>
      <c r="Z301" s="2" t="str">
        <f t="shared" si="52"/>
        <v>MEEP</v>
      </c>
      <c r="AA301" s="2">
        <f>IF(Z301="HERE",Y301,AA300+Graph!$G$1*1000)</f>
        <v>123453231.4995399</v>
      </c>
      <c r="AB301" s="2">
        <f t="shared" si="63"/>
        <v>800000</v>
      </c>
      <c r="AC301" s="2">
        <f t="shared" si="64"/>
        <v>54434910.176958054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235</v>
      </c>
      <c r="C302" s="7"/>
      <c r="D302" s="2" t="e">
        <f t="shared" si="55"/>
        <v>#N/A</v>
      </c>
      <c r="E302" s="2" t="e">
        <f t="shared" si="67"/>
        <v>#N/A</v>
      </c>
      <c r="F302" s="2">
        <v>1777207.4412442148</v>
      </c>
      <c r="G302" s="2">
        <f t="shared" si="70"/>
        <v>644425.14285714284</v>
      </c>
      <c r="H302" s="2">
        <f t="shared" si="65"/>
        <v>164631609.60552973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1780966.9366359413</v>
      </c>
      <c r="Q302" s="2">
        <f t="shared" si="71"/>
        <v>650000</v>
      </c>
      <c r="R302" s="2">
        <f t="shared" si="66"/>
        <v>166432566.8193551</v>
      </c>
      <c r="S302" s="2">
        <f t="shared" si="58"/>
        <v>644425.14285713434</v>
      </c>
      <c r="T302" s="2">
        <f t="shared" si="59"/>
        <v>5574.8571428570431</v>
      </c>
      <c r="U302" s="2">
        <f t="shared" si="60"/>
        <v>650000</v>
      </c>
      <c r="V302" s="2">
        <f t="shared" si="34"/>
        <v>110499897.60552989</v>
      </c>
      <c r="W302" s="2">
        <f t="shared" si="61"/>
        <v>644425.14285714924</v>
      </c>
      <c r="X302" s="2">
        <f t="shared" si="51"/>
        <v>5574.8571428507566</v>
      </c>
      <c r="Y302" s="2">
        <f t="shared" si="62"/>
        <v>55932669.213825203</v>
      </c>
      <c r="Z302" s="2" t="str">
        <f t="shared" si="52"/>
        <v>MEEP</v>
      </c>
      <c r="AA302" s="2">
        <f>IF(Z302="HERE",Y302,AA301+Graph!$G$1*1000)</f>
        <v>124253231.4995399</v>
      </c>
      <c r="AB302" s="2">
        <f t="shared" si="63"/>
        <v>800000</v>
      </c>
      <c r="AC302" s="2">
        <f t="shared" si="64"/>
        <v>54434910.176958054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236</v>
      </c>
      <c r="C303" s="7"/>
      <c r="D303" s="2" t="e">
        <f t="shared" si="55"/>
        <v>#N/A</v>
      </c>
      <c r="E303" s="2" t="e">
        <f t="shared" si="67"/>
        <v>#N/A</v>
      </c>
      <c r="F303" s="2">
        <v>1782785.0019585192</v>
      </c>
      <c r="G303" s="2">
        <f t="shared" si="70"/>
        <v>644425.14285714284</v>
      </c>
      <c r="H303" s="2">
        <f t="shared" si="65"/>
        <v>165276034.74838686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1786545.8731566966</v>
      </c>
      <c r="Q303" s="2">
        <f t="shared" si="71"/>
        <v>650000</v>
      </c>
      <c r="R303" s="2">
        <f t="shared" si="66"/>
        <v>167082566.8193551</v>
      </c>
      <c r="S303" s="2">
        <f t="shared" si="58"/>
        <v>644425.14285713434</v>
      </c>
      <c r="T303" s="2">
        <f t="shared" si="59"/>
        <v>5574.8571428570431</v>
      </c>
      <c r="U303" s="2">
        <f t="shared" si="60"/>
        <v>650000</v>
      </c>
      <c r="V303" s="2">
        <f t="shared" si="34"/>
        <v>111144322.74838704</v>
      </c>
      <c r="W303" s="2">
        <f t="shared" si="61"/>
        <v>644425.14285714924</v>
      </c>
      <c r="X303" s="2">
        <f t="shared" si="51"/>
        <v>5574.8571428507566</v>
      </c>
      <c r="Y303" s="2">
        <f t="shared" si="62"/>
        <v>55938244.070968054</v>
      </c>
      <c r="Z303" s="2" t="str">
        <f t="shared" si="52"/>
        <v>MEEP</v>
      </c>
      <c r="AA303" s="2">
        <f>IF(Z303="HERE",Y303,AA302+Graph!$G$1*1000)</f>
        <v>125053231.4995399</v>
      </c>
      <c r="AB303" s="2">
        <f t="shared" si="63"/>
        <v>800000</v>
      </c>
      <c r="AC303" s="2">
        <f t="shared" si="64"/>
        <v>54434910.176958054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237</v>
      </c>
      <c r="C304" s="7"/>
      <c r="D304" s="2" t="e">
        <f t="shared" si="55"/>
        <v>#N/A</v>
      </c>
      <c r="E304" s="2" t="e">
        <f t="shared" si="67"/>
        <v>#N/A</v>
      </c>
      <c r="F304" s="2">
        <v>1788362.5626727939</v>
      </c>
      <c r="G304" s="2">
        <f t="shared" si="70"/>
        <v>644425.14285714284</v>
      </c>
      <c r="H304" s="2">
        <f t="shared" si="65"/>
        <v>165920459.89124399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1792124.809677422</v>
      </c>
      <c r="Q304" s="2">
        <f t="shared" si="71"/>
        <v>650000</v>
      </c>
      <c r="R304" s="2">
        <f t="shared" si="66"/>
        <v>167732566.8193551</v>
      </c>
      <c r="S304" s="2">
        <f t="shared" si="58"/>
        <v>644425.14285713434</v>
      </c>
      <c r="T304" s="2">
        <f t="shared" si="59"/>
        <v>5574.8571428570431</v>
      </c>
      <c r="U304" s="2">
        <f t="shared" si="60"/>
        <v>650000</v>
      </c>
      <c r="V304" s="2">
        <f t="shared" si="34"/>
        <v>111788747.89124419</v>
      </c>
      <c r="W304" s="2">
        <f t="shared" si="61"/>
        <v>644425.14285714924</v>
      </c>
      <c r="X304" s="2">
        <f t="shared" si="51"/>
        <v>5574.8571428507566</v>
      </c>
      <c r="Y304" s="2">
        <f t="shared" si="62"/>
        <v>55943818.928110905</v>
      </c>
      <c r="Z304" s="2" t="str">
        <f t="shared" si="52"/>
        <v>MEEP</v>
      </c>
      <c r="AA304" s="2">
        <f>IF(Z304="HERE",Y304,AA303+Graph!$G$1*1000)</f>
        <v>125853231.4995399</v>
      </c>
      <c r="AB304" s="2">
        <f t="shared" si="63"/>
        <v>800000</v>
      </c>
      <c r="AC304" s="2">
        <f t="shared" si="64"/>
        <v>54434910.176958054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238</v>
      </c>
      <c r="C305" s="7"/>
      <c r="D305" s="2" t="e">
        <f t="shared" si="55"/>
        <v>#N/A</v>
      </c>
      <c r="E305" s="2" t="e">
        <f t="shared" si="67"/>
        <v>#N/A</v>
      </c>
      <c r="F305" s="2">
        <v>1793940.1233870685</v>
      </c>
      <c r="G305" s="2">
        <f t="shared" si="70"/>
        <v>644425.14285714284</v>
      </c>
      <c r="H305" s="2">
        <f t="shared" si="65"/>
        <v>166564885.03410113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1797703.7461981773</v>
      </c>
      <c r="Q305" s="2">
        <f t="shared" si="71"/>
        <v>650000</v>
      </c>
      <c r="R305" s="2">
        <f t="shared" si="66"/>
        <v>168382566.8193551</v>
      </c>
      <c r="S305" s="2">
        <f t="shared" si="58"/>
        <v>644425.14285713434</v>
      </c>
      <c r="T305" s="2">
        <f t="shared" si="59"/>
        <v>5574.8571428570431</v>
      </c>
      <c r="U305" s="2">
        <f t="shared" si="60"/>
        <v>650000</v>
      </c>
      <c r="V305" s="2">
        <f t="shared" si="34"/>
        <v>112433173.03410134</v>
      </c>
      <c r="W305" s="2">
        <f t="shared" si="61"/>
        <v>644425.14285714924</v>
      </c>
      <c r="X305" s="2">
        <f t="shared" si="51"/>
        <v>5574.8571428507566</v>
      </c>
      <c r="Y305" s="2">
        <f t="shared" si="62"/>
        <v>55949393.785253756</v>
      </c>
      <c r="Z305" s="2" t="str">
        <f t="shared" si="52"/>
        <v>MEEP</v>
      </c>
      <c r="AA305" s="2">
        <f>IF(Z305="HERE",Y305,AA304+Graph!$G$1*1000)</f>
        <v>126653231.4995399</v>
      </c>
      <c r="AB305" s="2">
        <f t="shared" si="63"/>
        <v>800000</v>
      </c>
      <c r="AC305" s="2">
        <f t="shared" si="64"/>
        <v>54434910.176958054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239</v>
      </c>
      <c r="C306" s="7"/>
      <c r="D306" s="2" t="e">
        <f t="shared" si="55"/>
        <v>#N/A</v>
      </c>
      <c r="E306" s="2" t="e">
        <f t="shared" si="67"/>
        <v>#N/A</v>
      </c>
      <c r="F306" s="2">
        <v>1799517.684101373</v>
      </c>
      <c r="G306" s="2">
        <f t="shared" si="70"/>
        <v>644425.14285714284</v>
      </c>
      <c r="H306" s="2">
        <f t="shared" si="65"/>
        <v>167209310.17695826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1803282.6827189028</v>
      </c>
      <c r="Q306" s="2">
        <f t="shared" si="71"/>
        <v>650000</v>
      </c>
      <c r="R306" s="2">
        <f t="shared" si="66"/>
        <v>169032566.8193551</v>
      </c>
      <c r="S306" s="2">
        <f t="shared" si="58"/>
        <v>644425.14285713434</v>
      </c>
      <c r="T306" s="2">
        <f t="shared" si="59"/>
        <v>5574.8571428570431</v>
      </c>
      <c r="U306" s="2">
        <f t="shared" si="60"/>
        <v>650000</v>
      </c>
      <c r="V306" s="2">
        <f t="shared" si="34"/>
        <v>113077598.17695849</v>
      </c>
      <c r="W306" s="2">
        <f t="shared" si="61"/>
        <v>644425.14285714924</v>
      </c>
      <c r="X306" s="2">
        <f t="shared" si="51"/>
        <v>5574.8571428507566</v>
      </c>
      <c r="Y306" s="2">
        <f t="shared" si="62"/>
        <v>55954968.642396607</v>
      </c>
      <c r="Z306" s="2" t="str">
        <f t="shared" si="52"/>
        <v>MEEP</v>
      </c>
      <c r="AA306" s="2">
        <f>IF(Z306="HERE",Y306,AA305+Graph!$G$1*1000)</f>
        <v>127453231.4995399</v>
      </c>
      <c r="AB306" s="2">
        <f t="shared" si="63"/>
        <v>800000</v>
      </c>
      <c r="AC306" s="2">
        <f t="shared" si="64"/>
        <v>54434910.176958054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240</v>
      </c>
      <c r="C307" s="7"/>
      <c r="D307" s="2" t="e">
        <f t="shared" si="55"/>
        <v>#N/A</v>
      </c>
      <c r="E307" s="2" t="e">
        <f t="shared" si="67"/>
        <v>#N/A</v>
      </c>
      <c r="F307" s="2">
        <v>1805095.2448156476</v>
      </c>
      <c r="G307" s="2">
        <f t="shared" si="70"/>
        <v>644425.14285714284</v>
      </c>
      <c r="H307" s="2">
        <f t="shared" si="65"/>
        <v>167853735.3198154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1808861.6192396283</v>
      </c>
      <c r="Q307" s="2">
        <f t="shared" si="71"/>
        <v>650000</v>
      </c>
      <c r="R307" s="2">
        <f t="shared" si="66"/>
        <v>169682566.8193551</v>
      </c>
      <c r="S307" s="2">
        <f t="shared" si="58"/>
        <v>644425.14285713434</v>
      </c>
      <c r="T307" s="2">
        <f t="shared" si="59"/>
        <v>5574.8571428570431</v>
      </c>
      <c r="U307" s="2">
        <f t="shared" si="60"/>
        <v>650000</v>
      </c>
      <c r="V307" s="2">
        <f t="shared" si="34"/>
        <v>113722023.31981564</v>
      </c>
      <c r="W307" s="2">
        <f t="shared" si="61"/>
        <v>644425.14285714924</v>
      </c>
      <c r="X307" s="2">
        <f t="shared" si="51"/>
        <v>5574.8571428507566</v>
      </c>
      <c r="Y307" s="2">
        <f t="shared" si="62"/>
        <v>55960543.499539457</v>
      </c>
      <c r="Z307" s="2" t="str">
        <f t="shared" si="52"/>
        <v>MEEP</v>
      </c>
      <c r="AA307" s="2">
        <f>IF(Z307="HERE",Y307,AA306+Graph!$G$1*1000)</f>
        <v>128253231.4995399</v>
      </c>
      <c r="AB307" s="2">
        <f t="shared" si="63"/>
        <v>800000</v>
      </c>
      <c r="AC307" s="2">
        <f t="shared" si="64"/>
        <v>54434910.176958054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241</v>
      </c>
      <c r="C308" s="7"/>
      <c r="D308" s="2" t="e">
        <f t="shared" si="55"/>
        <v>#N/A</v>
      </c>
      <c r="E308" s="2" t="e">
        <f t="shared" si="67"/>
        <v>#N/A</v>
      </c>
      <c r="F308" s="2">
        <v>1810672.805529952</v>
      </c>
      <c r="G308" s="2">
        <f t="shared" si="70"/>
        <v>644425.14285714284</v>
      </c>
      <c r="H308" s="2">
        <f t="shared" si="65"/>
        <v>168498160.46267253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1814440.5557603836</v>
      </c>
      <c r="Q308" s="2">
        <f t="shared" si="71"/>
        <v>650000</v>
      </c>
      <c r="R308" s="2">
        <f t="shared" si="66"/>
        <v>170332566.8193551</v>
      </c>
      <c r="S308" s="2">
        <f t="shared" si="58"/>
        <v>644425.14285713434</v>
      </c>
      <c r="T308" s="2">
        <f t="shared" si="59"/>
        <v>5574.8571428570431</v>
      </c>
      <c r="U308" s="2">
        <f t="shared" si="60"/>
        <v>650000</v>
      </c>
      <c r="V308" s="2">
        <f t="shared" si="34"/>
        <v>114366448.46267278</v>
      </c>
      <c r="W308" s="2">
        <f t="shared" si="61"/>
        <v>644425.14285714924</v>
      </c>
      <c r="X308" s="2">
        <f t="shared" si="51"/>
        <v>5574.8571428507566</v>
      </c>
      <c r="Y308" s="2">
        <f t="shared" si="62"/>
        <v>55966118.356682308</v>
      </c>
      <c r="Z308" s="2" t="str">
        <f t="shared" si="52"/>
        <v>MEEP</v>
      </c>
      <c r="AA308" s="2">
        <f>IF(Z308="HERE",Y308,AA307+Graph!$G$1*1000)</f>
        <v>129053231.4995399</v>
      </c>
      <c r="AB308" s="2">
        <f t="shared" si="63"/>
        <v>800000</v>
      </c>
      <c r="AC308" s="2">
        <f t="shared" si="64"/>
        <v>54434910.176958054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242</v>
      </c>
      <c r="C309" s="7"/>
      <c r="D309" s="2" t="e">
        <f t="shared" si="55"/>
        <v>#N/A</v>
      </c>
      <c r="E309" s="2" t="e">
        <f t="shared" si="67"/>
        <v>#N/A</v>
      </c>
      <c r="F309" s="2">
        <v>1816250.3662442267</v>
      </c>
      <c r="G309" s="2">
        <f t="shared" si="70"/>
        <v>644425.14285714284</v>
      </c>
      <c r="H309" s="2">
        <f t="shared" si="65"/>
        <v>169142585.60552967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1820019.4922811091</v>
      </c>
      <c r="Q309" s="2">
        <f t="shared" si="71"/>
        <v>650000</v>
      </c>
      <c r="R309" s="2">
        <f t="shared" si="66"/>
        <v>170982566.8193551</v>
      </c>
      <c r="S309" s="2">
        <f t="shared" si="58"/>
        <v>644425.14285713434</v>
      </c>
      <c r="T309" s="2">
        <f t="shared" si="59"/>
        <v>5574.8571428570431</v>
      </c>
      <c r="U309" s="2">
        <f t="shared" si="60"/>
        <v>650000</v>
      </c>
      <c r="V309" s="2">
        <f t="shared" si="34"/>
        <v>115010873.60552993</v>
      </c>
      <c r="W309" s="2">
        <f t="shared" si="61"/>
        <v>644425.14285714924</v>
      </c>
      <c r="X309" s="2">
        <f t="shared" si="51"/>
        <v>5574.8571428507566</v>
      </c>
      <c r="Y309" s="2">
        <f t="shared" si="62"/>
        <v>55971693.213825159</v>
      </c>
      <c r="Z309" s="2" t="str">
        <f t="shared" si="52"/>
        <v>MEEP</v>
      </c>
      <c r="AA309" s="2">
        <f>IF(Z309="HERE",Y309,AA308+Graph!$G$1*1000)</f>
        <v>129853231.4995399</v>
      </c>
      <c r="AB309" s="2">
        <f t="shared" si="63"/>
        <v>800000</v>
      </c>
      <c r="AC309" s="2">
        <f t="shared" si="64"/>
        <v>54434910.176958054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243</v>
      </c>
      <c r="C310" s="7"/>
      <c r="D310" s="2" t="e">
        <f t="shared" si="55"/>
        <v>#N/A</v>
      </c>
      <c r="E310" s="2" t="e">
        <f t="shared" si="67"/>
        <v>#N/A</v>
      </c>
      <c r="F310" s="2">
        <v>1821827.9269585013</v>
      </c>
      <c r="G310" s="2">
        <f t="shared" si="70"/>
        <v>644425.14285714284</v>
      </c>
      <c r="H310" s="2">
        <f t="shared" si="65"/>
        <v>169787010.7483868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1825598.4288018644</v>
      </c>
      <c r="Q310" s="2">
        <f t="shared" si="71"/>
        <v>650000</v>
      </c>
      <c r="R310" s="2">
        <f t="shared" si="66"/>
        <v>171632566.8193551</v>
      </c>
      <c r="S310" s="2">
        <f t="shared" si="58"/>
        <v>644425.14285713434</v>
      </c>
      <c r="T310" s="2">
        <f t="shared" si="59"/>
        <v>5574.8571428570431</v>
      </c>
      <c r="U310" s="2">
        <f t="shared" si="60"/>
        <v>650000</v>
      </c>
      <c r="V310" s="2">
        <f t="shared" si="34"/>
        <v>115655298.74838708</v>
      </c>
      <c r="W310" s="2">
        <f t="shared" si="61"/>
        <v>644425.14285714924</v>
      </c>
      <c r="X310" s="2">
        <f t="shared" si="51"/>
        <v>5574.8571428507566</v>
      </c>
      <c r="Y310" s="2">
        <f t="shared" si="62"/>
        <v>55977268.07096801</v>
      </c>
      <c r="Z310" s="2" t="str">
        <f t="shared" si="52"/>
        <v>MEEP</v>
      </c>
      <c r="AA310" s="2">
        <f>IF(Z310="HERE",Y310,AA309+Graph!$G$1*1000)</f>
        <v>130653231.4995399</v>
      </c>
      <c r="AB310" s="2">
        <f t="shared" si="63"/>
        <v>800000</v>
      </c>
      <c r="AC310" s="2">
        <f t="shared" si="64"/>
        <v>54434910.176958054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244</v>
      </c>
      <c r="C311" s="7"/>
      <c r="D311" s="2" t="e">
        <f t="shared" si="55"/>
        <v>#N/A</v>
      </c>
      <c r="E311" s="2" t="e">
        <f t="shared" si="67"/>
        <v>#N/A</v>
      </c>
      <c r="F311" s="2">
        <v>1827405.4876728058</v>
      </c>
      <c r="G311" s="2">
        <f t="shared" si="70"/>
        <v>644425.14285714284</v>
      </c>
      <c r="H311" s="2">
        <f t="shared" si="65"/>
        <v>170431435.89124393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1831177.3653225899</v>
      </c>
      <c r="Q311" s="2">
        <f t="shared" si="71"/>
        <v>650000</v>
      </c>
      <c r="R311" s="2">
        <f t="shared" si="66"/>
        <v>172282566.8193551</v>
      </c>
      <c r="S311" s="2">
        <f t="shared" si="58"/>
        <v>644425.14285713434</v>
      </c>
      <c r="T311" s="2">
        <f t="shared" si="59"/>
        <v>5574.8571428570431</v>
      </c>
      <c r="U311" s="2">
        <f t="shared" si="60"/>
        <v>650000</v>
      </c>
      <c r="V311" s="2">
        <f t="shared" si="34"/>
        <v>116299723.89124423</v>
      </c>
      <c r="W311" s="2">
        <f t="shared" si="61"/>
        <v>644425.14285714924</v>
      </c>
      <c r="X311" s="2">
        <f t="shared" si="51"/>
        <v>5574.8571428507566</v>
      </c>
      <c r="Y311" s="2">
        <f t="shared" si="62"/>
        <v>55982842.92811086</v>
      </c>
      <c r="Z311" s="2" t="str">
        <f t="shared" si="52"/>
        <v>MEEP</v>
      </c>
      <c r="AA311" s="2">
        <f>IF(Z311="HERE",Y311,AA310+Graph!$G$1*1000)</f>
        <v>131453231.4995399</v>
      </c>
      <c r="AB311" s="2">
        <f t="shared" si="63"/>
        <v>800000</v>
      </c>
      <c r="AC311" s="2">
        <f t="shared" si="64"/>
        <v>54434910.176958054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245</v>
      </c>
      <c r="C312" s="7"/>
      <c r="D312" s="2" t="e">
        <f t="shared" si="55"/>
        <v>#N/A</v>
      </c>
      <c r="E312" s="2" t="e">
        <f t="shared" si="67"/>
        <v>#N/A</v>
      </c>
      <c r="F312" s="2">
        <v>1832983.0483870804</v>
      </c>
      <c r="G312" s="2">
        <f t="shared" si="70"/>
        <v>644425.14285714284</v>
      </c>
      <c r="H312" s="2">
        <f t="shared" si="65"/>
        <v>171075861.03410107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1836756.3018433154</v>
      </c>
      <c r="Q312" s="2">
        <f t="shared" si="71"/>
        <v>650000</v>
      </c>
      <c r="R312" s="2">
        <f t="shared" si="66"/>
        <v>172932566.8193551</v>
      </c>
      <c r="S312" s="2">
        <f t="shared" si="58"/>
        <v>644425.14285713434</v>
      </c>
      <c r="T312" s="2">
        <f t="shared" si="59"/>
        <v>5574.8571428570431</v>
      </c>
      <c r="U312" s="2">
        <f t="shared" si="60"/>
        <v>650000</v>
      </c>
      <c r="V312" s="2">
        <f t="shared" si="34"/>
        <v>116944149.03410138</v>
      </c>
      <c r="W312" s="2">
        <f t="shared" si="61"/>
        <v>644425.14285714924</v>
      </c>
      <c r="X312" s="2">
        <f t="shared" si="51"/>
        <v>5574.8571428507566</v>
      </c>
      <c r="Y312" s="2">
        <f t="shared" si="62"/>
        <v>55988417.785253711</v>
      </c>
      <c r="Z312" s="2" t="str">
        <f t="shared" si="52"/>
        <v>MEEP</v>
      </c>
      <c r="AA312" s="2">
        <f>IF(Z312="HERE",Y312,AA311+Graph!$G$1*1000)</f>
        <v>132253231.4995399</v>
      </c>
      <c r="AB312" s="2">
        <f t="shared" si="63"/>
        <v>800000</v>
      </c>
      <c r="AC312" s="2">
        <f t="shared" si="64"/>
        <v>54434910.176958054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246</v>
      </c>
      <c r="C313" s="7"/>
      <c r="D313" s="2" t="e">
        <f t="shared" si="55"/>
        <v>#N/A</v>
      </c>
      <c r="E313" s="2" t="e">
        <f t="shared" si="67"/>
        <v>#N/A</v>
      </c>
      <c r="F313" s="2">
        <v>1838560.6091013551</v>
      </c>
      <c r="G313" s="2">
        <f t="shared" si="70"/>
        <v>644425.14285714284</v>
      </c>
      <c r="H313" s="2">
        <f t="shared" si="65"/>
        <v>171720286.1769582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1842335.2383640707</v>
      </c>
      <c r="Q313" s="2">
        <f t="shared" si="71"/>
        <v>650000</v>
      </c>
      <c r="R313" s="2">
        <f t="shared" si="66"/>
        <v>173582566.8193551</v>
      </c>
      <c r="S313" s="2">
        <f t="shared" si="58"/>
        <v>644425.14285713434</v>
      </c>
      <c r="T313" s="2">
        <f t="shared" si="59"/>
        <v>5574.8571428570431</v>
      </c>
      <c r="U313" s="2">
        <f t="shared" si="60"/>
        <v>650000</v>
      </c>
      <c r="V313" s="2">
        <f t="shared" si="34"/>
        <v>117588574.17695853</v>
      </c>
      <c r="W313" s="2">
        <f t="shared" si="61"/>
        <v>644425.14285714924</v>
      </c>
      <c r="X313" s="2">
        <f t="shared" si="51"/>
        <v>5574.8571428507566</v>
      </c>
      <c r="Y313" s="2">
        <f t="shared" si="62"/>
        <v>55993992.642396562</v>
      </c>
      <c r="Z313" s="2" t="str">
        <f t="shared" si="52"/>
        <v>MEEP</v>
      </c>
      <c r="AA313" s="2">
        <f>IF(Z313="HERE",Y313,AA312+Graph!$G$1*1000)</f>
        <v>133053231.4995399</v>
      </c>
      <c r="AB313" s="2">
        <f t="shared" si="63"/>
        <v>800000</v>
      </c>
      <c r="AC313" s="2">
        <f t="shared" si="64"/>
        <v>54434910.176958054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247</v>
      </c>
      <c r="C314" s="7"/>
      <c r="D314" s="2" t="e">
        <f t="shared" si="55"/>
        <v>#N/A</v>
      </c>
      <c r="E314" s="2" t="e">
        <f t="shared" si="67"/>
        <v>#N/A</v>
      </c>
      <c r="F314" s="2">
        <v>1844138.1698156595</v>
      </c>
      <c r="G314" s="2">
        <f t="shared" si="70"/>
        <v>644425.14285714284</v>
      </c>
      <c r="H314" s="2">
        <f t="shared" si="65"/>
        <v>172364711.31981534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1847914.1748847961</v>
      </c>
      <c r="Q314" s="2">
        <f t="shared" si="71"/>
        <v>650000</v>
      </c>
      <c r="R314" s="2">
        <f t="shared" si="66"/>
        <v>174232566.8193551</v>
      </c>
      <c r="S314" s="2">
        <f t="shared" si="58"/>
        <v>644425.14285713434</v>
      </c>
      <c r="T314" s="2">
        <f t="shared" si="59"/>
        <v>5574.8571428570431</v>
      </c>
      <c r="U314" s="2">
        <f t="shared" si="60"/>
        <v>650000</v>
      </c>
      <c r="V314" s="2">
        <f t="shared" si="34"/>
        <v>118232999.31981568</v>
      </c>
      <c r="W314" s="2">
        <f t="shared" si="61"/>
        <v>644425.14285714924</v>
      </c>
      <c r="X314" s="2">
        <f t="shared" si="51"/>
        <v>5574.8571428507566</v>
      </c>
      <c r="Y314" s="2">
        <f t="shared" si="62"/>
        <v>55999567.499539413</v>
      </c>
      <c r="Z314" s="2" t="str">
        <f t="shared" si="52"/>
        <v>MEEP</v>
      </c>
      <c r="AA314" s="2">
        <f>IF(Z314="HERE",Y314,AA313+Graph!$G$1*1000)</f>
        <v>133853231.4995399</v>
      </c>
      <c r="AB314" s="2">
        <f t="shared" si="63"/>
        <v>800000</v>
      </c>
      <c r="AC314" s="2">
        <f t="shared" si="64"/>
        <v>54434910.176958054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248</v>
      </c>
      <c r="C315" s="7"/>
      <c r="D315" s="2" t="e">
        <f t="shared" si="55"/>
        <v>#N/A</v>
      </c>
      <c r="E315" s="2" t="e">
        <f t="shared" si="67"/>
        <v>#N/A</v>
      </c>
      <c r="F315" s="2">
        <v>1849715.7305299342</v>
      </c>
      <c r="G315" s="2">
        <f t="shared" si="70"/>
        <v>644425.14285714284</v>
      </c>
      <c r="H315" s="2">
        <f t="shared" si="65"/>
        <v>173009136.46267247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1853493.1114055514</v>
      </c>
      <c r="Q315" s="2">
        <f t="shared" si="71"/>
        <v>650000</v>
      </c>
      <c r="R315" s="2">
        <f t="shared" si="66"/>
        <v>174882566.8193551</v>
      </c>
      <c r="S315" s="2">
        <f t="shared" si="58"/>
        <v>644425.14285713434</v>
      </c>
      <c r="T315" s="2">
        <f t="shared" si="59"/>
        <v>5574.8571428570431</v>
      </c>
      <c r="U315" s="2">
        <f t="shared" si="60"/>
        <v>650000</v>
      </c>
      <c r="V315" s="2">
        <f t="shared" si="34"/>
        <v>118877424.46267283</v>
      </c>
      <c r="W315" s="2">
        <f t="shared" si="61"/>
        <v>644425.14285714924</v>
      </c>
      <c r="X315" s="2">
        <f t="shared" si="51"/>
        <v>5574.8571428507566</v>
      </c>
      <c r="Y315" s="2">
        <f t="shared" si="62"/>
        <v>56005142.356682263</v>
      </c>
      <c r="Z315" s="2" t="str">
        <f t="shared" si="52"/>
        <v>MEEP</v>
      </c>
      <c r="AA315" s="2">
        <f>IF(Z315="HERE",Y315,AA314+Graph!$G$1*1000)</f>
        <v>134653231.49953991</v>
      </c>
      <c r="AB315" s="2">
        <f t="shared" si="63"/>
        <v>800000.0000000149</v>
      </c>
      <c r="AC315" s="2">
        <f t="shared" si="64"/>
        <v>54434910.176958054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249</v>
      </c>
      <c r="C316" s="7"/>
      <c r="D316" s="2" t="e">
        <f t="shared" si="55"/>
        <v>#N/A</v>
      </c>
      <c r="E316" s="2" t="e">
        <f t="shared" si="67"/>
        <v>#N/A</v>
      </c>
      <c r="F316" s="2">
        <v>1855293.2912442386</v>
      </c>
      <c r="G316" s="2">
        <f t="shared" si="70"/>
        <v>644425.14285714284</v>
      </c>
      <c r="H316" s="2">
        <f t="shared" si="65"/>
        <v>173653561.60552961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1859072.0479262769</v>
      </c>
      <c r="Q316" s="2">
        <f t="shared" si="71"/>
        <v>650000</v>
      </c>
      <c r="R316" s="2">
        <f t="shared" si="66"/>
        <v>175532566.8193551</v>
      </c>
      <c r="S316" s="2">
        <f t="shared" si="58"/>
        <v>644425.14285713434</v>
      </c>
      <c r="T316" s="2">
        <f t="shared" si="59"/>
        <v>5574.8571428570431</v>
      </c>
      <c r="U316" s="2">
        <f t="shared" si="60"/>
        <v>650000</v>
      </c>
      <c r="V316" s="2">
        <f t="shared" si="34"/>
        <v>119521849.60552998</v>
      </c>
      <c r="W316" s="2">
        <f t="shared" si="61"/>
        <v>644425.14285714924</v>
      </c>
      <c r="X316" s="2">
        <f t="shared" si="51"/>
        <v>5574.8571428507566</v>
      </c>
      <c r="Y316" s="2">
        <f t="shared" si="62"/>
        <v>56010717.213825114</v>
      </c>
      <c r="Z316" s="2" t="str">
        <f t="shared" si="52"/>
        <v>MEEP</v>
      </c>
      <c r="AA316" s="2">
        <f>IF(Z316="HERE",Y316,AA315+Graph!$G$1*1000)</f>
        <v>135453231.49953991</v>
      </c>
      <c r="AB316" s="2">
        <f t="shared" si="63"/>
        <v>800000</v>
      </c>
      <c r="AC316" s="2">
        <f t="shared" si="64"/>
        <v>54434910.176958054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250</v>
      </c>
      <c r="C317" s="7"/>
      <c r="D317" s="2" t="e">
        <f t="shared" si="55"/>
        <v>#N/A</v>
      </c>
      <c r="E317" s="2" t="e">
        <f t="shared" si="67"/>
        <v>#N/A</v>
      </c>
      <c r="F317" s="2">
        <v>1860870.8519585133</v>
      </c>
      <c r="G317" s="2">
        <f t="shared" si="70"/>
        <v>644425.14285714284</v>
      </c>
      <c r="H317" s="2">
        <f t="shared" si="65"/>
        <v>174297986.74838674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1864650.9844470024</v>
      </c>
      <c r="Q317" s="2">
        <f t="shared" si="71"/>
        <v>650000</v>
      </c>
      <c r="R317" s="2">
        <f t="shared" si="66"/>
        <v>176182566.8193551</v>
      </c>
      <c r="S317" s="2">
        <f t="shared" si="58"/>
        <v>644425.14285713434</v>
      </c>
      <c r="T317" s="2">
        <f t="shared" si="59"/>
        <v>5574.8571428570431</v>
      </c>
      <c r="U317" s="2">
        <f t="shared" si="60"/>
        <v>650000</v>
      </c>
      <c r="V317" s="2">
        <f t="shared" si="34"/>
        <v>120166274.74838713</v>
      </c>
      <c r="W317" s="2">
        <f t="shared" si="61"/>
        <v>644425.14285714924</v>
      </c>
      <c r="X317" s="2">
        <f t="shared" si="51"/>
        <v>5574.8571428507566</v>
      </c>
      <c r="Y317" s="2">
        <f t="shared" si="62"/>
        <v>56016292.070967965</v>
      </c>
      <c r="Z317" s="2" t="str">
        <f t="shared" si="52"/>
        <v>MEEP</v>
      </c>
      <c r="AA317" s="2">
        <f>IF(Z317="HERE",Y317,AA316+Graph!$G$1*1000)</f>
        <v>136253231.49953991</v>
      </c>
      <c r="AB317" s="2">
        <f t="shared" si="63"/>
        <v>800000</v>
      </c>
      <c r="AC317" s="2">
        <f t="shared" si="64"/>
        <v>54434910.176958054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251</v>
      </c>
      <c r="C318" s="7"/>
      <c r="D318" s="2" t="e">
        <f t="shared" si="55"/>
        <v>#N/A</v>
      </c>
      <c r="E318" s="2" t="e">
        <f t="shared" si="67"/>
        <v>#N/A</v>
      </c>
      <c r="F318" s="2">
        <v>1866448.4126727879</v>
      </c>
      <c r="G318" s="2">
        <f t="shared" si="70"/>
        <v>644425.14285714284</v>
      </c>
      <c r="H318" s="2">
        <f t="shared" si="65"/>
        <v>174942411.89124388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1870229.9209677577</v>
      </c>
      <c r="Q318" s="2">
        <f t="shared" si="71"/>
        <v>650000</v>
      </c>
      <c r="R318" s="2">
        <f t="shared" si="66"/>
        <v>176832566.8193551</v>
      </c>
      <c r="S318" s="2">
        <f t="shared" si="58"/>
        <v>644425.14285713434</v>
      </c>
      <c r="T318" s="2">
        <f t="shared" si="59"/>
        <v>5574.8571428570431</v>
      </c>
      <c r="U318" s="2">
        <f t="shared" si="60"/>
        <v>650000</v>
      </c>
      <c r="V318" s="2">
        <f t="shared" si="34"/>
        <v>120810699.89124428</v>
      </c>
      <c r="W318" s="2">
        <f t="shared" si="61"/>
        <v>644425.14285714924</v>
      </c>
      <c r="X318" s="2">
        <f t="shared" si="51"/>
        <v>5574.8571428507566</v>
      </c>
      <c r="Y318" s="2">
        <f t="shared" si="62"/>
        <v>56021866.928110816</v>
      </c>
      <c r="Z318" s="2" t="str">
        <f t="shared" si="52"/>
        <v>MEEP</v>
      </c>
      <c r="AA318" s="2">
        <f>IF(Z318="HERE",Y318,AA317+Graph!$G$1*1000)</f>
        <v>137053231.49953991</v>
      </c>
      <c r="AB318" s="2">
        <f t="shared" si="63"/>
        <v>800000</v>
      </c>
      <c r="AC318" s="2">
        <f t="shared" si="64"/>
        <v>54434910.176958054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252</v>
      </c>
      <c r="C319" s="7"/>
      <c r="D319" s="2" t="e">
        <f t="shared" si="55"/>
        <v>#N/A</v>
      </c>
      <c r="E319" s="2" t="e">
        <f t="shared" si="67"/>
        <v>#N/A</v>
      </c>
      <c r="F319" s="2">
        <v>1872025.9733870924</v>
      </c>
      <c r="G319" s="2">
        <f t="shared" si="70"/>
        <v>644425.14285714284</v>
      </c>
      <c r="H319" s="2">
        <f t="shared" si="65"/>
        <v>175586837.03410101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1875808.8574884832</v>
      </c>
      <c r="Q319" s="2">
        <f t="shared" si="71"/>
        <v>650000</v>
      </c>
      <c r="R319" s="2">
        <f t="shared" si="66"/>
        <v>177482566.8193551</v>
      </c>
      <c r="S319" s="2">
        <f t="shared" si="58"/>
        <v>644425.14285713434</v>
      </c>
      <c r="T319" s="2">
        <f t="shared" si="59"/>
        <v>5574.8571428570431</v>
      </c>
      <c r="U319" s="2">
        <f t="shared" si="60"/>
        <v>650000</v>
      </c>
      <c r="V319" s="2">
        <f t="shared" si="34"/>
        <v>121455125.03410143</v>
      </c>
      <c r="W319" s="2">
        <f t="shared" si="61"/>
        <v>644425.14285714924</v>
      </c>
      <c r="X319" s="2">
        <f t="shared" si="51"/>
        <v>5574.8571428507566</v>
      </c>
      <c r="Y319" s="2">
        <f t="shared" si="62"/>
        <v>56027441.785253666</v>
      </c>
      <c r="Z319" s="2" t="str">
        <f t="shared" si="52"/>
        <v>MEEP</v>
      </c>
      <c r="AA319" s="2">
        <f>IF(Z319="HERE",Y319,AA318+Graph!$G$1*1000)</f>
        <v>137853231.49953991</v>
      </c>
      <c r="AB319" s="2">
        <f t="shared" si="63"/>
        <v>800000</v>
      </c>
      <c r="AC319" s="2">
        <f t="shared" si="64"/>
        <v>54434910.176958054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253</v>
      </c>
      <c r="C320" s="7"/>
      <c r="D320" s="2" t="e">
        <f t="shared" si="55"/>
        <v>#N/A</v>
      </c>
      <c r="E320" s="2" t="e">
        <f t="shared" si="67"/>
        <v>#N/A</v>
      </c>
      <c r="F320" s="2">
        <v>1877603.534101367</v>
      </c>
      <c r="G320" s="2">
        <f t="shared" si="70"/>
        <v>644425.14285714284</v>
      </c>
      <c r="H320" s="2">
        <f t="shared" si="65"/>
        <v>176231262.17695814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1881387.7940092385</v>
      </c>
      <c r="Q320" s="2">
        <f t="shared" si="71"/>
        <v>650000</v>
      </c>
      <c r="R320" s="2">
        <f t="shared" si="66"/>
        <v>178132566.8193551</v>
      </c>
      <c r="S320" s="2">
        <f t="shared" si="58"/>
        <v>644425.14285713434</v>
      </c>
      <c r="T320" s="2">
        <f t="shared" si="59"/>
        <v>5574.8571428570431</v>
      </c>
      <c r="U320" s="2">
        <f t="shared" si="60"/>
        <v>650000</v>
      </c>
      <c r="V320" s="2">
        <f t="shared" si="34"/>
        <v>122099550.17695858</v>
      </c>
      <c r="W320" s="2">
        <f t="shared" si="61"/>
        <v>644425.14285714924</v>
      </c>
      <c r="X320" s="2">
        <f t="shared" si="51"/>
        <v>5574.8571428507566</v>
      </c>
      <c r="Y320" s="2">
        <f t="shared" si="62"/>
        <v>56033016.642396517</v>
      </c>
      <c r="Z320" s="2" t="str">
        <f t="shared" si="52"/>
        <v>MEEP</v>
      </c>
      <c r="AA320" s="2">
        <f>IF(Z320="HERE",Y320,AA319+Graph!$G$1*1000)</f>
        <v>138653231.49953991</v>
      </c>
      <c r="AB320" s="2">
        <f t="shared" si="63"/>
        <v>800000</v>
      </c>
      <c r="AC320" s="2">
        <f t="shared" si="64"/>
        <v>54434910.176958054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254</v>
      </c>
      <c r="C321" s="7"/>
      <c r="D321" s="2" t="e">
        <f t="shared" si="55"/>
        <v>#N/A</v>
      </c>
      <c r="E321" s="2" t="e">
        <f t="shared" si="67"/>
        <v>#N/A</v>
      </c>
      <c r="F321" s="2">
        <v>1883181.0948156416</v>
      </c>
      <c r="G321" s="2">
        <f t="shared" si="70"/>
        <v>644425.14285714284</v>
      </c>
      <c r="H321" s="2">
        <f t="shared" si="65"/>
        <v>176875687.31981528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1886966.730529964</v>
      </c>
      <c r="Q321" s="2">
        <f t="shared" si="71"/>
        <v>650000</v>
      </c>
      <c r="R321" s="2">
        <f t="shared" si="66"/>
        <v>178782566.8193551</v>
      </c>
      <c r="S321" s="2">
        <f t="shared" si="58"/>
        <v>644425.14285713434</v>
      </c>
      <c r="T321" s="2">
        <f t="shared" si="59"/>
        <v>5574.8571428570431</v>
      </c>
      <c r="U321" s="2">
        <f t="shared" si="60"/>
        <v>650000</v>
      </c>
      <c r="V321" s="2">
        <f t="shared" si="34"/>
        <v>122743975.31981573</v>
      </c>
      <c r="W321" s="2">
        <f t="shared" si="61"/>
        <v>644425.14285714924</v>
      </c>
      <c r="X321" s="2">
        <f t="shared" si="51"/>
        <v>5574.8571428507566</v>
      </c>
      <c r="Y321" s="2">
        <f t="shared" si="62"/>
        <v>56038591.499539368</v>
      </c>
      <c r="Z321" s="2" t="str">
        <f t="shared" si="52"/>
        <v>MEEP</v>
      </c>
      <c r="AA321" s="2">
        <f>IF(Z321="HERE",Y321,AA320+Graph!$G$1*1000)</f>
        <v>139453231.49953991</v>
      </c>
      <c r="AB321" s="2">
        <f t="shared" si="63"/>
        <v>800000</v>
      </c>
      <c r="AC321" s="2">
        <f t="shared" si="64"/>
        <v>54434910.176958054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255</v>
      </c>
      <c r="C322" s="7"/>
      <c r="D322" s="2" t="e">
        <f t="shared" si="55"/>
        <v>#N/A</v>
      </c>
      <c r="E322" s="2" t="e">
        <f t="shared" si="67"/>
        <v>#N/A</v>
      </c>
      <c r="F322" s="2">
        <v>1888758.6555299461</v>
      </c>
      <c r="G322" s="2">
        <f t="shared" si="70"/>
        <v>644425.14285714284</v>
      </c>
      <c r="H322" s="2">
        <f t="shared" si="65"/>
        <v>177520112.46267241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1892545.6670506895</v>
      </c>
      <c r="Q322" s="2">
        <f t="shared" si="71"/>
        <v>650000</v>
      </c>
      <c r="R322" s="2">
        <f t="shared" si="66"/>
        <v>179432566.8193551</v>
      </c>
      <c r="S322" s="2">
        <f t="shared" si="58"/>
        <v>644425.14285713434</v>
      </c>
      <c r="T322" s="2">
        <f t="shared" si="59"/>
        <v>5574.8571428570431</v>
      </c>
      <c r="U322" s="2">
        <f t="shared" si="60"/>
        <v>650000</v>
      </c>
      <c r="V322" s="2">
        <f t="shared" si="34"/>
        <v>123388400.46267287</v>
      </c>
      <c r="W322" s="2">
        <f t="shared" si="61"/>
        <v>644425.14285714924</v>
      </c>
      <c r="X322" s="2">
        <f t="shared" si="51"/>
        <v>5574.8571428507566</v>
      </c>
      <c r="Y322" s="2">
        <f t="shared" si="62"/>
        <v>56044166.356682219</v>
      </c>
      <c r="Z322" s="2" t="str">
        <f t="shared" si="52"/>
        <v>MEEP</v>
      </c>
      <c r="AA322" s="2">
        <f>IF(Z322="HERE",Y322,AA321+Graph!$G$1*1000)</f>
        <v>140253231.49953991</v>
      </c>
      <c r="AB322" s="2">
        <f t="shared" si="63"/>
        <v>800000</v>
      </c>
      <c r="AC322" s="2">
        <f t="shared" si="64"/>
        <v>54434910.176958054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256</v>
      </c>
      <c r="C323" s="7"/>
      <c r="D323" s="2" t="e">
        <f t="shared" si="55"/>
        <v>#N/A</v>
      </c>
      <c r="E323" s="2" t="e">
        <f t="shared" si="67"/>
        <v>#N/A</v>
      </c>
      <c r="F323" s="2">
        <v>1894336.2162442207</v>
      </c>
      <c r="G323" s="2">
        <f t="shared" si="70"/>
        <v>644425.14285714284</v>
      </c>
      <c r="H323" s="2">
        <f t="shared" si="65"/>
        <v>178164537.60552955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1898124.6035714447</v>
      </c>
      <c r="Q323" s="2">
        <f t="shared" si="71"/>
        <v>650000</v>
      </c>
      <c r="R323" s="2">
        <f t="shared" si="66"/>
        <v>180082566.8193551</v>
      </c>
      <c r="S323" s="2">
        <f t="shared" si="58"/>
        <v>644425.14285713434</v>
      </c>
      <c r="T323" s="2">
        <f t="shared" si="59"/>
        <v>5574.8571428570431</v>
      </c>
      <c r="U323" s="2">
        <f t="shared" si="60"/>
        <v>650000</v>
      </c>
      <c r="V323" s="2">
        <f t="shared" si="34"/>
        <v>124032825.60553002</v>
      </c>
      <c r="W323" s="2">
        <f t="shared" si="61"/>
        <v>644425.14285714924</v>
      </c>
      <c r="X323" s="2">
        <f t="shared" si="51"/>
        <v>5574.8571428507566</v>
      </c>
      <c r="Y323" s="2">
        <f t="shared" si="62"/>
        <v>56049741.213825069</v>
      </c>
      <c r="Z323" s="2" t="str">
        <f t="shared" si="52"/>
        <v>MEEP</v>
      </c>
      <c r="AA323" s="2">
        <f>IF(Z323="HERE",Y323,AA322+Graph!$G$1*1000)</f>
        <v>141053231.49953991</v>
      </c>
      <c r="AB323" s="2">
        <f t="shared" si="63"/>
        <v>800000</v>
      </c>
      <c r="AC323" s="2">
        <f t="shared" si="64"/>
        <v>54434910.176958054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257</v>
      </c>
      <c r="C324" s="7"/>
      <c r="D324" s="2" t="e">
        <f t="shared" si="55"/>
        <v>#N/A</v>
      </c>
      <c r="E324" s="2" t="e">
        <f t="shared" si="67"/>
        <v>#N/A</v>
      </c>
      <c r="F324" s="2">
        <v>1899913.7769585252</v>
      </c>
      <c r="G324" s="2">
        <f t="shared" si="70"/>
        <v>644425.14285714284</v>
      </c>
      <c r="H324" s="2">
        <f t="shared" si="65"/>
        <v>178808962.74838668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1903703.5400921702</v>
      </c>
      <c r="Q324" s="2">
        <f t="shared" si="71"/>
        <v>650000</v>
      </c>
      <c r="R324" s="2">
        <f t="shared" si="66"/>
        <v>180732566.8193551</v>
      </c>
      <c r="S324" s="2">
        <f t="shared" si="58"/>
        <v>644425.14285713434</v>
      </c>
      <c r="T324" s="2">
        <f t="shared" si="59"/>
        <v>5574.8571428570431</v>
      </c>
      <c r="U324" s="2">
        <f t="shared" si="60"/>
        <v>650000</v>
      </c>
      <c r="V324" s="2">
        <f t="shared" si="34"/>
        <v>124677250.74838717</v>
      </c>
      <c r="W324" s="2">
        <f t="shared" si="61"/>
        <v>644425.14285714924</v>
      </c>
      <c r="X324" s="2">
        <f t="shared" si="51"/>
        <v>5574.8571428507566</v>
      </c>
      <c r="Y324" s="2">
        <f t="shared" si="62"/>
        <v>56055316.07096792</v>
      </c>
      <c r="Z324" s="2" t="str">
        <f t="shared" si="52"/>
        <v>MEEP</v>
      </c>
      <c r="AA324" s="2">
        <f>IF(Z324="HERE",Y324,AA323+Graph!$G$1*1000)</f>
        <v>141853231.49953991</v>
      </c>
      <c r="AB324" s="2">
        <f t="shared" si="63"/>
        <v>800000</v>
      </c>
      <c r="AC324" s="2">
        <f t="shared" si="64"/>
        <v>54434910.176958054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258</v>
      </c>
      <c r="C325" s="7"/>
      <c r="D325" s="2" t="e">
        <f t="shared" si="55"/>
        <v>#N/A</v>
      </c>
      <c r="E325" s="2" t="e">
        <f t="shared" si="67"/>
        <v>#N/A</v>
      </c>
      <c r="F325" s="2">
        <v>1905491.3376727998</v>
      </c>
      <c r="G325" s="2">
        <f t="shared" si="70"/>
        <v>644425.14285714284</v>
      </c>
      <c r="H325" s="2">
        <f t="shared" si="65"/>
        <v>179453387.89124382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1909282.4766129255</v>
      </c>
      <c r="Q325" s="2">
        <f t="shared" si="71"/>
        <v>650000</v>
      </c>
      <c r="R325" s="2">
        <f t="shared" si="66"/>
        <v>181382566.8193551</v>
      </c>
      <c r="S325" s="2">
        <f t="shared" si="58"/>
        <v>644425.14285713434</v>
      </c>
      <c r="T325" s="2">
        <f t="shared" si="59"/>
        <v>5574.8571428570431</v>
      </c>
      <c r="U325" s="2">
        <f t="shared" si="60"/>
        <v>650000</v>
      </c>
      <c r="V325" s="2">
        <f t="shared" si="34"/>
        <v>125321675.89124432</v>
      </c>
      <c r="W325" s="2">
        <f t="shared" si="61"/>
        <v>644425.14285714924</v>
      </c>
      <c r="X325" s="2">
        <f t="shared" si="51"/>
        <v>5574.8571428507566</v>
      </c>
      <c r="Y325" s="2">
        <f t="shared" si="62"/>
        <v>56060890.928110771</v>
      </c>
      <c r="Z325" s="2" t="str">
        <f t="shared" si="52"/>
        <v>MEEP</v>
      </c>
      <c r="AA325" s="2">
        <f>IF(Z325="HERE",Y325,AA324+Graph!$G$1*1000)</f>
        <v>142653231.49953991</v>
      </c>
      <c r="AB325" s="2">
        <f t="shared" si="63"/>
        <v>800000</v>
      </c>
      <c r="AC325" s="2">
        <f t="shared" si="64"/>
        <v>54434910.176958054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259</v>
      </c>
      <c r="C326" s="7"/>
      <c r="D326" s="2" t="e">
        <f t="shared" si="55"/>
        <v>#N/A</v>
      </c>
      <c r="E326" s="2" t="e">
        <f t="shared" si="67"/>
        <v>#N/A</v>
      </c>
      <c r="F326" s="2">
        <v>1911068.8983870745</v>
      </c>
      <c r="G326" s="2">
        <f t="shared" si="70"/>
        <v>644425.14285714284</v>
      </c>
      <c r="H326" s="2">
        <f t="shared" si="65"/>
        <v>180097813.03410095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1914861.413133651</v>
      </c>
      <c r="Q326" s="2">
        <f t="shared" si="71"/>
        <v>650000</v>
      </c>
      <c r="R326" s="2">
        <f t="shared" si="66"/>
        <v>182032566.8193551</v>
      </c>
      <c r="S326" s="2">
        <f t="shared" si="58"/>
        <v>644425.14285713434</v>
      </c>
      <c r="T326" s="2">
        <f t="shared" si="59"/>
        <v>5574.8571428570431</v>
      </c>
      <c r="U326" s="2">
        <f t="shared" si="60"/>
        <v>650000</v>
      </c>
      <c r="V326" s="2">
        <f t="shared" si="34"/>
        <v>125966101.03410147</v>
      </c>
      <c r="W326" s="2">
        <f t="shared" si="61"/>
        <v>644425.14285714924</v>
      </c>
      <c r="X326" s="2">
        <f t="shared" si="51"/>
        <v>5574.8571428507566</v>
      </c>
      <c r="Y326" s="2">
        <f t="shared" si="62"/>
        <v>56066465.785253622</v>
      </c>
      <c r="Z326" s="2" t="str">
        <f t="shared" si="52"/>
        <v>MEEP</v>
      </c>
      <c r="AA326" s="2">
        <f>IF(Z326="HERE",Y326,AA325+Graph!$G$1*1000)</f>
        <v>143453231.49953991</v>
      </c>
      <c r="AB326" s="2">
        <f t="shared" si="63"/>
        <v>800000</v>
      </c>
      <c r="AC326" s="2">
        <f t="shared" si="64"/>
        <v>54434910.176958054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260</v>
      </c>
      <c r="C327" s="7"/>
      <c r="D327" s="2" t="e">
        <f t="shared" si="55"/>
        <v>#N/A</v>
      </c>
      <c r="E327" s="2" t="e">
        <f t="shared" si="67"/>
        <v>#N/A</v>
      </c>
      <c r="F327" s="2">
        <v>1916646.4591013789</v>
      </c>
      <c r="G327" s="2">
        <f t="shared" si="70"/>
        <v>644425.14285714284</v>
      </c>
      <c r="H327" s="2">
        <f t="shared" si="65"/>
        <v>180742238.17695808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1920440.3496543765</v>
      </c>
      <c r="Q327" s="2">
        <f t="shared" si="71"/>
        <v>650000</v>
      </c>
      <c r="R327" s="2">
        <f t="shared" si="66"/>
        <v>182682566.8193551</v>
      </c>
      <c r="S327" s="2">
        <f t="shared" si="58"/>
        <v>644425.14285713434</v>
      </c>
      <c r="T327" s="2">
        <f t="shared" si="59"/>
        <v>5574.8571428570431</v>
      </c>
      <c r="U327" s="2">
        <f t="shared" si="60"/>
        <v>650000</v>
      </c>
      <c r="V327" s="2">
        <f t="shared" si="34"/>
        <v>126610526.17695862</v>
      </c>
      <c r="W327" s="2">
        <f t="shared" si="61"/>
        <v>644425.14285714924</v>
      </c>
      <c r="X327" s="2">
        <f t="shared" si="51"/>
        <v>5574.8571428507566</v>
      </c>
      <c r="Y327" s="2">
        <f t="shared" si="62"/>
        <v>56072040.642396472</v>
      </c>
      <c r="Z327" s="2" t="str">
        <f t="shared" si="52"/>
        <v>MEEP</v>
      </c>
      <c r="AA327" s="2">
        <f>IF(Z327="HERE",Y327,AA326+Graph!$G$1*1000)</f>
        <v>144253231.49953991</v>
      </c>
      <c r="AB327" s="2">
        <f t="shared" si="63"/>
        <v>800000</v>
      </c>
      <c r="AC327" s="2">
        <f t="shared" si="64"/>
        <v>54434910.176958054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261</v>
      </c>
      <c r="C328" s="7"/>
      <c r="D328" s="2" t="e">
        <f t="shared" si="55"/>
        <v>#N/A</v>
      </c>
      <c r="E328" s="2" t="e">
        <f t="shared" si="67"/>
        <v>#N/A</v>
      </c>
      <c r="F328" s="2">
        <v>1922224.0198156536</v>
      </c>
      <c r="G328" s="2">
        <f t="shared" si="70"/>
        <v>644425.14285714284</v>
      </c>
      <c r="H328" s="2">
        <f t="shared" si="65"/>
        <v>181386663.31981522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1926019.2861751318</v>
      </c>
      <c r="Q328" s="2">
        <f t="shared" si="71"/>
        <v>650000</v>
      </c>
      <c r="R328" s="2">
        <f t="shared" si="66"/>
        <v>183332566.8193551</v>
      </c>
      <c r="S328" s="2">
        <f t="shared" si="58"/>
        <v>644425.14285713434</v>
      </c>
      <c r="T328" s="2">
        <f t="shared" si="59"/>
        <v>5574.8571428570431</v>
      </c>
      <c r="U328" s="2">
        <f t="shared" si="60"/>
        <v>650000</v>
      </c>
      <c r="V328" s="2">
        <f t="shared" si="34"/>
        <v>127254951.31981577</v>
      </c>
      <c r="W328" s="2">
        <f t="shared" si="61"/>
        <v>644425.14285714924</v>
      </c>
      <c r="X328" s="2">
        <f t="shared" si="51"/>
        <v>5574.8571428507566</v>
      </c>
      <c r="Y328" s="2">
        <f t="shared" si="62"/>
        <v>56077615.499539323</v>
      </c>
      <c r="Z328" s="2" t="str">
        <f t="shared" si="52"/>
        <v>MEEP</v>
      </c>
      <c r="AA328" s="2">
        <f>IF(Z328="HERE",Y328,AA327+Graph!$G$1*1000)</f>
        <v>145053231.49953991</v>
      </c>
      <c r="AB328" s="2">
        <f t="shared" si="63"/>
        <v>800000</v>
      </c>
      <c r="AC328" s="2">
        <f t="shared" si="64"/>
        <v>54434910.176958054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262</v>
      </c>
      <c r="C329" s="7"/>
      <c r="D329" s="2" t="e">
        <f t="shared" si="55"/>
        <v>#N/A</v>
      </c>
      <c r="E329" s="2" t="e">
        <f t="shared" si="67"/>
        <v>#N/A</v>
      </c>
      <c r="F329" s="2">
        <v>1927801.5805299282</v>
      </c>
      <c r="G329" s="2">
        <f t="shared" si="70"/>
        <v>644425.14285714284</v>
      </c>
      <c r="H329" s="2">
        <f t="shared" si="65"/>
        <v>182031088.46267235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1931598.2226958573</v>
      </c>
      <c r="Q329" s="2">
        <f t="shared" si="71"/>
        <v>650000</v>
      </c>
      <c r="R329" s="2">
        <f t="shared" si="66"/>
        <v>183982566.8193551</v>
      </c>
      <c r="S329" s="2">
        <f t="shared" si="58"/>
        <v>644425.14285713434</v>
      </c>
      <c r="T329" s="2">
        <f t="shared" si="59"/>
        <v>5574.8571428570431</v>
      </c>
      <c r="U329" s="2">
        <f t="shared" si="60"/>
        <v>650000</v>
      </c>
      <c r="V329" s="2">
        <f t="shared" si="34"/>
        <v>127899376.46267292</v>
      </c>
      <c r="W329" s="2">
        <f t="shared" si="61"/>
        <v>644425.14285714924</v>
      </c>
      <c r="X329" s="2">
        <f t="shared" si="51"/>
        <v>5574.8571428507566</v>
      </c>
      <c r="Y329" s="2">
        <f t="shared" si="62"/>
        <v>56083190.356682174</v>
      </c>
      <c r="Z329" s="2" t="str">
        <f t="shared" si="52"/>
        <v>MEEP</v>
      </c>
      <c r="AA329" s="2">
        <f>IF(Z329="HERE",Y329,AA328+Graph!$G$1*1000)</f>
        <v>145853231.49953991</v>
      </c>
      <c r="AB329" s="2">
        <f t="shared" si="63"/>
        <v>800000</v>
      </c>
      <c r="AC329" s="2">
        <f t="shared" si="64"/>
        <v>54434910.176958054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263</v>
      </c>
      <c r="C330" s="7"/>
      <c r="D330" s="2" t="e">
        <f t="shared" si="55"/>
        <v>#N/A</v>
      </c>
      <c r="E330" s="2" t="e">
        <f t="shared" si="67"/>
        <v>#N/A</v>
      </c>
      <c r="F330" s="2">
        <v>1933379.1412442327</v>
      </c>
      <c r="G330" s="2">
        <f t="shared" si="70"/>
        <v>644425.14285714284</v>
      </c>
      <c r="H330" s="2">
        <f t="shared" si="65"/>
        <v>182675513.60552949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1937177.1592166126</v>
      </c>
      <c r="Q330" s="2">
        <f t="shared" si="71"/>
        <v>650000</v>
      </c>
      <c r="R330" s="2">
        <f t="shared" si="66"/>
        <v>184632566.8193551</v>
      </c>
      <c r="S330" s="2">
        <f t="shared" si="58"/>
        <v>644425.14285713434</v>
      </c>
      <c r="T330" s="2">
        <f t="shared" si="59"/>
        <v>5574.8571428570431</v>
      </c>
      <c r="U330" s="2">
        <f t="shared" si="60"/>
        <v>650000</v>
      </c>
      <c r="V330" s="2">
        <f t="shared" si="34"/>
        <v>128543801.60553007</v>
      </c>
      <c r="W330" s="2">
        <f t="shared" si="61"/>
        <v>644425.14285714924</v>
      </c>
      <c r="X330" s="2">
        <f t="shared" si="51"/>
        <v>5574.8571428507566</v>
      </c>
      <c r="Y330" s="2">
        <f t="shared" si="62"/>
        <v>56088765.213825025</v>
      </c>
      <c r="Z330" s="2" t="str">
        <f t="shared" si="52"/>
        <v>MEEP</v>
      </c>
      <c r="AA330" s="2">
        <f>IF(Z330="HERE",Y330,AA329+Graph!$G$1*1000)</f>
        <v>146653231.49953991</v>
      </c>
      <c r="AB330" s="2">
        <f t="shared" si="63"/>
        <v>800000</v>
      </c>
      <c r="AC330" s="2">
        <f t="shared" si="64"/>
        <v>54434910.176958054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264</v>
      </c>
      <c r="C331" s="7"/>
      <c r="D331" s="2" t="e">
        <f t="shared" si="55"/>
        <v>#N/A</v>
      </c>
      <c r="E331" s="2" t="e">
        <f t="shared" si="67"/>
        <v>#N/A</v>
      </c>
      <c r="F331" s="2">
        <v>1938956.7019585073</v>
      </c>
      <c r="G331" s="2">
        <f t="shared" si="70"/>
        <v>644425.14285714284</v>
      </c>
      <c r="H331" s="2">
        <f t="shared" si="65"/>
        <v>183319938.74838662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1942756.0957373381</v>
      </c>
      <c r="Q331" s="2">
        <f t="shared" si="71"/>
        <v>650000</v>
      </c>
      <c r="R331" s="2">
        <f t="shared" si="66"/>
        <v>185282566.8193551</v>
      </c>
      <c r="S331" s="2">
        <f t="shared" si="58"/>
        <v>644425.14285713434</v>
      </c>
      <c r="T331" s="2">
        <f t="shared" si="59"/>
        <v>5574.8571428570431</v>
      </c>
      <c r="U331" s="2">
        <f t="shared" si="60"/>
        <v>650000</v>
      </c>
      <c r="V331" s="2">
        <f t="shared" si="34"/>
        <v>129188226.74838722</v>
      </c>
      <c r="W331" s="2">
        <f t="shared" si="61"/>
        <v>644425.14285714924</v>
      </c>
      <c r="X331" s="2">
        <f t="shared" si="51"/>
        <v>5574.8571428507566</v>
      </c>
      <c r="Y331" s="2">
        <f t="shared" si="62"/>
        <v>56094340.070967875</v>
      </c>
      <c r="Z331" s="2" t="str">
        <f t="shared" si="52"/>
        <v>MEEP</v>
      </c>
      <c r="AA331" s="2">
        <f>IF(Z331="HERE",Y331,AA330+Graph!$G$1*1000)</f>
        <v>147453231.49953991</v>
      </c>
      <c r="AB331" s="2">
        <f t="shared" si="63"/>
        <v>800000</v>
      </c>
      <c r="AC331" s="2">
        <f t="shared" si="64"/>
        <v>54434910.176958054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265</v>
      </c>
      <c r="C332" s="7"/>
      <c r="D332" s="2" t="e">
        <f t="shared" si="55"/>
        <v>#N/A</v>
      </c>
      <c r="E332" s="2" t="e">
        <f t="shared" si="67"/>
        <v>#N/A</v>
      </c>
      <c r="F332" s="2">
        <v>1944534.2626728117</v>
      </c>
      <c r="G332" s="2">
        <f t="shared" si="70"/>
        <v>644425.14285714284</v>
      </c>
      <c r="H332" s="2">
        <f t="shared" si="65"/>
        <v>183964363.89124376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1948335.0322580636</v>
      </c>
      <c r="Q332" s="2">
        <f t="shared" si="71"/>
        <v>650000</v>
      </c>
      <c r="R332" s="2">
        <f t="shared" si="66"/>
        <v>185932566.8193551</v>
      </c>
      <c r="S332" s="2">
        <f t="shared" si="58"/>
        <v>644425.14285713434</v>
      </c>
      <c r="T332" s="2">
        <f t="shared" si="59"/>
        <v>5574.8571428570431</v>
      </c>
      <c r="U332" s="2">
        <f t="shared" si="60"/>
        <v>650000</v>
      </c>
      <c r="V332" s="2">
        <f t="shared" si="34"/>
        <v>129832651.89124437</v>
      </c>
      <c r="W332" s="2">
        <f t="shared" si="61"/>
        <v>644425.14285714924</v>
      </c>
      <c r="X332" s="2">
        <f t="shared" si="51"/>
        <v>5574.8571428507566</v>
      </c>
      <c r="Y332" s="2">
        <f t="shared" si="62"/>
        <v>56099914.928110726</v>
      </c>
      <c r="Z332" s="2" t="str">
        <f t="shared" si="52"/>
        <v>MEEP</v>
      </c>
      <c r="AA332" s="2">
        <f>IF(Z332="HERE",Y332,AA331+Graph!$G$1*1000)</f>
        <v>148253231.49953991</v>
      </c>
      <c r="AB332" s="2">
        <f t="shared" si="63"/>
        <v>800000</v>
      </c>
      <c r="AC332" s="2">
        <f t="shared" si="64"/>
        <v>54434910.176958054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266</v>
      </c>
      <c r="C333" s="7"/>
      <c r="D333" s="2" t="e">
        <f t="shared" si="55"/>
        <v>#N/A</v>
      </c>
      <c r="E333" s="2" t="e">
        <f t="shared" si="67"/>
        <v>#N/A</v>
      </c>
      <c r="F333" s="2">
        <v>1950111.8233870864</v>
      </c>
      <c r="G333" s="2">
        <f t="shared" si="70"/>
        <v>644425.14285714284</v>
      </c>
      <c r="H333" s="2">
        <f t="shared" si="65"/>
        <v>184608789.03410089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1953913.9687788188</v>
      </c>
      <c r="Q333" s="2">
        <f t="shared" si="71"/>
        <v>650000</v>
      </c>
      <c r="R333" s="2">
        <f t="shared" si="66"/>
        <v>186582566.8193551</v>
      </c>
      <c r="S333" s="2">
        <f t="shared" si="58"/>
        <v>644425.14285713434</v>
      </c>
      <c r="T333" s="2">
        <f t="shared" si="59"/>
        <v>5574.8571428570431</v>
      </c>
      <c r="U333" s="2">
        <f t="shared" si="60"/>
        <v>650000</v>
      </c>
      <c r="V333" s="2">
        <f t="shared" si="34"/>
        <v>130477077.03410152</v>
      </c>
      <c r="W333" s="2">
        <f t="shared" si="61"/>
        <v>644425.14285714924</v>
      </c>
      <c r="X333" s="2">
        <f t="shared" si="51"/>
        <v>5574.8571428507566</v>
      </c>
      <c r="Y333" s="2">
        <f t="shared" si="62"/>
        <v>56105489.785253577</v>
      </c>
      <c r="Z333" s="2" t="str">
        <f t="shared" si="52"/>
        <v>MEEP</v>
      </c>
      <c r="AA333" s="2">
        <f>IF(Z333="HERE",Y333,AA332+Graph!$G$1*1000)</f>
        <v>149053231.49953991</v>
      </c>
      <c r="AB333" s="2">
        <f t="shared" si="63"/>
        <v>800000</v>
      </c>
      <c r="AC333" s="2">
        <f t="shared" si="64"/>
        <v>54434910.176958054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267</v>
      </c>
      <c r="C334" s="7"/>
      <c r="D334" s="2" t="e">
        <f t="shared" si="55"/>
        <v>#N/A</v>
      </c>
      <c r="E334" s="2" t="e">
        <f t="shared" si="67"/>
        <v>#N/A</v>
      </c>
      <c r="F334" s="2">
        <v>1955689.384101361</v>
      </c>
      <c r="G334" s="2">
        <f t="shared" si="70"/>
        <v>644425.14285714284</v>
      </c>
      <c r="H334" s="2">
        <f t="shared" si="65"/>
        <v>185253214.17695802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1959492.9052995443</v>
      </c>
      <c r="Q334" s="2">
        <f t="shared" si="71"/>
        <v>650000</v>
      </c>
      <c r="R334" s="2">
        <f t="shared" si="66"/>
        <v>187232566.8193551</v>
      </c>
      <c r="S334" s="2">
        <f t="shared" si="58"/>
        <v>644425.14285713434</v>
      </c>
      <c r="T334" s="2">
        <f t="shared" si="59"/>
        <v>5574.8571428570431</v>
      </c>
      <c r="U334" s="2">
        <f t="shared" si="60"/>
        <v>650000</v>
      </c>
      <c r="V334" s="2">
        <f t="shared" si="34"/>
        <v>131121502.17695867</v>
      </c>
      <c r="W334" s="2">
        <f t="shared" si="61"/>
        <v>644425.14285714924</v>
      </c>
      <c r="X334" s="2">
        <f t="shared" si="51"/>
        <v>5574.8571428507566</v>
      </c>
      <c r="Y334" s="2">
        <f t="shared" si="62"/>
        <v>56111064.642396428</v>
      </c>
      <c r="Z334" s="2" t="str">
        <f t="shared" si="52"/>
        <v>MEEP</v>
      </c>
      <c r="AA334" s="2">
        <f>IF(Z334="HERE",Y334,AA333+Graph!$G$1*1000)</f>
        <v>149853231.49953991</v>
      </c>
      <c r="AB334" s="2">
        <f t="shared" si="63"/>
        <v>800000</v>
      </c>
      <c r="AC334" s="2">
        <f t="shared" si="64"/>
        <v>54434910.176958054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268</v>
      </c>
      <c r="C335" s="7"/>
      <c r="D335" s="2" t="e">
        <f t="shared" si="55"/>
        <v>#N/A</v>
      </c>
      <c r="E335" s="2" t="e">
        <f t="shared" si="67"/>
        <v>#N/A</v>
      </c>
      <c r="F335" s="2">
        <v>1961266.9448156655</v>
      </c>
      <c r="G335" s="2">
        <f t="shared" si="70"/>
        <v>644425.14285714284</v>
      </c>
      <c r="H335" s="2">
        <f t="shared" si="65"/>
        <v>185897639.31981516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1965071.8418202996</v>
      </c>
      <c r="Q335" s="2">
        <f t="shared" si="71"/>
        <v>650000</v>
      </c>
      <c r="R335" s="2">
        <f t="shared" si="66"/>
        <v>187882566.8193551</v>
      </c>
      <c r="S335" s="2">
        <f t="shared" si="58"/>
        <v>644425.14285713434</v>
      </c>
      <c r="T335" s="2">
        <f t="shared" si="59"/>
        <v>5574.8571428570431</v>
      </c>
      <c r="U335" s="2">
        <f t="shared" si="60"/>
        <v>650000</v>
      </c>
      <c r="V335" s="2">
        <f t="shared" si="34"/>
        <v>131765927.31981581</v>
      </c>
      <c r="W335" s="2">
        <f t="shared" si="61"/>
        <v>644425.14285714924</v>
      </c>
      <c r="X335" s="2">
        <f t="shared" si="51"/>
        <v>5574.8571428507566</v>
      </c>
      <c r="Y335" s="2">
        <f t="shared" si="62"/>
        <v>56116639.499539278</v>
      </c>
      <c r="Z335" s="2" t="str">
        <f t="shared" si="52"/>
        <v>MEEP</v>
      </c>
      <c r="AA335" s="2">
        <f>IF(Z335="HERE",Y335,AA334+Graph!$G$1*1000)</f>
        <v>150653231.49953991</v>
      </c>
      <c r="AB335" s="2">
        <f t="shared" si="63"/>
        <v>800000</v>
      </c>
      <c r="AC335" s="2">
        <f t="shared" si="64"/>
        <v>54434910.176958054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269</v>
      </c>
      <c r="C336" s="7"/>
      <c r="D336" s="2" t="e">
        <f t="shared" si="55"/>
        <v>#N/A</v>
      </c>
      <c r="E336" s="2" t="e">
        <f t="shared" si="67"/>
        <v>#N/A</v>
      </c>
      <c r="F336" s="2">
        <v>1966844.5055299401</v>
      </c>
      <c r="G336" s="2">
        <f t="shared" si="70"/>
        <v>644425.14285714284</v>
      </c>
      <c r="H336" s="2">
        <f t="shared" si="65"/>
        <v>186542064.46267229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1970650.7783410251</v>
      </c>
      <c r="Q336" s="2">
        <f t="shared" si="71"/>
        <v>650000</v>
      </c>
      <c r="R336" s="2">
        <f t="shared" si="66"/>
        <v>188532566.8193551</v>
      </c>
      <c r="S336" s="2">
        <f t="shared" si="58"/>
        <v>644425.14285713434</v>
      </c>
      <c r="T336" s="2">
        <f t="shared" si="59"/>
        <v>5574.8571428570431</v>
      </c>
      <c r="U336" s="2">
        <f t="shared" si="60"/>
        <v>650000</v>
      </c>
      <c r="V336" s="2">
        <f t="shared" si="34"/>
        <v>132410352.46267296</v>
      </c>
      <c r="W336" s="2">
        <f t="shared" si="61"/>
        <v>644425.14285714924</v>
      </c>
      <c r="X336" s="2">
        <f t="shared" si="51"/>
        <v>5574.8571428507566</v>
      </c>
      <c r="Y336" s="2">
        <f t="shared" si="62"/>
        <v>56122214.356682129</v>
      </c>
      <c r="Z336" s="2" t="str">
        <f t="shared" si="52"/>
        <v>MEEP</v>
      </c>
      <c r="AA336" s="2">
        <f>IF(Z336="HERE",Y336,AA335+Graph!$G$1*1000)</f>
        <v>151453231.49953991</v>
      </c>
      <c r="AB336" s="2">
        <f t="shared" si="63"/>
        <v>800000</v>
      </c>
      <c r="AC336" s="2">
        <f t="shared" si="64"/>
        <v>54434910.176958054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270</v>
      </c>
      <c r="C337" s="7"/>
      <c r="D337" s="2" t="e">
        <f t="shared" si="55"/>
        <v>#N/A</v>
      </c>
      <c r="E337" s="2" t="e">
        <f t="shared" si="67"/>
        <v>#N/A</v>
      </c>
      <c r="F337" s="2">
        <v>1972422.0662442148</v>
      </c>
      <c r="G337" s="2">
        <f t="shared" si="70"/>
        <v>644425.14285714284</v>
      </c>
      <c r="H337" s="2">
        <f t="shared" si="65"/>
        <v>187186489.60552943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1976229.7148617506</v>
      </c>
      <c r="Q337" s="2">
        <f t="shared" si="71"/>
        <v>650000</v>
      </c>
      <c r="R337" s="2">
        <f t="shared" si="66"/>
        <v>189182566.8193551</v>
      </c>
      <c r="S337" s="2">
        <f t="shared" si="58"/>
        <v>644425.14285713434</v>
      </c>
      <c r="T337" s="2">
        <f t="shared" si="59"/>
        <v>5574.8571428570431</v>
      </c>
      <c r="U337" s="2">
        <f t="shared" si="60"/>
        <v>650000</v>
      </c>
      <c r="V337" s="2">
        <f t="shared" si="34"/>
        <v>133054777.60553011</v>
      </c>
      <c r="W337" s="2">
        <f t="shared" si="61"/>
        <v>644425.14285714924</v>
      </c>
      <c r="X337" s="2">
        <f t="shared" si="51"/>
        <v>5574.8571428507566</v>
      </c>
      <c r="Y337" s="2">
        <f t="shared" si="62"/>
        <v>56127789.21382498</v>
      </c>
      <c r="Z337" s="2" t="str">
        <f t="shared" si="52"/>
        <v>MEEP</v>
      </c>
      <c r="AA337" s="2">
        <f>IF(Z337="HERE",Y337,AA336+Graph!$G$1*1000)</f>
        <v>152253231.49953991</v>
      </c>
      <c r="AB337" s="2">
        <f t="shared" si="63"/>
        <v>800000</v>
      </c>
      <c r="AC337" s="2">
        <f t="shared" si="64"/>
        <v>54434910.176958054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271</v>
      </c>
      <c r="C338" s="7"/>
      <c r="D338" s="2" t="e">
        <f t="shared" si="55"/>
        <v>#N/A</v>
      </c>
      <c r="E338" s="2" t="e">
        <f t="shared" si="67"/>
        <v>#N/A</v>
      </c>
      <c r="F338" s="2">
        <v>1977999.6269585192</v>
      </c>
      <c r="G338" s="2">
        <f t="shared" si="70"/>
        <v>644425.14285714284</v>
      </c>
      <c r="H338" s="2">
        <f t="shared" si="65"/>
        <v>187830914.74838656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1981808.6513825059</v>
      </c>
      <c r="Q338" s="2">
        <f t="shared" si="71"/>
        <v>650000</v>
      </c>
      <c r="R338" s="2">
        <f t="shared" si="66"/>
        <v>189832566.8193551</v>
      </c>
      <c r="S338" s="2">
        <f t="shared" si="58"/>
        <v>644425.14285713434</v>
      </c>
      <c r="T338" s="2">
        <f t="shared" si="59"/>
        <v>5574.8571428570431</v>
      </c>
      <c r="U338" s="2">
        <f t="shared" si="60"/>
        <v>650000</v>
      </c>
      <c r="V338" s="2">
        <f t="shared" si="34"/>
        <v>133699202.74838726</v>
      </c>
      <c r="W338" s="2">
        <f t="shared" si="61"/>
        <v>644425.14285714924</v>
      </c>
      <c r="X338" s="2">
        <f t="shared" si="51"/>
        <v>5574.8571428507566</v>
      </c>
      <c r="Y338" s="2">
        <f t="shared" si="62"/>
        <v>56133364.070967831</v>
      </c>
      <c r="Z338" s="2" t="str">
        <f t="shared" si="52"/>
        <v>MEEP</v>
      </c>
      <c r="AA338" s="2">
        <f>IF(Z338="HERE",Y338,AA337+Graph!$G$1*1000)</f>
        <v>153053231.49953991</v>
      </c>
      <c r="AB338" s="2">
        <f t="shared" si="63"/>
        <v>800000</v>
      </c>
      <c r="AC338" s="2">
        <f t="shared" si="64"/>
        <v>54434910.176958054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272</v>
      </c>
      <c r="C339" s="7"/>
      <c r="D339" s="2" t="e">
        <f t="shared" si="55"/>
        <v>#N/A</v>
      </c>
      <c r="E339" s="2" t="e">
        <f t="shared" si="67"/>
        <v>#N/A</v>
      </c>
      <c r="F339" s="2">
        <v>1983577.1876727939</v>
      </c>
      <c r="G339" s="2">
        <f t="shared" si="70"/>
        <v>644425.14285714284</v>
      </c>
      <c r="H339" s="2">
        <f t="shared" si="65"/>
        <v>188475339.8912437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1987387.5879032314</v>
      </c>
      <c r="Q339" s="2">
        <f t="shared" si="71"/>
        <v>650000</v>
      </c>
      <c r="R339" s="2">
        <f t="shared" si="66"/>
        <v>190482566.8193551</v>
      </c>
      <c r="S339" s="2">
        <f t="shared" si="58"/>
        <v>644425.14285713434</v>
      </c>
      <c r="T339" s="2">
        <f t="shared" si="59"/>
        <v>5574.8571428570431</v>
      </c>
      <c r="U339" s="2">
        <f t="shared" si="60"/>
        <v>650000</v>
      </c>
      <c r="V339" s="2">
        <f t="shared" si="34"/>
        <v>134343627.89124441</v>
      </c>
      <c r="W339" s="2">
        <f t="shared" si="61"/>
        <v>644425.14285714924</v>
      </c>
      <c r="X339" s="2">
        <f t="shared" si="51"/>
        <v>5574.8571428507566</v>
      </c>
      <c r="Y339" s="2">
        <f t="shared" si="62"/>
        <v>56138938.928110681</v>
      </c>
      <c r="Z339" s="2" t="str">
        <f t="shared" si="52"/>
        <v>MEEP</v>
      </c>
      <c r="AA339" s="2">
        <f>IF(Z339="HERE",Y339,AA338+Graph!$G$1*1000)</f>
        <v>153853231.49953991</v>
      </c>
      <c r="AB339" s="2">
        <f t="shared" si="63"/>
        <v>800000</v>
      </c>
      <c r="AC339" s="2">
        <f t="shared" si="64"/>
        <v>54434910.176958054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273</v>
      </c>
      <c r="C340" s="7"/>
      <c r="D340" s="2" t="e">
        <f t="shared" si="55"/>
        <v>#N/A</v>
      </c>
      <c r="E340" s="2" t="e">
        <f t="shared" si="67"/>
        <v>#N/A</v>
      </c>
      <c r="F340" s="2">
        <v>1989154.7483870685</v>
      </c>
      <c r="G340" s="2">
        <f t="shared" si="70"/>
        <v>644425.14285714284</v>
      </c>
      <c r="H340" s="2">
        <f t="shared" si="65"/>
        <v>189119765.03410083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1992966.5244239867</v>
      </c>
      <c r="Q340" s="2">
        <f t="shared" si="71"/>
        <v>650000</v>
      </c>
      <c r="R340" s="2">
        <f t="shared" si="66"/>
        <v>191132566.8193551</v>
      </c>
      <c r="S340" s="2">
        <f t="shared" si="58"/>
        <v>644425.14285713434</v>
      </c>
      <c r="T340" s="2">
        <f t="shared" si="59"/>
        <v>5574.8571428570431</v>
      </c>
      <c r="U340" s="2">
        <f t="shared" si="60"/>
        <v>650000</v>
      </c>
      <c r="V340" s="2">
        <f t="shared" si="34"/>
        <v>134988053.03410155</v>
      </c>
      <c r="W340" s="2">
        <f t="shared" si="61"/>
        <v>644425.14285713434</v>
      </c>
      <c r="X340" s="2">
        <f t="shared" si="51"/>
        <v>5574.8571428656578</v>
      </c>
      <c r="Y340" s="2">
        <f t="shared" si="62"/>
        <v>56144513.785253547</v>
      </c>
      <c r="Z340" s="2" t="str">
        <f t="shared" si="52"/>
        <v>MEEP</v>
      </c>
      <c r="AA340" s="2">
        <f>IF(Z340="HERE",Y340,AA339+Graph!$G$1*1000)</f>
        <v>154653231.49953991</v>
      </c>
      <c r="AB340" s="2">
        <f t="shared" si="63"/>
        <v>800000</v>
      </c>
      <c r="AC340" s="2">
        <f t="shared" si="64"/>
        <v>54434910.176958054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274</v>
      </c>
      <c r="C341" s="7"/>
      <c r="D341" s="2" t="e">
        <f t="shared" si="55"/>
        <v>#N/A</v>
      </c>
      <c r="E341" s="2" t="e">
        <f t="shared" si="67"/>
        <v>#N/A</v>
      </c>
      <c r="F341" s="2">
        <v>1994732.309101373</v>
      </c>
      <c r="G341" s="2">
        <f t="shared" si="70"/>
        <v>644425.14285714284</v>
      </c>
      <c r="H341" s="2">
        <f t="shared" si="65"/>
        <v>189764190.17695796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1998545.4609447122</v>
      </c>
      <c r="Q341" s="2">
        <f t="shared" si="71"/>
        <v>650000</v>
      </c>
      <c r="R341" s="2">
        <f t="shared" si="66"/>
        <v>191782566.8193551</v>
      </c>
      <c r="S341" s="2">
        <f t="shared" si="58"/>
        <v>644425.14285713434</v>
      </c>
      <c r="T341" s="2">
        <f t="shared" si="59"/>
        <v>5574.8571428570431</v>
      </c>
      <c r="U341" s="2">
        <f t="shared" si="60"/>
        <v>650000</v>
      </c>
      <c r="V341" s="2">
        <f t="shared" si="34"/>
        <v>135632478.17695868</v>
      </c>
      <c r="W341" s="2">
        <f t="shared" si="61"/>
        <v>644425.14285713434</v>
      </c>
      <c r="X341" s="2">
        <f t="shared" si="51"/>
        <v>5574.8571428656578</v>
      </c>
      <c r="Y341" s="2">
        <f t="shared" si="62"/>
        <v>56150088.642396413</v>
      </c>
      <c r="Z341" s="2" t="str">
        <f t="shared" si="52"/>
        <v>MEEP</v>
      </c>
      <c r="AA341" s="2">
        <f>IF(Z341="HERE",Y341,AA340+Graph!$G$1*1000)</f>
        <v>155453231.49953991</v>
      </c>
      <c r="AB341" s="2">
        <f t="shared" si="63"/>
        <v>800000</v>
      </c>
      <c r="AC341" s="2">
        <f t="shared" si="64"/>
        <v>54434910.176958054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275</v>
      </c>
      <c r="C342" s="7"/>
      <c r="D342" s="2" t="e">
        <f t="shared" si="55"/>
        <v>#N/A</v>
      </c>
      <c r="E342" s="2" t="e">
        <f t="shared" si="67"/>
        <v>#N/A</v>
      </c>
      <c r="F342" s="2">
        <v>2000309.8698156476</v>
      </c>
      <c r="G342" s="2">
        <f t="shared" si="70"/>
        <v>644425.14285714284</v>
      </c>
      <c r="H342" s="2">
        <f t="shared" si="65"/>
        <v>190408615.3198151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2004124.3974654377</v>
      </c>
      <c r="Q342" s="2">
        <f t="shared" si="71"/>
        <v>650000</v>
      </c>
      <c r="R342" s="2">
        <f t="shared" si="66"/>
        <v>192432566.8193551</v>
      </c>
      <c r="S342" s="2">
        <f t="shared" si="58"/>
        <v>644425.14285713434</v>
      </c>
      <c r="T342" s="2">
        <f t="shared" si="59"/>
        <v>5574.8571428570431</v>
      </c>
      <c r="U342" s="2">
        <f t="shared" si="60"/>
        <v>650000</v>
      </c>
      <c r="V342" s="2">
        <f t="shared" si="34"/>
        <v>136276903.31981581</v>
      </c>
      <c r="W342" s="2">
        <f t="shared" si="61"/>
        <v>644425.14285713434</v>
      </c>
      <c r="X342" s="2">
        <f t="shared" si="51"/>
        <v>5574.8571428656578</v>
      </c>
      <c r="Y342" s="2">
        <f t="shared" si="62"/>
        <v>56155663.499539278</v>
      </c>
      <c r="Z342" s="2" t="str">
        <f t="shared" si="52"/>
        <v>MEEP</v>
      </c>
      <c r="AA342" s="2">
        <f>IF(Z342="HERE",Y342,AA341+Graph!$G$1*1000)</f>
        <v>156253231.49953991</v>
      </c>
      <c r="AB342" s="2">
        <f t="shared" si="63"/>
        <v>800000</v>
      </c>
      <c r="AC342" s="2">
        <f t="shared" si="64"/>
        <v>54434910.176958054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276</v>
      </c>
      <c r="C343" s="7"/>
      <c r="D343" s="2" t="e">
        <f t="shared" si="55"/>
        <v>#N/A</v>
      </c>
      <c r="E343" s="2" t="e">
        <f t="shared" si="67"/>
        <v>#N/A</v>
      </c>
      <c r="F343" s="2">
        <v>2005887.430529952</v>
      </c>
      <c r="G343" s="2">
        <f t="shared" si="70"/>
        <v>644425.14285714284</v>
      </c>
      <c r="H343" s="2">
        <f t="shared" si="65"/>
        <v>191053040.46267223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2009703.3339861929</v>
      </c>
      <c r="Q343" s="2">
        <f t="shared" si="71"/>
        <v>650000</v>
      </c>
      <c r="R343" s="2">
        <f t="shared" si="66"/>
        <v>193082566.8193551</v>
      </c>
      <c r="S343" s="2">
        <f t="shared" si="58"/>
        <v>644425.14285713434</v>
      </c>
      <c r="T343" s="2">
        <f t="shared" si="59"/>
        <v>5574.8571428570431</v>
      </c>
      <c r="U343" s="2">
        <f t="shared" si="60"/>
        <v>650000</v>
      </c>
      <c r="V343" s="2">
        <f t="shared" si="34"/>
        <v>136921328.46267295</v>
      </c>
      <c r="W343" s="2">
        <f t="shared" si="61"/>
        <v>644425.14285713434</v>
      </c>
      <c r="X343" s="2">
        <f t="shared" si="51"/>
        <v>5574.8571428656578</v>
      </c>
      <c r="Y343" s="2">
        <f t="shared" si="62"/>
        <v>56161238.356682144</v>
      </c>
      <c r="Z343" s="2" t="str">
        <f t="shared" si="52"/>
        <v>MEEP</v>
      </c>
      <c r="AA343" s="2">
        <f>IF(Z343="HERE",Y343,AA342+Graph!$G$1*1000)</f>
        <v>157053231.49953991</v>
      </c>
      <c r="AB343" s="2">
        <f t="shared" si="63"/>
        <v>800000</v>
      </c>
      <c r="AC343" s="2">
        <f t="shared" si="64"/>
        <v>54434910.176958054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277</v>
      </c>
      <c r="C344" s="7"/>
      <c r="D344" s="2" t="e">
        <f t="shared" si="55"/>
        <v>#N/A</v>
      </c>
      <c r="E344" s="2" t="e">
        <f t="shared" si="67"/>
        <v>#N/A</v>
      </c>
      <c r="F344" s="2">
        <v>2011464.9912442267</v>
      </c>
      <c r="G344" s="2">
        <f t="shared" si="70"/>
        <v>644425.14285714284</v>
      </c>
      <c r="H344" s="2">
        <f t="shared" si="65"/>
        <v>191697465.60552937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2015282.2705069184</v>
      </c>
      <c r="Q344" s="2">
        <f t="shared" si="71"/>
        <v>650000</v>
      </c>
      <c r="R344" s="2">
        <f t="shared" si="66"/>
        <v>193732566.8193551</v>
      </c>
      <c r="S344" s="2">
        <f t="shared" si="58"/>
        <v>644425.14285713434</v>
      </c>
      <c r="T344" s="2">
        <f t="shared" si="59"/>
        <v>5574.8571428572759</v>
      </c>
      <c r="U344" s="2">
        <f t="shared" si="60"/>
        <v>650000</v>
      </c>
      <c r="V344" s="2">
        <f t="shared" si="34"/>
        <v>137565753.60553008</v>
      </c>
      <c r="W344" s="2">
        <f t="shared" si="61"/>
        <v>644425.14285713434</v>
      </c>
      <c r="X344" s="2">
        <f t="shared" si="51"/>
        <v>5574.8571428656578</v>
      </c>
      <c r="Y344" s="2">
        <f t="shared" si="62"/>
        <v>56166813.21382501</v>
      </c>
      <c r="Z344" s="2" t="str">
        <f t="shared" si="52"/>
        <v>MEEP</v>
      </c>
      <c r="AA344" s="2">
        <f>IF(Z344="HERE",Y344,AA343+Graph!$G$1*1000)</f>
        <v>157853231.49953991</v>
      </c>
      <c r="AB344" s="2">
        <f t="shared" si="63"/>
        <v>800000</v>
      </c>
      <c r="AC344" s="2">
        <f t="shared" si="64"/>
        <v>54434910.176958054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278</v>
      </c>
      <c r="C345" s="7"/>
      <c r="D345" s="2" t="e">
        <f t="shared" si="55"/>
        <v>#N/A</v>
      </c>
      <c r="E345" s="2" t="e">
        <f t="shared" si="67"/>
        <v>#N/A</v>
      </c>
      <c r="F345" s="2">
        <v>2017042.5519585013</v>
      </c>
      <c r="G345" s="2">
        <f t="shared" si="70"/>
        <v>644425.14285714284</v>
      </c>
      <c r="H345" s="2">
        <f t="shared" si="65"/>
        <v>192341890.7483865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2020861.2070276439</v>
      </c>
      <c r="Q345" s="2">
        <f t="shared" si="71"/>
        <v>650000</v>
      </c>
      <c r="R345" s="2">
        <f t="shared" si="66"/>
        <v>194382566.8193551</v>
      </c>
      <c r="S345" s="2">
        <f t="shared" si="58"/>
        <v>644425.14285713434</v>
      </c>
      <c r="T345" s="2">
        <f t="shared" si="59"/>
        <v>5574.8571428572759</v>
      </c>
      <c r="U345" s="2">
        <f t="shared" si="60"/>
        <v>650000</v>
      </c>
      <c r="V345" s="2">
        <f t="shared" si="34"/>
        <v>138210178.74838722</v>
      </c>
      <c r="W345" s="2">
        <f t="shared" si="61"/>
        <v>644425.14285713434</v>
      </c>
      <c r="X345" s="2">
        <f t="shared" si="51"/>
        <v>5574.8571428656578</v>
      </c>
      <c r="Y345" s="2">
        <f t="shared" si="62"/>
        <v>56172388.070967875</v>
      </c>
      <c r="Z345" s="2" t="str">
        <f t="shared" si="52"/>
        <v>MEEP</v>
      </c>
      <c r="AA345" s="2">
        <f>IF(Z345="HERE",Y345,AA344+Graph!$G$1*1000)</f>
        <v>158653231.49953991</v>
      </c>
      <c r="AB345" s="2">
        <f t="shared" si="63"/>
        <v>800000</v>
      </c>
      <c r="AC345" s="2">
        <f t="shared" si="64"/>
        <v>54434910.176958054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279</v>
      </c>
      <c r="C346" s="7"/>
      <c r="D346" s="2" t="e">
        <f t="shared" si="55"/>
        <v>#N/A</v>
      </c>
      <c r="E346" s="2" t="e">
        <f t="shared" si="67"/>
        <v>#N/A</v>
      </c>
      <c r="F346" s="2">
        <v>2022620.1126728058</v>
      </c>
      <c r="G346" s="2">
        <f t="shared" si="70"/>
        <v>644425.14285714284</v>
      </c>
      <c r="H346" s="2">
        <f t="shared" si="65"/>
        <v>192986315.89124364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2026440.1435483992</v>
      </c>
      <c r="Q346" s="2">
        <f t="shared" si="71"/>
        <v>650000</v>
      </c>
      <c r="R346" s="2">
        <f t="shared" si="66"/>
        <v>195032566.8193551</v>
      </c>
      <c r="S346" s="2">
        <f t="shared" si="58"/>
        <v>644425.14285713434</v>
      </c>
      <c r="T346" s="2">
        <f t="shared" si="59"/>
        <v>5574.8571428572759</v>
      </c>
      <c r="U346" s="2">
        <f t="shared" si="60"/>
        <v>650000</v>
      </c>
      <c r="V346" s="2">
        <f t="shared" si="34"/>
        <v>138854603.89124435</v>
      </c>
      <c r="W346" s="2">
        <f t="shared" si="61"/>
        <v>644425.14285713434</v>
      </c>
      <c r="X346" s="2">
        <f t="shared" si="51"/>
        <v>5574.8571428656578</v>
      </c>
      <c r="Y346" s="2">
        <f t="shared" si="62"/>
        <v>56177962.928110741</v>
      </c>
      <c r="Z346" s="2" t="str">
        <f t="shared" si="52"/>
        <v>MEEP</v>
      </c>
      <c r="AA346" s="2">
        <f>IF(Z346="HERE",Y346,AA345+Graph!$G$1*1000)</f>
        <v>159453231.49953991</v>
      </c>
      <c r="AB346" s="2">
        <f t="shared" si="63"/>
        <v>800000</v>
      </c>
      <c r="AC346" s="2">
        <f t="shared" si="64"/>
        <v>54434910.176958054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280</v>
      </c>
      <c r="C347" s="7"/>
      <c r="D347" s="2" t="e">
        <f t="shared" si="55"/>
        <v>#N/A</v>
      </c>
      <c r="E347" s="2" t="e">
        <f t="shared" si="67"/>
        <v>#N/A</v>
      </c>
      <c r="F347" s="2">
        <v>2028197.6733870804</v>
      </c>
      <c r="G347" s="2">
        <f t="shared" si="70"/>
        <v>644425.14285714284</v>
      </c>
      <c r="H347" s="2">
        <f t="shared" si="65"/>
        <v>193630741.03410077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2032019.0800691247</v>
      </c>
      <c r="Q347" s="2">
        <f t="shared" si="71"/>
        <v>650000</v>
      </c>
      <c r="R347" s="2">
        <f t="shared" si="66"/>
        <v>195682566.8193551</v>
      </c>
      <c r="S347" s="2">
        <f t="shared" si="58"/>
        <v>644425.14285713434</v>
      </c>
      <c r="T347" s="2">
        <f t="shared" si="59"/>
        <v>5574.8571428572759</v>
      </c>
      <c r="U347" s="2">
        <f t="shared" si="60"/>
        <v>650000</v>
      </c>
      <c r="V347" s="2">
        <f t="shared" si="34"/>
        <v>139499029.03410149</v>
      </c>
      <c r="W347" s="2">
        <f t="shared" si="61"/>
        <v>644425.14285713434</v>
      </c>
      <c r="X347" s="2">
        <f t="shared" si="51"/>
        <v>5574.8571428656578</v>
      </c>
      <c r="Y347" s="2">
        <f t="shared" si="62"/>
        <v>56183537.785253607</v>
      </c>
      <c r="Z347" s="2" t="str">
        <f t="shared" si="52"/>
        <v>MEEP</v>
      </c>
      <c r="AA347" s="2">
        <f>IF(Z347="HERE",Y347,AA346+Graph!$G$1*1000)</f>
        <v>160253231.49953991</v>
      </c>
      <c r="AB347" s="2">
        <f t="shared" si="63"/>
        <v>800000</v>
      </c>
      <c r="AC347" s="2">
        <f t="shared" si="64"/>
        <v>54434910.176958054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281</v>
      </c>
      <c r="C348" s="7"/>
      <c r="D348" s="2" t="e">
        <f t="shared" si="55"/>
        <v>#N/A</v>
      </c>
      <c r="E348" s="2" t="e">
        <f t="shared" si="67"/>
        <v>#N/A</v>
      </c>
      <c r="F348" s="2">
        <v>2033775.2341013551</v>
      </c>
      <c r="G348" s="2">
        <f t="shared" si="70"/>
        <v>644425.14285714284</v>
      </c>
      <c r="H348" s="2">
        <f t="shared" si="65"/>
        <v>194275166.17695791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2037598.01658988</v>
      </c>
      <c r="Q348" s="2">
        <f t="shared" si="71"/>
        <v>650000</v>
      </c>
      <c r="R348" s="2">
        <f t="shared" si="66"/>
        <v>196332566.8193551</v>
      </c>
      <c r="S348" s="2">
        <f t="shared" si="58"/>
        <v>644425.14285713434</v>
      </c>
      <c r="T348" s="2">
        <f t="shared" si="59"/>
        <v>5574.8571428572759</v>
      </c>
      <c r="U348" s="2">
        <f t="shared" si="60"/>
        <v>650000</v>
      </c>
      <c r="V348" s="2">
        <f t="shared" si="34"/>
        <v>140143454.17695862</v>
      </c>
      <c r="W348" s="2">
        <f t="shared" si="61"/>
        <v>644425.14285713434</v>
      </c>
      <c r="X348" s="2">
        <f t="shared" si="51"/>
        <v>5574.8571428656578</v>
      </c>
      <c r="Y348" s="2">
        <f t="shared" si="62"/>
        <v>56189112.642396472</v>
      </c>
      <c r="Z348" s="2" t="str">
        <f t="shared" si="52"/>
        <v>MEEP</v>
      </c>
      <c r="AA348" s="2">
        <f>IF(Z348="HERE",Y348,AA347+Graph!$G$1*1000)</f>
        <v>161053231.49953991</v>
      </c>
      <c r="AB348" s="2">
        <f t="shared" si="63"/>
        <v>800000</v>
      </c>
      <c r="AC348" s="2">
        <f t="shared" si="64"/>
        <v>54434910.176958054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282</v>
      </c>
      <c r="C349" s="7"/>
      <c r="D349" s="2" t="e">
        <f t="shared" si="55"/>
        <v>#N/A</v>
      </c>
      <c r="E349" s="2" t="e">
        <f t="shared" si="67"/>
        <v>#N/A</v>
      </c>
      <c r="F349" s="2">
        <v>2039352.7948156595</v>
      </c>
      <c r="G349" s="2">
        <f t="shared" si="70"/>
        <v>644425.14285714284</v>
      </c>
      <c r="H349" s="2">
        <f t="shared" si="65"/>
        <v>194919591.31981504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2043176.9531106055</v>
      </c>
      <c r="Q349" s="2">
        <f t="shared" si="71"/>
        <v>650000</v>
      </c>
      <c r="R349" s="2">
        <f t="shared" si="66"/>
        <v>196982566.8193551</v>
      </c>
      <c r="S349" s="2">
        <f t="shared" si="58"/>
        <v>644425.14285713434</v>
      </c>
      <c r="T349" s="2">
        <f t="shared" si="59"/>
        <v>5574.8571428572759</v>
      </c>
      <c r="U349" s="2">
        <f t="shared" si="60"/>
        <v>650000</v>
      </c>
      <c r="V349" s="2">
        <f t="shared" si="34"/>
        <v>140787879.31981575</v>
      </c>
      <c r="W349" s="2">
        <f t="shared" si="61"/>
        <v>644425.14285713434</v>
      </c>
      <c r="X349" s="2">
        <f t="shared" si="51"/>
        <v>5574.8571428656578</v>
      </c>
      <c r="Y349" s="2">
        <f t="shared" si="62"/>
        <v>56194687.499539338</v>
      </c>
      <c r="Z349" s="2" t="str">
        <f t="shared" si="52"/>
        <v>MEEP</v>
      </c>
      <c r="AA349" s="2">
        <f>IF(Z349="HERE",Y349,AA348+Graph!$G$1*1000)</f>
        <v>161853231.49953991</v>
      </c>
      <c r="AB349" s="2">
        <f t="shared" si="63"/>
        <v>800000</v>
      </c>
      <c r="AC349" s="2">
        <f t="shared" si="64"/>
        <v>54434910.176958054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283</v>
      </c>
      <c r="C350" s="7"/>
      <c r="D350" s="2" t="e">
        <f t="shared" si="55"/>
        <v>#N/A</v>
      </c>
      <c r="E350" s="2" t="e">
        <f t="shared" si="67"/>
        <v>#N/A</v>
      </c>
      <c r="F350" s="2">
        <v>2044930.3555299342</v>
      </c>
      <c r="G350" s="2">
        <f t="shared" si="70"/>
        <v>644425.14285714284</v>
      </c>
      <c r="H350" s="2">
        <f t="shared" si="65"/>
        <v>195564016.46267217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2048755.889631331</v>
      </c>
      <c r="Q350" s="2">
        <f t="shared" si="71"/>
        <v>650000</v>
      </c>
      <c r="R350" s="2">
        <f t="shared" si="66"/>
        <v>197632566.8193551</v>
      </c>
      <c r="S350" s="2">
        <f t="shared" si="58"/>
        <v>644425.14285713434</v>
      </c>
      <c r="T350" s="2">
        <f t="shared" si="59"/>
        <v>5574.8571428572759</v>
      </c>
      <c r="U350" s="2">
        <f t="shared" si="60"/>
        <v>650000</v>
      </c>
      <c r="V350" s="2">
        <f t="shared" si="34"/>
        <v>141432304.46267289</v>
      </c>
      <c r="W350" s="2">
        <f t="shared" si="61"/>
        <v>644425.14285713434</v>
      </c>
      <c r="X350" s="2">
        <f t="shared" si="51"/>
        <v>5574.8571428656578</v>
      </c>
      <c r="Y350" s="2">
        <f t="shared" si="62"/>
        <v>56200262.356682204</v>
      </c>
      <c r="Z350" s="2" t="str">
        <f t="shared" si="52"/>
        <v>MEEP</v>
      </c>
      <c r="AA350" s="2">
        <f>IF(Z350="HERE",Y350,AA349+Graph!$G$1*1000)</f>
        <v>162653231.49953991</v>
      </c>
      <c r="AB350" s="2">
        <f t="shared" si="63"/>
        <v>800000</v>
      </c>
      <c r="AC350" s="2">
        <f t="shared" si="64"/>
        <v>54434910.176958054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284</v>
      </c>
      <c r="C351" s="7"/>
      <c r="D351" s="2" t="e">
        <f t="shared" si="55"/>
        <v>#N/A</v>
      </c>
      <c r="E351" s="2" t="e">
        <f t="shared" si="67"/>
        <v>#N/A</v>
      </c>
      <c r="F351" s="2">
        <v>2050507.9162442386</v>
      </c>
      <c r="G351" s="2">
        <f t="shared" si="70"/>
        <v>644425.14285714284</v>
      </c>
      <c r="H351" s="2">
        <f t="shared" si="65"/>
        <v>196208441.60552931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2054334.8261520863</v>
      </c>
      <c r="Q351" s="2">
        <f t="shared" si="71"/>
        <v>650000</v>
      </c>
      <c r="R351" s="2">
        <f t="shared" si="66"/>
        <v>198282566.8193551</v>
      </c>
      <c r="S351" s="2">
        <f t="shared" si="58"/>
        <v>644425.14285713434</v>
      </c>
      <c r="T351" s="2">
        <f t="shared" si="59"/>
        <v>5574.8571428572759</v>
      </c>
      <c r="U351" s="2">
        <f t="shared" si="60"/>
        <v>650000</v>
      </c>
      <c r="V351" s="2">
        <f t="shared" si="34"/>
        <v>142076729.60553002</v>
      </c>
      <c r="W351" s="2">
        <f t="shared" si="61"/>
        <v>644425.14285713434</v>
      </c>
      <c r="X351" s="2">
        <f t="shared" si="51"/>
        <v>5574.8571428656578</v>
      </c>
      <c r="Y351" s="2">
        <f t="shared" ref="Y351:Y385" si="74">IF(COUNT($C352)=0,IF(COUNT($C351)=1,C351,SUM(Y350+X351)),C351)</f>
        <v>56205837.213825069</v>
      </c>
      <c r="Z351" s="2" t="str">
        <f t="shared" si="52"/>
        <v>MEEP</v>
      </c>
      <c r="AA351" s="2">
        <f>IF(Z351="HERE",Y351,AA350+Graph!$G$1*1000)</f>
        <v>163453231.49953991</v>
      </c>
      <c r="AB351" s="2">
        <f t="shared" si="63"/>
        <v>800000</v>
      </c>
      <c r="AC351" s="2">
        <f t="shared" ref="AC351:AC385" si="75">IF(Z352="HERE",V351,AC350)</f>
        <v>54434910.176958054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285</v>
      </c>
      <c r="C352" s="7"/>
      <c r="D352" s="2" t="e">
        <f t="shared" si="55"/>
        <v>#N/A</v>
      </c>
      <c r="E352" s="2" t="e">
        <f t="shared" si="67"/>
        <v>#N/A</v>
      </c>
      <c r="F352" s="2">
        <v>2056085.4769585133</v>
      </c>
      <c r="G352" s="2">
        <f t="shared" si="70"/>
        <v>644425.14285714284</v>
      </c>
      <c r="H352" s="2">
        <f t="shared" ref="H352:H385" si="76">IF(COUNT($C353)=0,IF(COUNT($C352)=1,C352,SUM(H351+G352)),C352)</f>
        <v>196852866.74838644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2059913.7626728117</v>
      </c>
      <c r="Q352" s="2">
        <f t="shared" si="71"/>
        <v>650000</v>
      </c>
      <c r="R352" s="2">
        <f t="shared" ref="R352:R385" si="77">IF(COUNT($C353)=0,IF(COUNT($C352)=1,M352,SUM(R351+Q352)),M352)</f>
        <v>198932566.8193551</v>
      </c>
      <c r="S352" s="2">
        <f t="shared" si="58"/>
        <v>644425.14285713434</v>
      </c>
      <c r="T352" s="2">
        <f t="shared" si="59"/>
        <v>5574.8571428572759</v>
      </c>
      <c r="U352" s="2">
        <f t="shared" si="60"/>
        <v>650000</v>
      </c>
      <c r="V352" s="2">
        <f t="shared" si="34"/>
        <v>142721154.74838716</v>
      </c>
      <c r="W352" s="2">
        <f t="shared" si="61"/>
        <v>644425.14285713434</v>
      </c>
      <c r="X352" s="2">
        <f t="shared" si="51"/>
        <v>5574.8571428656578</v>
      </c>
      <c r="Y352" s="2">
        <f t="shared" si="74"/>
        <v>56211412.070967935</v>
      </c>
      <c r="Z352" s="2" t="str">
        <f t="shared" si="52"/>
        <v>MEEP</v>
      </c>
      <c r="AA352" s="2">
        <f>IF(Z352="HERE",Y352,AA351+Graph!$G$1*1000)</f>
        <v>164253231.49953991</v>
      </c>
      <c r="AB352" s="2">
        <f t="shared" si="63"/>
        <v>800000</v>
      </c>
      <c r="AC352" s="2">
        <f t="shared" si="75"/>
        <v>54434910.176958054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286</v>
      </c>
      <c r="C353" s="7"/>
      <c r="D353" s="2" t="e">
        <f t="shared" si="55"/>
        <v>#N/A</v>
      </c>
      <c r="E353" s="2" t="e">
        <f t="shared" si="67"/>
        <v>#N/A</v>
      </c>
      <c r="F353" s="2">
        <v>2061663.0376727879</v>
      </c>
      <c r="G353" s="2">
        <f t="shared" si="70"/>
        <v>644425.14285714284</v>
      </c>
      <c r="H353" s="2">
        <f t="shared" si="76"/>
        <v>197497291.89124358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2065492.699193567</v>
      </c>
      <c r="Q353" s="2">
        <f t="shared" si="71"/>
        <v>650000</v>
      </c>
      <c r="R353" s="2">
        <f t="shared" si="77"/>
        <v>199582566.8193551</v>
      </c>
      <c r="S353" s="2">
        <f t="shared" si="58"/>
        <v>644425.14285713434</v>
      </c>
      <c r="T353" s="2">
        <f t="shared" si="59"/>
        <v>5574.8571428572759</v>
      </c>
      <c r="U353" s="2">
        <f t="shared" si="60"/>
        <v>650000</v>
      </c>
      <c r="V353" s="2">
        <f t="shared" si="34"/>
        <v>143365579.89124429</v>
      </c>
      <c r="W353" s="2">
        <f t="shared" si="61"/>
        <v>644425.14285713434</v>
      </c>
      <c r="X353" s="2">
        <f t="shared" si="51"/>
        <v>5574.8571428656578</v>
      </c>
      <c r="Y353" s="2">
        <f t="shared" si="74"/>
        <v>56216986.928110801</v>
      </c>
      <c r="Z353" s="2" t="str">
        <f t="shared" si="52"/>
        <v>MEEP</v>
      </c>
      <c r="AA353" s="2">
        <f>IF(Z353="HERE",Y353,AA352+Graph!$G$1*1000)</f>
        <v>165053231.49953991</v>
      </c>
      <c r="AB353" s="2">
        <f t="shared" si="63"/>
        <v>800000</v>
      </c>
      <c r="AC353" s="2">
        <f t="shared" si="75"/>
        <v>54434910.176958054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287</v>
      </c>
      <c r="C354" s="7"/>
      <c r="D354" s="2" t="e">
        <f t="shared" si="55"/>
        <v>#N/A</v>
      </c>
      <c r="E354" s="2" t="e">
        <f t="shared" si="67"/>
        <v>#N/A</v>
      </c>
      <c r="F354" s="2">
        <v>2067240.5983870924</v>
      </c>
      <c r="G354" s="2">
        <f t="shared" si="70"/>
        <v>644425.14285714284</v>
      </c>
      <c r="H354" s="2">
        <f t="shared" si="76"/>
        <v>198141717.03410071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2071071.6357142925</v>
      </c>
      <c r="Q354" s="2">
        <f t="shared" si="71"/>
        <v>650000</v>
      </c>
      <c r="R354" s="2">
        <f t="shared" si="77"/>
        <v>200232566.8193551</v>
      </c>
      <c r="S354" s="2">
        <f t="shared" si="58"/>
        <v>644425.14285713434</v>
      </c>
      <c r="T354" s="2">
        <f t="shared" si="59"/>
        <v>5574.8571428572759</v>
      </c>
      <c r="U354" s="2">
        <f t="shared" si="60"/>
        <v>650000</v>
      </c>
      <c r="V354" s="2">
        <f t="shared" si="34"/>
        <v>144010005.03410143</v>
      </c>
      <c r="W354" s="2">
        <f t="shared" si="61"/>
        <v>644425.14285713434</v>
      </c>
      <c r="X354" s="2">
        <f t="shared" si="51"/>
        <v>5574.8571428656578</v>
      </c>
      <c r="Y354" s="2">
        <f t="shared" si="74"/>
        <v>56222561.785253666</v>
      </c>
      <c r="Z354" s="2" t="str">
        <f t="shared" si="52"/>
        <v>MEEP</v>
      </c>
      <c r="AA354" s="2">
        <f>IF(Z354="HERE",Y354,AA353+Graph!$G$1*1000)</f>
        <v>165853231.49953991</v>
      </c>
      <c r="AB354" s="2">
        <f t="shared" si="63"/>
        <v>800000</v>
      </c>
      <c r="AC354" s="2">
        <f t="shared" si="75"/>
        <v>54434910.176958054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288</v>
      </c>
      <c r="C355" s="7"/>
      <c r="D355" s="2" t="e">
        <f t="shared" si="55"/>
        <v>#N/A</v>
      </c>
      <c r="E355" s="2" t="e">
        <f t="shared" si="67"/>
        <v>#N/A</v>
      </c>
      <c r="F355" s="2">
        <v>2072818.159101367</v>
      </c>
      <c r="G355" s="2">
        <f t="shared" si="70"/>
        <v>644425.14285714284</v>
      </c>
      <c r="H355" s="2">
        <f t="shared" si="76"/>
        <v>198786142.17695785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2076650.572235018</v>
      </c>
      <c r="Q355" s="2">
        <f t="shared" si="71"/>
        <v>650000</v>
      </c>
      <c r="R355" s="2">
        <f t="shared" si="77"/>
        <v>200882566.8193551</v>
      </c>
      <c r="S355" s="2">
        <f t="shared" si="58"/>
        <v>644425.14285713434</v>
      </c>
      <c r="T355" s="2">
        <f t="shared" si="59"/>
        <v>5574.8571428572759</v>
      </c>
      <c r="U355" s="2">
        <f t="shared" si="60"/>
        <v>650000</v>
      </c>
      <c r="V355" s="2">
        <f t="shared" si="34"/>
        <v>144654430.17695856</v>
      </c>
      <c r="W355" s="2">
        <f t="shared" si="61"/>
        <v>644425.14285713434</v>
      </c>
      <c r="X355" s="2">
        <f t="shared" si="51"/>
        <v>5574.8571428656578</v>
      </c>
      <c r="Y355" s="2">
        <f t="shared" si="74"/>
        <v>56228136.642396532</v>
      </c>
      <c r="Z355" s="2" t="str">
        <f t="shared" si="52"/>
        <v>MEEP</v>
      </c>
      <c r="AA355" s="2">
        <f>IF(Z355="HERE",Y355,AA354+Graph!$G$1*1000)</f>
        <v>166653231.49953991</v>
      </c>
      <c r="AB355" s="2">
        <f t="shared" si="63"/>
        <v>800000</v>
      </c>
      <c r="AC355" s="2">
        <f t="shared" si="75"/>
        <v>54434910.176958054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289</v>
      </c>
      <c r="C356" s="7"/>
      <c r="D356" s="2" t="e">
        <f t="shared" si="55"/>
        <v>#N/A</v>
      </c>
      <c r="E356" s="2" t="e">
        <f t="shared" si="67"/>
        <v>#N/A</v>
      </c>
      <c r="F356" s="2">
        <v>2078395.7198156416</v>
      </c>
      <c r="G356" s="2">
        <f t="shared" si="70"/>
        <v>644425.14285714284</v>
      </c>
      <c r="H356" s="2">
        <f t="shared" si="76"/>
        <v>199430567.31981498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2082229.5087557733</v>
      </c>
      <c r="Q356" s="2">
        <f t="shared" si="71"/>
        <v>650000</v>
      </c>
      <c r="R356" s="2">
        <f t="shared" si="77"/>
        <v>201532566.8193551</v>
      </c>
      <c r="S356" s="2">
        <f t="shared" si="58"/>
        <v>644425.14285713434</v>
      </c>
      <c r="T356" s="2">
        <f t="shared" si="59"/>
        <v>5574.8571428572759</v>
      </c>
      <c r="U356" s="2">
        <f t="shared" si="60"/>
        <v>650000</v>
      </c>
      <c r="V356" s="2">
        <f t="shared" ref="V356:V385" si="78">H272</f>
        <v>145298855.3198157</v>
      </c>
      <c r="W356" s="2">
        <f t="shared" si="61"/>
        <v>644425.14285713434</v>
      </c>
      <c r="X356" s="2">
        <f t="shared" si="51"/>
        <v>5574.8571428656578</v>
      </c>
      <c r="Y356" s="2">
        <f t="shared" si="74"/>
        <v>56233711.499539398</v>
      </c>
      <c r="Z356" s="2" t="str">
        <f t="shared" si="52"/>
        <v>MEEP</v>
      </c>
      <c r="AA356" s="2">
        <f>IF(Z356="HERE",Y356,AA355+Graph!$G$1*1000)</f>
        <v>167453231.49953991</v>
      </c>
      <c r="AB356" s="2">
        <f t="shared" si="63"/>
        <v>800000</v>
      </c>
      <c r="AC356" s="2">
        <f t="shared" si="75"/>
        <v>54434910.176958054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290</v>
      </c>
      <c r="C357" s="7"/>
      <c r="D357" s="2" t="e">
        <f t="shared" si="55"/>
        <v>#N/A</v>
      </c>
      <c r="E357" s="2" t="e">
        <f t="shared" si="67"/>
        <v>#N/A</v>
      </c>
      <c r="F357" s="2">
        <v>2083973.2805299461</v>
      </c>
      <c r="G357" s="2">
        <f t="shared" si="70"/>
        <v>644425.14285714284</v>
      </c>
      <c r="H357" s="2">
        <f t="shared" si="76"/>
        <v>200074992.46267211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2087808.4452764988</v>
      </c>
      <c r="Q357" s="2">
        <f t="shared" si="71"/>
        <v>650000</v>
      </c>
      <c r="R357" s="2">
        <f t="shared" si="77"/>
        <v>202182566.8193551</v>
      </c>
      <c r="S357" s="2">
        <f t="shared" si="58"/>
        <v>644425.14285713434</v>
      </c>
      <c r="T357" s="2">
        <f t="shared" si="59"/>
        <v>5574.8571428572759</v>
      </c>
      <c r="U357" s="2">
        <f t="shared" si="60"/>
        <v>650000</v>
      </c>
      <c r="V357" s="2">
        <f t="shared" si="78"/>
        <v>145943280.46267283</v>
      </c>
      <c r="W357" s="2">
        <f t="shared" si="61"/>
        <v>644425.14285713434</v>
      </c>
      <c r="X357" s="2">
        <f t="shared" si="51"/>
        <v>5574.8571428656578</v>
      </c>
      <c r="Y357" s="2">
        <f t="shared" si="74"/>
        <v>56239286.356682263</v>
      </c>
      <c r="Z357" s="2" t="str">
        <f t="shared" si="52"/>
        <v>MEEP</v>
      </c>
      <c r="AA357" s="2">
        <f>IF(Z357="HERE",Y357,AA356+Graph!$G$1*1000)</f>
        <v>168253231.49953991</v>
      </c>
      <c r="AB357" s="2">
        <f t="shared" si="63"/>
        <v>800000</v>
      </c>
      <c r="AC357" s="2">
        <f t="shared" si="75"/>
        <v>54434910.176958054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291</v>
      </c>
      <c r="C358" s="7"/>
      <c r="D358" s="2" t="e">
        <f t="shared" si="55"/>
        <v>#N/A</v>
      </c>
      <c r="E358" s="2" t="e">
        <f t="shared" si="67"/>
        <v>#N/A</v>
      </c>
      <c r="F358" s="2">
        <v>2089550.8412442207</v>
      </c>
      <c r="G358" s="2">
        <f t="shared" ref="G358:G385" si="79">IF(F358&gt;650000,$AK$31*1000,F358)</f>
        <v>644425.14285714284</v>
      </c>
      <c r="H358" s="2">
        <f t="shared" si="76"/>
        <v>200719417.60552925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2093387.3817972541</v>
      </c>
      <c r="Q358" s="2">
        <f t="shared" ref="Q358:Q385" si="80">IF(P358&gt;650000,650000,P358)</f>
        <v>650000</v>
      </c>
      <c r="R358" s="2">
        <f t="shared" si="77"/>
        <v>202832566.8193551</v>
      </c>
      <c r="S358" s="2">
        <f t="shared" si="58"/>
        <v>644425.14285713434</v>
      </c>
      <c r="T358" s="2">
        <f t="shared" si="59"/>
        <v>5574.8571428572759</v>
      </c>
      <c r="U358" s="2">
        <f t="shared" si="60"/>
        <v>650000</v>
      </c>
      <c r="V358" s="2">
        <f t="shared" si="78"/>
        <v>146587705.60552996</v>
      </c>
      <c r="W358" s="2">
        <f t="shared" si="61"/>
        <v>644425.14285713434</v>
      </c>
      <c r="X358" s="2">
        <f t="shared" si="51"/>
        <v>5574.8571428656578</v>
      </c>
      <c r="Y358" s="2">
        <f t="shared" si="74"/>
        <v>56244861.213825129</v>
      </c>
      <c r="Z358" s="2" t="str">
        <f t="shared" si="52"/>
        <v>MEEP</v>
      </c>
      <c r="AA358" s="2">
        <f>IF(Z358="HERE",Y358,AA357+Graph!$G$1*1000)</f>
        <v>169053231.49953991</v>
      </c>
      <c r="AB358" s="2">
        <f t="shared" si="63"/>
        <v>800000</v>
      </c>
      <c r="AC358" s="2">
        <f t="shared" si="75"/>
        <v>54434910.176958054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292</v>
      </c>
      <c r="C359" s="7"/>
      <c r="D359" s="2" t="e">
        <f t="shared" si="55"/>
        <v>#N/A</v>
      </c>
      <c r="E359" s="2" t="e">
        <f t="shared" si="67"/>
        <v>#N/A</v>
      </c>
      <c r="F359" s="2">
        <v>2095128.4019585252</v>
      </c>
      <c r="G359" s="2">
        <f t="shared" si="79"/>
        <v>644425.14285714284</v>
      </c>
      <c r="H359" s="2">
        <f t="shared" si="76"/>
        <v>201363842.74838638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2098966.3183179796</v>
      </c>
      <c r="Q359" s="2">
        <f t="shared" si="80"/>
        <v>650000</v>
      </c>
      <c r="R359" s="2">
        <f t="shared" si="77"/>
        <v>203482566.8193551</v>
      </c>
      <c r="S359" s="2">
        <f t="shared" si="58"/>
        <v>644425.14285713434</v>
      </c>
      <c r="T359" s="2">
        <f t="shared" si="59"/>
        <v>5574.8571428572759</v>
      </c>
      <c r="U359" s="2">
        <f t="shared" si="60"/>
        <v>650000</v>
      </c>
      <c r="V359" s="2">
        <f t="shared" si="78"/>
        <v>147232130.7483871</v>
      </c>
      <c r="W359" s="2">
        <f t="shared" si="61"/>
        <v>644425.14285713434</v>
      </c>
      <c r="X359" s="2">
        <f t="shared" si="51"/>
        <v>5574.8571428656578</v>
      </c>
      <c r="Y359" s="2">
        <f t="shared" si="74"/>
        <v>56250436.070967995</v>
      </c>
      <c r="Z359" s="2" t="str">
        <f t="shared" si="52"/>
        <v>MEEP</v>
      </c>
      <c r="AA359" s="2">
        <f>IF(Z359="HERE",Y359,AA358+Graph!$G$1*1000)</f>
        <v>169853231.49953991</v>
      </c>
      <c r="AB359" s="2">
        <f t="shared" si="63"/>
        <v>800000</v>
      </c>
      <c r="AC359" s="2">
        <f t="shared" si="75"/>
        <v>54434910.176958054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293</v>
      </c>
      <c r="C360" s="7"/>
      <c r="D360" s="2" t="e">
        <f t="shared" si="55"/>
        <v>#N/A</v>
      </c>
      <c r="E360" s="2" t="e">
        <f t="shared" si="67"/>
        <v>#N/A</v>
      </c>
      <c r="F360" s="2">
        <v>2100705.9626727998</v>
      </c>
      <c r="G360" s="2">
        <f t="shared" si="79"/>
        <v>644425.14285714284</v>
      </c>
      <c r="H360" s="2">
        <f t="shared" si="76"/>
        <v>202008267.89124352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2104545.2548387051</v>
      </c>
      <c r="Q360" s="2">
        <f t="shared" si="80"/>
        <v>650000</v>
      </c>
      <c r="R360" s="2">
        <f t="shared" si="77"/>
        <v>204132566.8193551</v>
      </c>
      <c r="S360" s="2">
        <f t="shared" si="58"/>
        <v>644425.14285713434</v>
      </c>
      <c r="T360" s="2">
        <f t="shared" si="59"/>
        <v>5574.8571428572759</v>
      </c>
      <c r="U360" s="2">
        <f t="shared" si="60"/>
        <v>650000</v>
      </c>
      <c r="V360" s="2">
        <f t="shared" si="78"/>
        <v>147876555.89124423</v>
      </c>
      <c r="W360" s="2">
        <f t="shared" si="61"/>
        <v>644425.14285713434</v>
      </c>
      <c r="X360" s="2">
        <f t="shared" si="51"/>
        <v>5574.8571428656578</v>
      </c>
      <c r="Y360" s="2">
        <f t="shared" si="74"/>
        <v>56256010.92811086</v>
      </c>
      <c r="Z360" s="2" t="str">
        <f t="shared" si="52"/>
        <v>MEEP</v>
      </c>
      <c r="AA360" s="2">
        <f>IF(Z360="HERE",Y360,AA359+Graph!$G$1*1000)</f>
        <v>170653231.49953991</v>
      </c>
      <c r="AB360" s="2">
        <f t="shared" si="63"/>
        <v>800000</v>
      </c>
      <c r="AC360" s="2">
        <f t="shared" si="75"/>
        <v>54434910.176958054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294</v>
      </c>
      <c r="C361" s="7"/>
      <c r="D361" s="2" t="e">
        <f t="shared" si="55"/>
        <v>#N/A</v>
      </c>
      <c r="E361" s="2" t="e">
        <f t="shared" si="67"/>
        <v>#N/A</v>
      </c>
      <c r="F361" s="2">
        <v>2106283.5233870745</v>
      </c>
      <c r="G361" s="2">
        <f t="shared" si="79"/>
        <v>644425.14285714284</v>
      </c>
      <c r="H361" s="2">
        <f t="shared" si="76"/>
        <v>202652693.03410065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2110124.1913594604</v>
      </c>
      <c r="Q361" s="2">
        <f t="shared" si="80"/>
        <v>650000</v>
      </c>
      <c r="R361" s="2">
        <f t="shared" si="77"/>
        <v>204782566.8193551</v>
      </c>
      <c r="S361" s="2">
        <f t="shared" si="58"/>
        <v>644425.14285713434</v>
      </c>
      <c r="T361" s="2">
        <f t="shared" si="59"/>
        <v>5574.8571428572759</v>
      </c>
      <c r="U361" s="2">
        <f t="shared" si="60"/>
        <v>650000</v>
      </c>
      <c r="V361" s="2">
        <f t="shared" si="78"/>
        <v>148520981.03410137</v>
      </c>
      <c r="W361" s="2">
        <f t="shared" si="61"/>
        <v>644425.14285713434</v>
      </c>
      <c r="X361" s="2">
        <f t="shared" si="51"/>
        <v>5574.8571428656578</v>
      </c>
      <c r="Y361" s="2">
        <f t="shared" si="74"/>
        <v>56261585.785253726</v>
      </c>
      <c r="Z361" s="2" t="str">
        <f t="shared" si="52"/>
        <v>MEEP</v>
      </c>
      <c r="AA361" s="2">
        <f>IF(Z361="HERE",Y361,AA360+Graph!$G$1*1000)</f>
        <v>171453231.49953991</v>
      </c>
      <c r="AB361" s="2">
        <f t="shared" si="63"/>
        <v>800000</v>
      </c>
      <c r="AC361" s="2">
        <f t="shared" si="75"/>
        <v>54434910.176958054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295</v>
      </c>
      <c r="C362" s="7"/>
      <c r="D362" s="2" t="e">
        <f t="shared" si="55"/>
        <v>#N/A</v>
      </c>
      <c r="E362" s="2" t="e">
        <f t="shared" si="67"/>
        <v>#N/A</v>
      </c>
      <c r="F362" s="2">
        <v>2111861.0841013789</v>
      </c>
      <c r="G362" s="2">
        <f t="shared" si="79"/>
        <v>644425.14285714284</v>
      </c>
      <c r="H362" s="2">
        <f t="shared" si="76"/>
        <v>203297118.17695779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2115703.1278801858</v>
      </c>
      <c r="Q362" s="2">
        <f t="shared" si="80"/>
        <v>650000</v>
      </c>
      <c r="R362" s="2">
        <f t="shared" si="77"/>
        <v>205432566.8193551</v>
      </c>
      <c r="S362" s="2">
        <f t="shared" si="58"/>
        <v>644425.14285713434</v>
      </c>
      <c r="T362" s="2">
        <f t="shared" si="59"/>
        <v>5574.8571428572759</v>
      </c>
      <c r="U362" s="2">
        <f t="shared" si="60"/>
        <v>650000</v>
      </c>
      <c r="V362" s="2">
        <f t="shared" si="78"/>
        <v>149165406.1769585</v>
      </c>
      <c r="W362" s="2">
        <f t="shared" si="61"/>
        <v>644425.14285713434</v>
      </c>
      <c r="X362" s="2">
        <f t="shared" si="51"/>
        <v>5574.8571428656578</v>
      </c>
      <c r="Y362" s="2">
        <f t="shared" si="74"/>
        <v>56267160.642396592</v>
      </c>
      <c r="Z362" s="2" t="str">
        <f t="shared" si="52"/>
        <v>MEEP</v>
      </c>
      <c r="AA362" s="2">
        <f>IF(Z362="HERE",Y362,AA361+Graph!$G$1*1000)</f>
        <v>172253231.49953991</v>
      </c>
      <c r="AB362" s="2">
        <f t="shared" si="63"/>
        <v>800000</v>
      </c>
      <c r="AC362" s="2">
        <f t="shared" si="75"/>
        <v>54434910.176958054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296</v>
      </c>
      <c r="C363" s="7"/>
      <c r="D363" s="2" t="e">
        <f t="shared" si="55"/>
        <v>#N/A</v>
      </c>
      <c r="E363" s="2" t="e">
        <f t="shared" si="67"/>
        <v>#N/A</v>
      </c>
      <c r="F363" s="2">
        <v>2117438.6448156536</v>
      </c>
      <c r="G363" s="2">
        <f t="shared" si="79"/>
        <v>644425.14285714284</v>
      </c>
      <c r="H363" s="2">
        <f t="shared" si="76"/>
        <v>203941543.31981492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2121282.0644009411</v>
      </c>
      <c r="Q363" s="2">
        <f t="shared" si="80"/>
        <v>650000</v>
      </c>
      <c r="R363" s="2">
        <f t="shared" si="77"/>
        <v>206082566.8193551</v>
      </c>
      <c r="S363" s="2">
        <f t="shared" si="58"/>
        <v>644425.14285713434</v>
      </c>
      <c r="T363" s="2">
        <f t="shared" si="59"/>
        <v>5574.8571428572759</v>
      </c>
      <c r="U363" s="2">
        <f t="shared" si="60"/>
        <v>650000</v>
      </c>
      <c r="V363" s="2">
        <f t="shared" si="78"/>
        <v>149809831.31981564</v>
      </c>
      <c r="W363" s="2">
        <f t="shared" si="61"/>
        <v>644425.14285713434</v>
      </c>
      <c r="X363" s="2">
        <f t="shared" si="51"/>
        <v>5574.8571428656578</v>
      </c>
      <c r="Y363" s="2">
        <f t="shared" si="74"/>
        <v>56272735.499539457</v>
      </c>
      <c r="Z363" s="2" t="str">
        <f t="shared" si="52"/>
        <v>MEEP</v>
      </c>
      <c r="AA363" s="2">
        <f>IF(Z363="HERE",Y363,AA362+Graph!$G$1*1000)</f>
        <v>173053231.49953991</v>
      </c>
      <c r="AB363" s="2">
        <f t="shared" si="63"/>
        <v>800000</v>
      </c>
      <c r="AC363" s="2">
        <f t="shared" si="75"/>
        <v>54434910.176958054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297</v>
      </c>
      <c r="C364" s="7"/>
      <c r="D364" s="2" t="e">
        <f t="shared" si="55"/>
        <v>#N/A</v>
      </c>
      <c r="E364" s="2" t="e">
        <f t="shared" si="67"/>
        <v>#N/A</v>
      </c>
      <c r="F364" s="2">
        <v>2123016.2055299282</v>
      </c>
      <c r="G364" s="2">
        <f t="shared" si="79"/>
        <v>644425.14285714284</v>
      </c>
      <c r="H364" s="2">
        <f t="shared" si="76"/>
        <v>204585968.46267205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2126861.0009216666</v>
      </c>
      <c r="Q364" s="2">
        <f t="shared" si="80"/>
        <v>650000</v>
      </c>
      <c r="R364" s="2">
        <f t="shared" si="77"/>
        <v>206732566.8193551</v>
      </c>
      <c r="S364" s="2">
        <f t="shared" si="58"/>
        <v>644425.14285713434</v>
      </c>
      <c r="T364" s="2">
        <f t="shared" si="59"/>
        <v>5574.8571428572759</v>
      </c>
      <c r="U364" s="2">
        <f t="shared" si="60"/>
        <v>650000</v>
      </c>
      <c r="V364" s="2">
        <f t="shared" si="78"/>
        <v>150454256.46267277</v>
      </c>
      <c r="W364" s="2">
        <f t="shared" si="61"/>
        <v>644425.14285713434</v>
      </c>
      <c r="X364" s="2">
        <f t="shared" si="51"/>
        <v>5574.8571428656578</v>
      </c>
      <c r="Y364" s="2">
        <f t="shared" si="74"/>
        <v>56278310.356682323</v>
      </c>
      <c r="Z364" s="2" t="str">
        <f t="shared" si="52"/>
        <v>MEEP</v>
      </c>
      <c r="AA364" s="2">
        <f>IF(Z364="HERE",Y364,AA363+Graph!$G$1*1000)</f>
        <v>173853231.49953991</v>
      </c>
      <c r="AB364" s="2">
        <f t="shared" si="63"/>
        <v>800000</v>
      </c>
      <c r="AC364" s="2">
        <f t="shared" si="75"/>
        <v>54434910.176958054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298</v>
      </c>
      <c r="C365" s="7"/>
      <c r="D365" s="2" t="e">
        <f t="shared" si="55"/>
        <v>#N/A</v>
      </c>
      <c r="E365" s="2" t="e">
        <f t="shared" si="67"/>
        <v>#N/A</v>
      </c>
      <c r="F365" s="2">
        <v>2128593.7662442327</v>
      </c>
      <c r="G365" s="2">
        <f t="shared" si="79"/>
        <v>644425.14285714284</v>
      </c>
      <c r="H365" s="2">
        <f t="shared" si="76"/>
        <v>205230393.60552919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2132439.9374423921</v>
      </c>
      <c r="Q365" s="2">
        <f t="shared" si="80"/>
        <v>650000</v>
      </c>
      <c r="R365" s="2">
        <f t="shared" si="77"/>
        <v>207382566.8193551</v>
      </c>
      <c r="S365" s="2">
        <f t="shared" si="58"/>
        <v>644425.14285713434</v>
      </c>
      <c r="T365" s="2">
        <f t="shared" si="59"/>
        <v>5574.8571428572759</v>
      </c>
      <c r="U365" s="2">
        <f t="shared" si="60"/>
        <v>650000</v>
      </c>
      <c r="V365" s="2">
        <f t="shared" si="78"/>
        <v>151098681.6055299</v>
      </c>
      <c r="W365" s="2">
        <f t="shared" si="61"/>
        <v>644425.14285713434</v>
      </c>
      <c r="X365" s="2">
        <f t="shared" si="51"/>
        <v>5574.8571428656578</v>
      </c>
      <c r="Y365" s="2">
        <f t="shared" si="74"/>
        <v>56283885.213825189</v>
      </c>
      <c r="Z365" s="2" t="str">
        <f t="shared" si="52"/>
        <v>MEEP</v>
      </c>
      <c r="AA365" s="2">
        <f>IF(Z365="HERE",Y365,AA364+Graph!$G$1*1000)</f>
        <v>174653231.49953991</v>
      </c>
      <c r="AB365" s="2">
        <f t="shared" si="63"/>
        <v>800000</v>
      </c>
      <c r="AC365" s="2">
        <f t="shared" si="75"/>
        <v>54434910.176958054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299</v>
      </c>
      <c r="C366" s="7"/>
      <c r="D366" s="2" t="e">
        <f t="shared" si="55"/>
        <v>#N/A</v>
      </c>
      <c r="E366" s="2" t="e">
        <f t="shared" si="67"/>
        <v>#N/A</v>
      </c>
      <c r="F366" s="2">
        <v>2134171.3269585073</v>
      </c>
      <c r="G366" s="2">
        <f t="shared" si="79"/>
        <v>644425.14285714284</v>
      </c>
      <c r="H366" s="2">
        <f t="shared" si="76"/>
        <v>205874818.74838632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2138018.8739631474</v>
      </c>
      <c r="Q366" s="2">
        <f t="shared" si="80"/>
        <v>650000</v>
      </c>
      <c r="R366" s="2">
        <f t="shared" si="77"/>
        <v>208032566.8193551</v>
      </c>
      <c r="S366" s="2">
        <f t="shared" si="58"/>
        <v>644425.14285713434</v>
      </c>
      <c r="T366" s="2">
        <f t="shared" si="59"/>
        <v>5574.8571428572759</v>
      </c>
      <c r="U366" s="2">
        <f t="shared" si="60"/>
        <v>650000</v>
      </c>
      <c r="V366" s="2">
        <f t="shared" si="78"/>
        <v>151743106.74838704</v>
      </c>
      <c r="W366" s="2">
        <f t="shared" si="61"/>
        <v>644425.14285713434</v>
      </c>
      <c r="X366" s="2">
        <f t="shared" si="51"/>
        <v>5574.8571428656578</v>
      </c>
      <c r="Y366" s="2">
        <f t="shared" si="74"/>
        <v>56289460.070968054</v>
      </c>
      <c r="Z366" s="2" t="str">
        <f t="shared" si="52"/>
        <v>MEEP</v>
      </c>
      <c r="AA366" s="2">
        <f>IF(Z366="HERE",Y366,AA365+Graph!$G$1*1000)</f>
        <v>175453231.49953991</v>
      </c>
      <c r="AB366" s="2">
        <f t="shared" si="63"/>
        <v>800000</v>
      </c>
      <c r="AC366" s="2">
        <f t="shared" si="75"/>
        <v>54434910.176958054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300</v>
      </c>
      <c r="C367" s="7"/>
      <c r="D367" s="2" t="e">
        <f t="shared" si="55"/>
        <v>#N/A</v>
      </c>
      <c r="E367" s="2" t="e">
        <f t="shared" si="67"/>
        <v>#N/A</v>
      </c>
      <c r="F367" s="2">
        <v>2139748.8876728117</v>
      </c>
      <c r="G367" s="2">
        <f t="shared" si="79"/>
        <v>644425.14285714284</v>
      </c>
      <c r="H367" s="2">
        <f t="shared" si="76"/>
        <v>206519243.89124346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2143597.8104838729</v>
      </c>
      <c r="Q367" s="2">
        <f t="shared" si="80"/>
        <v>650000</v>
      </c>
      <c r="R367" s="2">
        <f t="shared" si="77"/>
        <v>208682566.8193551</v>
      </c>
      <c r="S367" s="2">
        <f t="shared" si="58"/>
        <v>644425.14285713434</v>
      </c>
      <c r="T367" s="2">
        <f t="shared" si="59"/>
        <v>5574.8571428572759</v>
      </c>
      <c r="U367" s="2">
        <f t="shared" si="60"/>
        <v>650000</v>
      </c>
      <c r="V367" s="2">
        <f t="shared" si="78"/>
        <v>152387531.89124417</v>
      </c>
      <c r="W367" s="2">
        <f t="shared" si="61"/>
        <v>644425.14285713434</v>
      </c>
      <c r="X367" s="2">
        <f t="shared" si="51"/>
        <v>5574.8571428656578</v>
      </c>
      <c r="Y367" s="2">
        <f t="shared" si="74"/>
        <v>56295034.92811092</v>
      </c>
      <c r="Z367" s="2" t="str">
        <f t="shared" si="52"/>
        <v>MEEP</v>
      </c>
      <c r="AA367" s="2">
        <f>IF(Z367="HERE",Y367,AA366+Graph!$G$1*1000)</f>
        <v>176253231.49953991</v>
      </c>
      <c r="AB367" s="2">
        <f t="shared" si="63"/>
        <v>800000</v>
      </c>
      <c r="AC367" s="2">
        <f t="shared" si="75"/>
        <v>54434910.176958054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301</v>
      </c>
      <c r="C368" s="7"/>
      <c r="D368" s="2" t="e">
        <f t="shared" si="55"/>
        <v>#N/A</v>
      </c>
      <c r="E368" s="2" t="e">
        <f t="shared" si="67"/>
        <v>#N/A</v>
      </c>
      <c r="F368" s="2">
        <v>2145326.4483870864</v>
      </c>
      <c r="G368" s="2">
        <f t="shared" si="79"/>
        <v>644425.14285714284</v>
      </c>
      <c r="H368" s="2">
        <f t="shared" si="76"/>
        <v>207163669.03410059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2149176.7470046282</v>
      </c>
      <c r="Q368" s="2">
        <f t="shared" si="80"/>
        <v>650000</v>
      </c>
      <c r="R368" s="2">
        <f t="shared" si="77"/>
        <v>209332566.8193551</v>
      </c>
      <c r="S368" s="2">
        <f t="shared" si="58"/>
        <v>644425.14285713434</v>
      </c>
      <c r="T368" s="2">
        <f t="shared" si="59"/>
        <v>5574.8571428572759</v>
      </c>
      <c r="U368" s="2">
        <f t="shared" si="60"/>
        <v>650000</v>
      </c>
      <c r="V368" s="2">
        <f t="shared" si="78"/>
        <v>153031957.03410131</v>
      </c>
      <c r="W368" s="2">
        <f t="shared" si="61"/>
        <v>644425.14285713434</v>
      </c>
      <c r="X368" s="2">
        <f t="shared" si="51"/>
        <v>5574.8571428656578</v>
      </c>
      <c r="Y368" s="2">
        <f t="shared" si="74"/>
        <v>56300609.785253786</v>
      </c>
      <c r="Z368" s="2" t="str">
        <f t="shared" si="52"/>
        <v>MEEP</v>
      </c>
      <c r="AA368" s="2">
        <f>IF(Z368="HERE",Y368,AA367+Graph!$G$1*1000)</f>
        <v>177053231.49953991</v>
      </c>
      <c r="AB368" s="2">
        <f t="shared" si="63"/>
        <v>800000</v>
      </c>
      <c r="AC368" s="2">
        <f t="shared" si="75"/>
        <v>54434910.176958054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302</v>
      </c>
      <c r="C369" s="7"/>
      <c r="D369" s="2" t="e">
        <f t="shared" si="55"/>
        <v>#N/A</v>
      </c>
      <c r="E369" s="2" t="e">
        <f t="shared" si="67"/>
        <v>#N/A</v>
      </c>
      <c r="F369" s="2">
        <v>2150904.009101361</v>
      </c>
      <c r="G369" s="2">
        <f t="shared" si="79"/>
        <v>644425.14285714284</v>
      </c>
      <c r="H369" s="2">
        <f t="shared" si="76"/>
        <v>207808094.17695773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2154755.6835253537</v>
      </c>
      <c r="Q369" s="2">
        <f t="shared" si="80"/>
        <v>650000</v>
      </c>
      <c r="R369" s="2">
        <f t="shared" si="77"/>
        <v>209982566.8193551</v>
      </c>
      <c r="S369" s="2">
        <f t="shared" si="58"/>
        <v>644425.14285713434</v>
      </c>
      <c r="T369" s="2">
        <f t="shared" si="59"/>
        <v>5574.8571428572759</v>
      </c>
      <c r="U369" s="2">
        <f t="shared" si="60"/>
        <v>650000</v>
      </c>
      <c r="V369" s="2">
        <f t="shared" si="78"/>
        <v>153676382.17695844</v>
      </c>
      <c r="W369" s="2">
        <f t="shared" si="61"/>
        <v>644425.14285713434</v>
      </c>
      <c r="X369" s="2">
        <f t="shared" si="51"/>
        <v>5574.8571428656578</v>
      </c>
      <c r="Y369" s="2">
        <f t="shared" si="74"/>
        <v>56306184.642396651</v>
      </c>
      <c r="Z369" s="2" t="str">
        <f t="shared" si="52"/>
        <v>MEEP</v>
      </c>
      <c r="AA369" s="2">
        <f>IF(Z369="HERE",Y369,AA368+Graph!$G$1*1000)</f>
        <v>177853231.49953991</v>
      </c>
      <c r="AB369" s="2">
        <f t="shared" si="63"/>
        <v>800000</v>
      </c>
      <c r="AC369" s="2">
        <f t="shared" si="75"/>
        <v>54434910.176958054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303</v>
      </c>
      <c r="C370" s="7"/>
      <c r="D370" s="2" t="e">
        <f t="shared" si="55"/>
        <v>#N/A</v>
      </c>
      <c r="E370" s="2" t="e">
        <f t="shared" si="67"/>
        <v>#N/A</v>
      </c>
      <c r="F370" s="2">
        <v>2156481.5698156655</v>
      </c>
      <c r="G370" s="2">
        <f t="shared" si="79"/>
        <v>644425.14285714284</v>
      </c>
      <c r="H370" s="2">
        <f t="shared" si="76"/>
        <v>208452519.31981486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2160334.6200460792</v>
      </c>
      <c r="Q370" s="2">
        <f t="shared" si="80"/>
        <v>650000</v>
      </c>
      <c r="R370" s="2">
        <f t="shared" si="77"/>
        <v>210632566.8193551</v>
      </c>
      <c r="S370" s="2">
        <f t="shared" si="58"/>
        <v>644425.14285713434</v>
      </c>
      <c r="T370" s="2">
        <f t="shared" si="59"/>
        <v>5574.8571428572759</v>
      </c>
      <c r="U370" s="2">
        <f t="shared" si="60"/>
        <v>650000</v>
      </c>
      <c r="V370" s="2">
        <f t="shared" si="78"/>
        <v>154320807.31981558</v>
      </c>
      <c r="W370" s="2">
        <f t="shared" si="61"/>
        <v>644425.14285713434</v>
      </c>
      <c r="X370" s="2">
        <f t="shared" si="51"/>
        <v>5574.8571428656578</v>
      </c>
      <c r="Y370" s="2">
        <f t="shared" si="74"/>
        <v>56311759.499539517</v>
      </c>
      <c r="Z370" s="2" t="str">
        <f t="shared" si="52"/>
        <v>MEEP</v>
      </c>
      <c r="AA370" s="2">
        <f>IF(Z370="HERE",Y370,AA369+Graph!$G$1*1000)</f>
        <v>178653231.49953991</v>
      </c>
      <c r="AB370" s="2">
        <f t="shared" si="63"/>
        <v>800000</v>
      </c>
      <c r="AC370" s="2">
        <f t="shared" si="75"/>
        <v>54434910.176958054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304</v>
      </c>
      <c r="C371" s="7"/>
      <c r="D371" s="2" t="e">
        <f t="shared" si="55"/>
        <v>#N/A</v>
      </c>
      <c r="E371" s="2" t="e">
        <f t="shared" si="67"/>
        <v>#N/A</v>
      </c>
      <c r="F371" s="2">
        <v>2162059.1305299401</v>
      </c>
      <c r="G371" s="2">
        <f t="shared" si="79"/>
        <v>644425.14285714284</v>
      </c>
      <c r="H371" s="2">
        <f t="shared" si="76"/>
        <v>209096944.462672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2165913.5565668344</v>
      </c>
      <c r="Q371" s="2">
        <f t="shared" si="80"/>
        <v>650000</v>
      </c>
      <c r="R371" s="2">
        <f t="shared" si="77"/>
        <v>211282566.8193551</v>
      </c>
      <c r="S371" s="2">
        <f t="shared" si="58"/>
        <v>644425.14285713434</v>
      </c>
      <c r="T371" s="2">
        <f t="shared" si="59"/>
        <v>5574.8571428572759</v>
      </c>
      <c r="U371" s="2">
        <f t="shared" si="60"/>
        <v>650000</v>
      </c>
      <c r="V371" s="2">
        <f t="shared" si="78"/>
        <v>154965232.46267271</v>
      </c>
      <c r="W371" s="2">
        <f t="shared" si="61"/>
        <v>644425.14285713434</v>
      </c>
      <c r="X371" s="2">
        <f t="shared" si="51"/>
        <v>5574.8571428656578</v>
      </c>
      <c r="Y371" s="2">
        <f t="shared" si="74"/>
        <v>56317334.356682383</v>
      </c>
      <c r="Z371" s="2" t="str">
        <f t="shared" si="52"/>
        <v>MEEP</v>
      </c>
      <c r="AA371" s="2">
        <f>IF(Z371="HERE",Y371,AA370+Graph!$G$1*1000)</f>
        <v>179453231.49953991</v>
      </c>
      <c r="AB371" s="2">
        <f t="shared" si="63"/>
        <v>800000</v>
      </c>
      <c r="AC371" s="2">
        <f t="shared" si="75"/>
        <v>54434910.176958054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305</v>
      </c>
      <c r="C372" s="7"/>
      <c r="D372" s="2" t="e">
        <f t="shared" si="55"/>
        <v>#N/A</v>
      </c>
      <c r="E372" s="2" t="e">
        <f t="shared" si="67"/>
        <v>#N/A</v>
      </c>
      <c r="F372" s="2">
        <v>2167636.6912442148</v>
      </c>
      <c r="G372" s="2">
        <f t="shared" si="79"/>
        <v>644425.14285714284</v>
      </c>
      <c r="H372" s="2">
        <f t="shared" si="76"/>
        <v>209741369.60552913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2171492.4930875599</v>
      </c>
      <c r="Q372" s="2">
        <f t="shared" si="80"/>
        <v>650000</v>
      </c>
      <c r="R372" s="2">
        <f t="shared" si="77"/>
        <v>211932566.8193551</v>
      </c>
      <c r="S372" s="2">
        <f t="shared" si="58"/>
        <v>644425.14285713434</v>
      </c>
      <c r="T372" s="2">
        <f t="shared" si="59"/>
        <v>5574.8571428572759</v>
      </c>
      <c r="U372" s="2">
        <f t="shared" si="60"/>
        <v>650000</v>
      </c>
      <c r="V372" s="2">
        <f t="shared" si="78"/>
        <v>155609657.60552984</v>
      </c>
      <c r="W372" s="2">
        <f t="shared" si="61"/>
        <v>644425.14285713434</v>
      </c>
      <c r="X372" s="2">
        <f t="shared" si="51"/>
        <v>5574.8571428656578</v>
      </c>
      <c r="Y372" s="2">
        <f t="shared" si="74"/>
        <v>56322909.213825248</v>
      </c>
      <c r="Z372" s="2" t="str">
        <f t="shared" si="52"/>
        <v>MEEP</v>
      </c>
      <c r="AA372" s="2">
        <f>IF(Z372="HERE",Y372,AA371+Graph!$G$1*1000)</f>
        <v>180253231.49953991</v>
      </c>
      <c r="AB372" s="2">
        <f t="shared" si="63"/>
        <v>800000</v>
      </c>
      <c r="AC372" s="2">
        <f t="shared" si="75"/>
        <v>54434910.176958054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306</v>
      </c>
      <c r="C373" s="7"/>
      <c r="D373" s="2" t="e">
        <f t="shared" si="55"/>
        <v>#N/A</v>
      </c>
      <c r="E373" s="2" t="e">
        <f t="shared" si="67"/>
        <v>#N/A</v>
      </c>
      <c r="F373" s="2">
        <v>2173214.2519585192</v>
      </c>
      <c r="G373" s="2">
        <f t="shared" si="79"/>
        <v>644425.14285714284</v>
      </c>
      <c r="H373" s="2">
        <f t="shared" si="76"/>
        <v>210385794.74838626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2177071.4296083152</v>
      </c>
      <c r="Q373" s="2">
        <f t="shared" si="80"/>
        <v>650000</v>
      </c>
      <c r="R373" s="2">
        <f t="shared" si="77"/>
        <v>212582566.8193551</v>
      </c>
      <c r="S373" s="2">
        <f t="shared" si="58"/>
        <v>644425.14285713434</v>
      </c>
      <c r="T373" s="2">
        <f t="shared" si="59"/>
        <v>5574.8571428572759</v>
      </c>
      <c r="U373" s="2">
        <f t="shared" si="60"/>
        <v>650000</v>
      </c>
      <c r="V373" s="2">
        <f t="shared" si="78"/>
        <v>156254082.74838698</v>
      </c>
      <c r="W373" s="2">
        <f t="shared" si="61"/>
        <v>644425.14285713434</v>
      </c>
      <c r="X373" s="2">
        <f t="shared" si="51"/>
        <v>5574.8571428656578</v>
      </c>
      <c r="Y373" s="2">
        <f t="shared" si="74"/>
        <v>56328484.070968114</v>
      </c>
      <c r="Z373" s="2" t="str">
        <f t="shared" si="52"/>
        <v>MEEP</v>
      </c>
      <c r="AA373" s="2">
        <f>IF(Z373="HERE",Y373,AA372+Graph!$G$1*1000)</f>
        <v>181053231.49953991</v>
      </c>
      <c r="AB373" s="2">
        <f t="shared" si="63"/>
        <v>800000</v>
      </c>
      <c r="AC373" s="2">
        <f t="shared" si="75"/>
        <v>54434910.176958054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307</v>
      </c>
      <c r="C374" s="7"/>
      <c r="D374" s="2" t="e">
        <f t="shared" si="55"/>
        <v>#N/A</v>
      </c>
      <c r="E374" s="2" t="e">
        <f t="shared" si="67"/>
        <v>#N/A</v>
      </c>
      <c r="F374" s="2">
        <v>2178791.8126727939</v>
      </c>
      <c r="G374" s="2">
        <f t="shared" si="79"/>
        <v>644425.14285714284</v>
      </c>
      <c r="H374" s="2">
        <f t="shared" si="76"/>
        <v>211030219.8912434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2182650.3661290407</v>
      </c>
      <c r="Q374" s="2">
        <f t="shared" si="80"/>
        <v>650000</v>
      </c>
      <c r="R374" s="2">
        <f t="shared" si="77"/>
        <v>213232566.8193551</v>
      </c>
      <c r="S374" s="2">
        <f t="shared" si="58"/>
        <v>644425.14285713434</v>
      </c>
      <c r="T374" s="2">
        <f t="shared" si="59"/>
        <v>5574.8571428572759</v>
      </c>
      <c r="U374" s="2">
        <f t="shared" si="60"/>
        <v>650000</v>
      </c>
      <c r="V374" s="2">
        <f t="shared" si="78"/>
        <v>156898507.89124411</v>
      </c>
      <c r="W374" s="2">
        <f t="shared" si="61"/>
        <v>644425.14285713434</v>
      </c>
      <c r="X374" s="2">
        <f t="shared" si="51"/>
        <v>5574.8571428656578</v>
      </c>
      <c r="Y374" s="2">
        <f t="shared" si="74"/>
        <v>56334058.928110979</v>
      </c>
      <c r="Z374" s="2" t="str">
        <f t="shared" si="52"/>
        <v>MEEP</v>
      </c>
      <c r="AA374" s="2">
        <f>IF(Z374="HERE",Y374,AA373+Graph!$G$1*1000)</f>
        <v>181853231.49953991</v>
      </c>
      <c r="AB374" s="2">
        <f t="shared" si="63"/>
        <v>800000</v>
      </c>
      <c r="AC374" s="2">
        <f t="shared" si="75"/>
        <v>54434910.176958054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308</v>
      </c>
      <c r="C375" s="7"/>
      <c r="D375" s="2" t="e">
        <f t="shared" si="55"/>
        <v>#N/A</v>
      </c>
      <c r="E375" s="2" t="e">
        <f t="shared" si="67"/>
        <v>#N/A</v>
      </c>
      <c r="F375" s="2">
        <v>2184369.3733870685</v>
      </c>
      <c r="G375" s="2">
        <f t="shared" si="79"/>
        <v>644425.14285714284</v>
      </c>
      <c r="H375" s="2">
        <f t="shared" si="76"/>
        <v>211674645.03410053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2188229.3026497662</v>
      </c>
      <c r="Q375" s="2">
        <f t="shared" si="80"/>
        <v>650000</v>
      </c>
      <c r="R375" s="2">
        <f t="shared" si="77"/>
        <v>213882566.8193551</v>
      </c>
      <c r="S375" s="2">
        <f t="shared" si="58"/>
        <v>644425.14285713434</v>
      </c>
      <c r="T375" s="2">
        <f t="shared" si="59"/>
        <v>5574.8571428572759</v>
      </c>
      <c r="U375" s="2">
        <f t="shared" si="60"/>
        <v>650000</v>
      </c>
      <c r="V375" s="2">
        <f t="shared" si="78"/>
        <v>157542933.03410125</v>
      </c>
      <c r="W375" s="2">
        <f t="shared" si="61"/>
        <v>644425.14285713434</v>
      </c>
      <c r="X375" s="2">
        <f t="shared" si="51"/>
        <v>5574.8571428656578</v>
      </c>
      <c r="Y375" s="2">
        <f t="shared" si="74"/>
        <v>56339633.785253845</v>
      </c>
      <c r="Z375" s="2" t="str">
        <f t="shared" si="52"/>
        <v>MEEP</v>
      </c>
      <c r="AA375" s="2">
        <f>IF(Z375="HERE",Y375,AA374+Graph!$G$1*1000)</f>
        <v>182653231.49953991</v>
      </c>
      <c r="AB375" s="2">
        <f t="shared" si="63"/>
        <v>800000</v>
      </c>
      <c r="AC375" s="2">
        <f t="shared" si="75"/>
        <v>54434910.176958054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309</v>
      </c>
      <c r="C376" s="7"/>
      <c r="D376" s="2" t="e">
        <f t="shared" si="55"/>
        <v>#N/A</v>
      </c>
      <c r="E376" s="2" t="e">
        <f t="shared" si="67"/>
        <v>#N/A</v>
      </c>
      <c r="F376" s="2">
        <v>2189946.934101373</v>
      </c>
      <c r="G376" s="2">
        <f t="shared" si="79"/>
        <v>644425.14285714284</v>
      </c>
      <c r="H376" s="2">
        <f t="shared" si="76"/>
        <v>212319070.17695767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2193808.2391705215</v>
      </c>
      <c r="Q376" s="2">
        <f t="shared" si="80"/>
        <v>650000</v>
      </c>
      <c r="R376" s="2">
        <f t="shared" si="77"/>
        <v>214532566.8193551</v>
      </c>
      <c r="S376" s="2">
        <f t="shared" si="58"/>
        <v>644425.14285713434</v>
      </c>
      <c r="T376" s="2">
        <f t="shared" si="59"/>
        <v>5574.8571428572759</v>
      </c>
      <c r="U376" s="2">
        <f t="shared" si="60"/>
        <v>650000</v>
      </c>
      <c r="V376" s="2">
        <f t="shared" si="78"/>
        <v>158187358.17695838</v>
      </c>
      <c r="W376" s="2">
        <f t="shared" si="61"/>
        <v>644425.14285713434</v>
      </c>
      <c r="X376" s="2">
        <f t="shared" si="51"/>
        <v>5574.8571428656578</v>
      </c>
      <c r="Y376" s="2">
        <f t="shared" si="74"/>
        <v>56345208.642396711</v>
      </c>
      <c r="Z376" s="2" t="str">
        <f t="shared" si="52"/>
        <v>MEEP</v>
      </c>
      <c r="AA376" s="2">
        <f>IF(Z376="HERE",Y376,AA375+Graph!$G$1*1000)</f>
        <v>183453231.49953991</v>
      </c>
      <c r="AB376" s="2">
        <f t="shared" si="63"/>
        <v>800000</v>
      </c>
      <c r="AC376" s="2">
        <f t="shared" si="75"/>
        <v>54434910.176958054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310</v>
      </c>
      <c r="C377" s="7"/>
      <c r="D377" s="2" t="e">
        <f t="shared" si="55"/>
        <v>#N/A</v>
      </c>
      <c r="E377" s="2" t="e">
        <f t="shared" si="67"/>
        <v>#N/A</v>
      </c>
      <c r="F377" s="2">
        <v>2195524.4948156476</v>
      </c>
      <c r="G377" s="2">
        <f t="shared" si="79"/>
        <v>644425.14285714284</v>
      </c>
      <c r="H377" s="2">
        <f t="shared" si="76"/>
        <v>212963495.3198148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2199387.175691247</v>
      </c>
      <c r="Q377" s="2">
        <f t="shared" si="80"/>
        <v>650000</v>
      </c>
      <c r="R377" s="2">
        <f t="shared" si="77"/>
        <v>215182566.8193551</v>
      </c>
      <c r="S377" s="2">
        <f t="shared" si="58"/>
        <v>644425.14285713434</v>
      </c>
      <c r="T377" s="2">
        <f t="shared" si="59"/>
        <v>5574.8571428572759</v>
      </c>
      <c r="U377" s="2">
        <f t="shared" si="60"/>
        <v>650000</v>
      </c>
      <c r="V377" s="2">
        <f t="shared" si="78"/>
        <v>158831783.31981552</v>
      </c>
      <c r="W377" s="2">
        <f t="shared" si="61"/>
        <v>644425.14285713434</v>
      </c>
      <c r="X377" s="2">
        <f t="shared" si="51"/>
        <v>5574.8571428656578</v>
      </c>
      <c r="Y377" s="2">
        <f t="shared" si="74"/>
        <v>56350783.499539576</v>
      </c>
      <c r="Z377" s="2" t="str">
        <f t="shared" si="52"/>
        <v>MEEP</v>
      </c>
      <c r="AA377" s="2">
        <f>IF(Z377="HERE",Y377,AA376+Graph!$G$1*1000)</f>
        <v>184253231.49953991</v>
      </c>
      <c r="AB377" s="2">
        <f t="shared" si="63"/>
        <v>800000</v>
      </c>
      <c r="AC377" s="2">
        <f t="shared" si="75"/>
        <v>54434910.176958054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311</v>
      </c>
      <c r="C378" s="7"/>
      <c r="D378" s="2" t="e">
        <f t="shared" si="55"/>
        <v>#N/A</v>
      </c>
      <c r="E378" s="2" t="e">
        <f t="shared" si="67"/>
        <v>#N/A</v>
      </c>
      <c r="F378" s="2">
        <v>2201102.055529952</v>
      </c>
      <c r="G378" s="2">
        <f t="shared" si="79"/>
        <v>644425.14285714284</v>
      </c>
      <c r="H378" s="2">
        <f t="shared" si="76"/>
        <v>213607920.46267194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2204966.1122120023</v>
      </c>
      <c r="Q378" s="2">
        <f t="shared" si="80"/>
        <v>650000</v>
      </c>
      <c r="R378" s="2">
        <f t="shared" si="77"/>
        <v>215832566.8193551</v>
      </c>
      <c r="S378" s="2">
        <f t="shared" si="58"/>
        <v>644425.14285713434</v>
      </c>
      <c r="T378" s="2">
        <f t="shared" si="59"/>
        <v>5574.8571428572759</v>
      </c>
      <c r="U378" s="2">
        <f t="shared" si="60"/>
        <v>650000</v>
      </c>
      <c r="V378" s="2">
        <f t="shared" si="78"/>
        <v>159476208.46267265</v>
      </c>
      <c r="W378" s="2">
        <f t="shared" si="61"/>
        <v>644425.14285713434</v>
      </c>
      <c r="X378" s="2">
        <f t="shared" si="51"/>
        <v>5574.8571428656578</v>
      </c>
      <c r="Y378" s="2">
        <f t="shared" si="74"/>
        <v>56356358.356682442</v>
      </c>
      <c r="Z378" s="2" t="str">
        <f t="shared" si="52"/>
        <v>MEEP</v>
      </c>
      <c r="AA378" s="2">
        <f>IF(Z378="HERE",Y378,AA377+Graph!$G$1*1000)</f>
        <v>185053231.49953991</v>
      </c>
      <c r="AB378" s="2">
        <f t="shared" si="63"/>
        <v>800000</v>
      </c>
      <c r="AC378" s="2">
        <f t="shared" si="75"/>
        <v>54434910.176958054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312</v>
      </c>
      <c r="C379" s="7"/>
      <c r="D379" s="2" t="e">
        <f t="shared" si="55"/>
        <v>#N/A</v>
      </c>
      <c r="E379" s="2" t="e">
        <f t="shared" si="67"/>
        <v>#N/A</v>
      </c>
      <c r="F379" s="2">
        <v>2206679.6162442267</v>
      </c>
      <c r="G379" s="2">
        <f t="shared" si="79"/>
        <v>644425.14285714284</v>
      </c>
      <c r="H379" s="2">
        <f t="shared" si="76"/>
        <v>214252345.60552907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2210545.0487327278</v>
      </c>
      <c r="Q379" s="2">
        <f t="shared" si="80"/>
        <v>650000</v>
      </c>
      <c r="R379" s="2">
        <f t="shared" si="77"/>
        <v>216482566.8193551</v>
      </c>
      <c r="S379" s="2">
        <f t="shared" si="58"/>
        <v>644425.14285713434</v>
      </c>
      <c r="T379" s="2">
        <f t="shared" si="59"/>
        <v>5574.8571428572759</v>
      </c>
      <c r="U379" s="2">
        <f t="shared" si="60"/>
        <v>650000</v>
      </c>
      <c r="V379" s="2">
        <f t="shared" si="78"/>
        <v>160120633.60552979</v>
      </c>
      <c r="W379" s="2">
        <f t="shared" si="61"/>
        <v>644425.14285713434</v>
      </c>
      <c r="X379" s="2">
        <f t="shared" si="51"/>
        <v>5574.8571428656578</v>
      </c>
      <c r="Y379" s="2">
        <f t="shared" si="74"/>
        <v>56361933.213825308</v>
      </c>
      <c r="Z379" s="2" t="str">
        <f t="shared" si="52"/>
        <v>MEEP</v>
      </c>
      <c r="AA379" s="2">
        <f>IF(Z379="HERE",Y379,AA378+Graph!$G$1*1000)</f>
        <v>185853231.49953991</v>
      </c>
      <c r="AB379" s="2">
        <f t="shared" si="63"/>
        <v>800000</v>
      </c>
      <c r="AC379" s="2">
        <f t="shared" si="75"/>
        <v>54434910.176958054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313</v>
      </c>
      <c r="C380" s="7"/>
      <c r="D380" s="2" t="e">
        <f t="shared" si="55"/>
        <v>#N/A</v>
      </c>
      <c r="E380" s="2" t="e">
        <f t="shared" si="67"/>
        <v>#N/A</v>
      </c>
      <c r="F380" s="2">
        <v>2212257.1769585013</v>
      </c>
      <c r="G380" s="2">
        <f t="shared" si="79"/>
        <v>644425.14285714284</v>
      </c>
      <c r="H380" s="2">
        <f t="shared" si="76"/>
        <v>214896770.7483862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2216123.9852534533</v>
      </c>
      <c r="Q380" s="2">
        <f t="shared" si="80"/>
        <v>650000</v>
      </c>
      <c r="R380" s="2">
        <f t="shared" si="77"/>
        <v>217132566.8193551</v>
      </c>
      <c r="S380" s="2">
        <f t="shared" si="58"/>
        <v>644425.14285713434</v>
      </c>
      <c r="T380" s="2">
        <f t="shared" si="59"/>
        <v>5574.8571428572759</v>
      </c>
      <c r="U380" s="2">
        <f t="shared" si="60"/>
        <v>650000</v>
      </c>
      <c r="V380" s="2">
        <f t="shared" si="78"/>
        <v>160765058.74838692</v>
      </c>
      <c r="W380" s="2">
        <f t="shared" si="61"/>
        <v>644425.14285713434</v>
      </c>
      <c r="X380" s="2">
        <f t="shared" si="51"/>
        <v>5574.8571428656578</v>
      </c>
      <c r="Y380" s="2">
        <f t="shared" si="74"/>
        <v>56367508.070968173</v>
      </c>
      <c r="Z380" s="2" t="str">
        <f t="shared" si="52"/>
        <v>MEEP</v>
      </c>
      <c r="AA380" s="2">
        <f>IF(Z380="HERE",Y380,AA379+Graph!$G$1*1000)</f>
        <v>186653231.49953991</v>
      </c>
      <c r="AB380" s="2">
        <f t="shared" si="63"/>
        <v>800000</v>
      </c>
      <c r="AC380" s="2">
        <f t="shared" si="75"/>
        <v>54434910.176958054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314</v>
      </c>
      <c r="C381" s="7"/>
      <c r="D381" s="2" t="e">
        <f t="shared" si="55"/>
        <v>#N/A</v>
      </c>
      <c r="E381" s="2" t="e">
        <f t="shared" si="67"/>
        <v>#N/A</v>
      </c>
      <c r="F381" s="2">
        <v>2217834.7376728058</v>
      </c>
      <c r="G381" s="2">
        <f t="shared" si="79"/>
        <v>644425.14285714284</v>
      </c>
      <c r="H381" s="2">
        <f t="shared" si="76"/>
        <v>215541195.89124334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2221702.9217742085</v>
      </c>
      <c r="Q381" s="2">
        <f t="shared" si="80"/>
        <v>650000</v>
      </c>
      <c r="R381" s="2">
        <f t="shared" si="77"/>
        <v>217782566.8193551</v>
      </c>
      <c r="S381" s="2">
        <f t="shared" si="58"/>
        <v>644425.14285713434</v>
      </c>
      <c r="T381" s="2">
        <f t="shared" si="59"/>
        <v>5574.8571428572759</v>
      </c>
      <c r="U381" s="2">
        <f t="shared" si="60"/>
        <v>650000</v>
      </c>
      <c r="V381" s="2">
        <f t="shared" si="78"/>
        <v>161409483.89124405</v>
      </c>
      <c r="W381" s="2">
        <f t="shared" si="61"/>
        <v>644425.14285713434</v>
      </c>
      <c r="X381" s="2">
        <f t="shared" si="51"/>
        <v>5574.8571428656578</v>
      </c>
      <c r="Y381" s="2">
        <f t="shared" si="74"/>
        <v>56373082.928111039</v>
      </c>
      <c r="Z381" s="2" t="str">
        <f t="shared" si="52"/>
        <v>MEEP</v>
      </c>
      <c r="AA381" s="2">
        <f>IF(Z381="HERE",Y381,AA380+Graph!$G$1*1000)</f>
        <v>187453231.49953991</v>
      </c>
      <c r="AB381" s="2">
        <f t="shared" si="63"/>
        <v>800000</v>
      </c>
      <c r="AC381" s="2">
        <f t="shared" si="75"/>
        <v>54434910.176958054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315</v>
      </c>
      <c r="C382" s="7"/>
      <c r="D382" s="2" t="e">
        <f t="shared" si="55"/>
        <v>#N/A</v>
      </c>
      <c r="E382" s="2" t="e">
        <f t="shared" si="67"/>
        <v>#N/A</v>
      </c>
      <c r="F382" s="2">
        <v>2223412.2983870804</v>
      </c>
      <c r="G382" s="2">
        <f t="shared" si="79"/>
        <v>644425.14285714284</v>
      </c>
      <c r="H382" s="2">
        <f t="shared" si="76"/>
        <v>216185621.03410047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2227281.858294934</v>
      </c>
      <c r="Q382" s="2">
        <f t="shared" si="80"/>
        <v>650000</v>
      </c>
      <c r="R382" s="2">
        <f t="shared" si="77"/>
        <v>218432566.8193551</v>
      </c>
      <c r="S382" s="2">
        <f t="shared" si="58"/>
        <v>644425.14285713434</v>
      </c>
      <c r="T382" s="2">
        <f t="shared" si="59"/>
        <v>5574.8571428572759</v>
      </c>
      <c r="U382" s="2">
        <f t="shared" si="60"/>
        <v>650000</v>
      </c>
      <c r="V382" s="2">
        <f t="shared" si="78"/>
        <v>162053909.03410119</v>
      </c>
      <c r="W382" s="2">
        <f t="shared" si="61"/>
        <v>644425.14285713434</v>
      </c>
      <c r="X382" s="2">
        <f t="shared" si="51"/>
        <v>5574.8571428656578</v>
      </c>
      <c r="Y382" s="2">
        <f t="shared" si="74"/>
        <v>56378657.785253905</v>
      </c>
      <c r="Z382" s="2" t="str">
        <f t="shared" si="52"/>
        <v>MEEP</v>
      </c>
      <c r="AA382" s="2">
        <f>IF(Z382="HERE",Y382,AA381+Graph!$G$1*1000)</f>
        <v>188253231.49953991</v>
      </c>
      <c r="AB382" s="2">
        <f t="shared" si="63"/>
        <v>800000</v>
      </c>
      <c r="AC382" s="2">
        <f t="shared" si="75"/>
        <v>54434910.176958054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316</v>
      </c>
      <c r="C383" s="7"/>
      <c r="D383" s="2" t="e">
        <f t="shared" si="55"/>
        <v>#N/A</v>
      </c>
      <c r="E383" s="2" t="e">
        <f t="shared" si="67"/>
        <v>#N/A</v>
      </c>
      <c r="F383" s="2">
        <v>2228989.8591013551</v>
      </c>
      <c r="G383" s="2">
        <f t="shared" si="79"/>
        <v>644425.14285714284</v>
      </c>
      <c r="H383" s="2">
        <f t="shared" si="76"/>
        <v>216830046.17695761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2232860.7948156893</v>
      </c>
      <c r="Q383" s="2">
        <f t="shared" si="80"/>
        <v>650000</v>
      </c>
      <c r="R383" s="2">
        <f t="shared" si="77"/>
        <v>219082566.8193551</v>
      </c>
      <c r="S383" s="2">
        <f t="shared" si="58"/>
        <v>644425.14285713434</v>
      </c>
      <c r="T383" s="2">
        <f t="shared" si="59"/>
        <v>5574.8571428572759</v>
      </c>
      <c r="U383" s="2">
        <f t="shared" si="60"/>
        <v>650000</v>
      </c>
      <c r="V383" s="2">
        <f t="shared" si="78"/>
        <v>162698334.17695832</v>
      </c>
      <c r="W383" s="2">
        <f t="shared" si="61"/>
        <v>644425.14285713434</v>
      </c>
      <c r="X383" s="2">
        <f t="shared" si="51"/>
        <v>5574.8571428656578</v>
      </c>
      <c r="Y383" s="2">
        <f t="shared" si="74"/>
        <v>56384232.64239677</v>
      </c>
      <c r="Z383" s="2" t="str">
        <f t="shared" si="52"/>
        <v>MEEP</v>
      </c>
      <c r="AA383" s="2">
        <f>IF(Z383="HERE",Y383,AA382+Graph!$G$1*1000)</f>
        <v>189053231.49953991</v>
      </c>
      <c r="AB383" s="2">
        <f t="shared" si="63"/>
        <v>800000</v>
      </c>
      <c r="AC383" s="2">
        <f t="shared" si="75"/>
        <v>54434910.176958054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317</v>
      </c>
      <c r="C384" s="7"/>
      <c r="D384" s="2" t="e">
        <f t="shared" si="55"/>
        <v>#N/A</v>
      </c>
      <c r="E384" s="2" t="e">
        <f t="shared" si="67"/>
        <v>#N/A</v>
      </c>
      <c r="F384" s="2">
        <v>2234567.4198156595</v>
      </c>
      <c r="G384" s="2">
        <f t="shared" si="79"/>
        <v>644425.14285714284</v>
      </c>
      <c r="H384" s="2">
        <f t="shared" si="76"/>
        <v>217474471.31981474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2238439.7313364148</v>
      </c>
      <c r="Q384" s="2">
        <f t="shared" si="80"/>
        <v>650000</v>
      </c>
      <c r="R384" s="2">
        <f t="shared" si="77"/>
        <v>219732566.8193551</v>
      </c>
      <c r="S384" s="2">
        <f t="shared" si="58"/>
        <v>644425.14285713434</v>
      </c>
      <c r="T384" s="2">
        <f t="shared" si="59"/>
        <v>5574.8571428572759</v>
      </c>
      <c r="U384" s="2">
        <f t="shared" si="60"/>
        <v>650000</v>
      </c>
      <c r="V384" s="2">
        <f t="shared" si="78"/>
        <v>163342759.31981546</v>
      </c>
      <c r="W384" s="2">
        <f t="shared" si="61"/>
        <v>644425.14285713434</v>
      </c>
      <c r="X384" s="2">
        <f t="shared" si="51"/>
        <v>5574.8571428656578</v>
      </c>
      <c r="Y384" s="2">
        <f t="shared" si="74"/>
        <v>56389807.499539636</v>
      </c>
      <c r="Z384" s="2" t="str">
        <f t="shared" si="52"/>
        <v>MEEP</v>
      </c>
      <c r="AA384" s="2">
        <f>IF(Z384="HERE",Y384,AA383+Graph!$G$1*1000)</f>
        <v>189853231.49953991</v>
      </c>
      <c r="AB384" s="2">
        <f t="shared" si="63"/>
        <v>800000</v>
      </c>
      <c r="AC384" s="2">
        <f t="shared" si="75"/>
        <v>54434910.176958054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318</v>
      </c>
      <c r="C385" s="7"/>
      <c r="D385" s="2" t="e">
        <f t="shared" si="55"/>
        <v>#N/A</v>
      </c>
      <c r="E385" s="2" t="e">
        <f t="shared" si="67"/>
        <v>#N/A</v>
      </c>
      <c r="F385" s="2">
        <v>2240144.9805299342</v>
      </c>
      <c r="G385" s="2">
        <f t="shared" si="79"/>
        <v>644425.14285714284</v>
      </c>
      <c r="H385" s="2">
        <f t="shared" si="76"/>
        <v>218118896.46267188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2244018.6678571403</v>
      </c>
      <c r="Q385" s="2">
        <f t="shared" si="80"/>
        <v>650000</v>
      </c>
      <c r="R385" s="2">
        <f t="shared" si="77"/>
        <v>220382566.8193551</v>
      </c>
      <c r="S385" s="2">
        <f t="shared" si="58"/>
        <v>644425.14285713434</v>
      </c>
      <c r="T385" s="2">
        <f t="shared" si="59"/>
        <v>5574.8571428572759</v>
      </c>
      <c r="U385" s="2">
        <f t="shared" si="60"/>
        <v>650000</v>
      </c>
      <c r="V385" s="2">
        <f t="shared" si="78"/>
        <v>163987184.46267259</v>
      </c>
      <c r="W385" s="2">
        <f t="shared" si="61"/>
        <v>644425.14285713434</v>
      </c>
      <c r="X385" s="2">
        <f t="shared" si="51"/>
        <v>5574.8571428656578</v>
      </c>
      <c r="Y385" s="2">
        <f t="shared" si="74"/>
        <v>56395382.356682502</v>
      </c>
      <c r="Z385" s="2" t="str">
        <f t="shared" si="52"/>
        <v>MEEP</v>
      </c>
      <c r="AA385" s="2">
        <f>IF(Z385="HERE",Y385,AA384+Graph!$G$1*1000)</f>
        <v>190653231.49953991</v>
      </c>
      <c r="AB385" s="2">
        <f t="shared" si="63"/>
        <v>800000</v>
      </c>
      <c r="AC385" s="2">
        <f t="shared" si="75"/>
        <v>54434910.176958054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8:I385">
    <cfRule type="cellIs" dxfId="49" priority="10" operator="greaterThan">
      <formula>0</formula>
    </cfRule>
  </conditionalFormatting>
  <conditionalFormatting sqref="C31:C64 C117:C385 C68:C114">
    <cfRule type="cellIs" dxfId="48" priority="11" operator="greaterThan">
      <formula>0</formula>
    </cfRule>
  </conditionalFormatting>
  <conditionalFormatting sqref="C31:C64 C117:C385 C68:C11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7" priority="13" operator="greaterThan">
      <formula>0</formula>
    </cfRule>
  </conditionalFormatting>
  <conditionalFormatting sqref="C115">
    <cfRule type="cellIs" dxfId="46" priority="14" operator="greaterThan">
      <formula>0</formula>
    </cfRule>
  </conditionalFormatting>
  <conditionalFormatting sqref="C65">
    <cfRule type="cellIs" dxfId="45" priority="8" operator="greaterThan">
      <formula>0</formula>
    </cfRule>
  </conditionalFormatting>
  <conditionalFormatting sqref="C6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4" priority="7" operator="greaterThan">
      <formula>0</formula>
    </cfRule>
  </conditionalFormatting>
  <conditionalFormatting sqref="C66">
    <cfRule type="cellIs" dxfId="43" priority="5" operator="greaterThan">
      <formula>0</formula>
    </cfRule>
  </conditionalFormatting>
  <conditionalFormatting sqref="C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2" priority="4" operator="greaterThan">
      <formula>0</formula>
    </cfRule>
  </conditionalFormatting>
  <conditionalFormatting sqref="C67">
    <cfRule type="cellIs" dxfId="12" priority="2" operator="greaterThan">
      <formula>0</formula>
    </cfRule>
  </conditionalFormatting>
  <conditionalFormatting sqref="C6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workbookViewId="0">
      <selection activeCell="I67" sqref="I67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57</v>
      </c>
      <c r="AE1" s="2" t="s">
        <v>24</v>
      </c>
      <c r="AF1" s="21" t="s">
        <v>58</v>
      </c>
      <c r="AG1" s="21" t="s">
        <v>59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SUM((700000-LOOKUP(2,1/(ISNUMBER($K$1:$K$194)),$K$1:$K$194))/1000)</f>
        <v>694.42514285714287</v>
      </c>
    </row>
    <row r="32" spans="1:37" ht="15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299153.85195851326</v>
      </c>
      <c r="G37" s="2">
        <f>IF(F37&gt;700000,$AK$31*1000,F37)</f>
        <v>299153.85195851326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302548.75864055753</v>
      </c>
      <c r="Q37" s="2">
        <f>IF(P37&gt;700000,700000,P37)</f>
        <v>302548.75864055753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304731.4126727879</v>
      </c>
      <c r="G38" s="2">
        <f t="shared" ref="G38:G101" si="25">IF(F38&gt;700000,$AK$31*1000,F38)</f>
        <v>304731.4126727879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308127.69516131282</v>
      </c>
      <c r="Q38" s="2">
        <f t="shared" ref="Q38:Q101" si="26">IF(P38&gt;700000,700000,P38)</f>
        <v>308127.69516131282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310308.97338709235</v>
      </c>
      <c r="G39" s="2">
        <f t="shared" si="25"/>
        <v>310308.97338709235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313706.63168203831</v>
      </c>
      <c r="Q39" s="2">
        <f t="shared" si="26"/>
        <v>313706.63168203831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315886.534101367</v>
      </c>
      <c r="G40" s="2">
        <f t="shared" si="25"/>
        <v>315886.534101367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319285.5682027638</v>
      </c>
      <c r="Q40" s="2">
        <f t="shared" si="26"/>
        <v>319285.5682027638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321464.09481564164</v>
      </c>
      <c r="G41" s="2">
        <f t="shared" si="25"/>
        <v>321464.09481564164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324864.50472351909</v>
      </c>
      <c r="Q41" s="2">
        <f t="shared" si="26"/>
        <v>324864.50472351909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327041.65552994609</v>
      </c>
      <c r="G42" s="2">
        <f t="shared" si="25"/>
        <v>327041.65552994609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330443.44124424458</v>
      </c>
      <c r="Q42" s="2">
        <f t="shared" si="26"/>
        <v>330443.44124424458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332619.21624422073</v>
      </c>
      <c r="G43" s="2">
        <f t="shared" si="25"/>
        <v>332619.21624422073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336022.37776499987</v>
      </c>
      <c r="Q43" s="2">
        <f t="shared" si="26"/>
        <v>336022.37776499987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338196.77695852518</v>
      </c>
      <c r="G44" s="2">
        <f t="shared" si="25"/>
        <v>338196.77695852518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341601.31428572536</v>
      </c>
      <c r="Q44" s="2">
        <f t="shared" si="26"/>
        <v>341601.31428572536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343774.33767279983</v>
      </c>
      <c r="G45" s="2">
        <f t="shared" si="25"/>
        <v>343774.33767279983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347180.25080645084</v>
      </c>
      <c r="Q45" s="2">
        <f t="shared" si="26"/>
        <v>347180.25080645084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349351.89838707447</v>
      </c>
      <c r="G46" s="2">
        <f t="shared" si="25"/>
        <v>349351.89838707447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352759.18732720613</v>
      </c>
      <c r="Q46" s="2">
        <f t="shared" si="26"/>
        <v>352759.18732720613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360507.01981565356</v>
      </c>
      <c r="G48" s="2">
        <f t="shared" si="25"/>
        <v>360507.01981565356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363917.06036868691</v>
      </c>
      <c r="Q48" s="2">
        <f t="shared" si="26"/>
        <v>363917.06036868691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366084.58052992821</v>
      </c>
      <c r="G49" s="2">
        <f t="shared" si="25"/>
        <v>366084.58052992821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369495.9968894124</v>
      </c>
      <c r="Q49" s="2">
        <f t="shared" si="26"/>
        <v>369495.9968894124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371662.14124423265</v>
      </c>
      <c r="G50" s="2">
        <f t="shared" si="25"/>
        <v>371662.14124423265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375074.93341013789</v>
      </c>
      <c r="Q50" s="2">
        <f t="shared" si="26"/>
        <v>375074.93341013789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377239.7019585073</v>
      </c>
      <c r="G51" s="2">
        <f t="shared" si="25"/>
        <v>377239.7019585073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380653.86993089318</v>
      </c>
      <c r="Q51" s="2">
        <f t="shared" si="26"/>
        <v>380653.86993089318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382817.26267281175</v>
      </c>
      <c r="G52" s="2">
        <f t="shared" si="25"/>
        <v>382817.26267281175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386232.80645161867</v>
      </c>
      <c r="Q52" s="2">
        <f t="shared" si="26"/>
        <v>386232.80645161867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388394.82338708639</v>
      </c>
      <c r="G53" s="2">
        <f t="shared" si="25"/>
        <v>388394.82338708639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391811.74297237396</v>
      </c>
      <c r="Q53" s="2">
        <f t="shared" si="26"/>
        <v>391811.74297237396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393972.38410136104</v>
      </c>
      <c r="G54" s="2">
        <f t="shared" si="25"/>
        <v>393972.38410136104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397390.67949309945</v>
      </c>
      <c r="Q54" s="2">
        <f t="shared" si="26"/>
        <v>397390.67949309945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399549.94481566548</v>
      </c>
      <c r="G55" s="2">
        <f t="shared" si="25"/>
        <v>399549.94481566548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402969.61601382494</v>
      </c>
      <c r="Q55" s="2">
        <f t="shared" si="26"/>
        <v>402969.61601382494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405127.50552994013</v>
      </c>
      <c r="G56" s="2">
        <f t="shared" si="25"/>
        <v>405127.50552994013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408548.55253458023</v>
      </c>
      <c r="Q56" s="2">
        <f t="shared" si="26"/>
        <v>408548.55253458023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410705.06624421477</v>
      </c>
      <c r="G57" s="2">
        <f t="shared" si="25"/>
        <v>410705.06624421477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414127.48905530572</v>
      </c>
      <c r="Q57" s="2">
        <f t="shared" si="26"/>
        <v>414127.48905530572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416282.62695851922</v>
      </c>
      <c r="G58" s="2">
        <f t="shared" si="25"/>
        <v>416282.62695851922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419706.42557603121</v>
      </c>
      <c r="Q58" s="2">
        <f t="shared" si="26"/>
        <v>419706.42557603121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421860.18767279387</v>
      </c>
      <c r="G59" s="2">
        <f t="shared" si="25"/>
        <v>421860.18767279387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425285.3620967865</v>
      </c>
      <c r="Q59" s="2">
        <f t="shared" si="26"/>
        <v>425285.3620967865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427437.74838709831</v>
      </c>
      <c r="G60" s="2">
        <f t="shared" si="25"/>
        <v>427437.74838709831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430864.29861751199</v>
      </c>
      <c r="Q60" s="2">
        <f t="shared" si="26"/>
        <v>430864.29861751199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433015.30910137296</v>
      </c>
      <c r="G61" s="2">
        <f t="shared" si="25"/>
        <v>433015.30910137296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436443.23513826728</v>
      </c>
      <c r="Q61" s="2">
        <f t="shared" si="26"/>
        <v>436443.23513826728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438592.8698156476</v>
      </c>
      <c r="G62" s="2">
        <f t="shared" si="25"/>
        <v>438592.8698156476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442022.17165899277</v>
      </c>
      <c r="Q62" s="2">
        <f t="shared" si="26"/>
        <v>442022.17165899277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444170.43052995205</v>
      </c>
      <c r="G63" s="2">
        <f t="shared" si="25"/>
        <v>444170.43052995205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447601.10817971826</v>
      </c>
      <c r="Q63" s="2">
        <f t="shared" si="26"/>
        <v>447601.10817971826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449747.99124422669</v>
      </c>
      <c r="G64" s="2">
        <f t="shared" si="25"/>
        <v>449747.99124422669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453180.04470047355</v>
      </c>
      <c r="Q64" s="2">
        <f t="shared" si="26"/>
        <v>453180.04470047355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455325.55195850134</v>
      </c>
      <c r="G65" s="2">
        <f t="shared" si="25"/>
        <v>455325.55195850134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458758.98122119904</v>
      </c>
      <c r="Q65" s="2">
        <f t="shared" si="26"/>
        <v>458758.98122119904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460903.11267280579</v>
      </c>
      <c r="G66" s="2">
        <f t="shared" si="25"/>
        <v>460903.11267280579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464337.91774195433</v>
      </c>
      <c r="Q66" s="2">
        <f t="shared" si="26"/>
        <v>464337.91774195433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466480.67338708043</v>
      </c>
      <c r="G67" s="2">
        <f t="shared" si="25"/>
        <v>466480.67338708043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469916.85426267982</v>
      </c>
      <c r="Q67" s="2">
        <f t="shared" si="26"/>
        <v>469916.85426267982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1</v>
      </c>
      <c r="C68" s="7"/>
      <c r="D68" s="2" t="e">
        <f t="shared" si="12"/>
        <v>#N/A</v>
      </c>
      <c r="E68" s="2" t="e">
        <f t="shared" si="22"/>
        <v>#N/A</v>
      </c>
      <c r="F68" s="2">
        <v>472058.23410135508</v>
      </c>
      <c r="G68" s="2">
        <f t="shared" si="25"/>
        <v>472058.23410135508</v>
      </c>
      <c r="H68" s="2">
        <f t="shared" si="13"/>
        <v>16413030.234101355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475495.7907834053</v>
      </c>
      <c r="Q68" s="2">
        <f t="shared" si="26"/>
        <v>475495.7907834053</v>
      </c>
      <c r="R68" s="2">
        <f t="shared" si="16"/>
        <v>16975044.790783405</v>
      </c>
      <c r="S68" s="2">
        <f t="shared" si="17"/>
        <v>472058.23410135508</v>
      </c>
      <c r="T68" s="2">
        <f t="shared" si="18"/>
        <v>5574.8571428571595</v>
      </c>
      <c r="U68" s="2">
        <f t="shared" si="19"/>
        <v>475495.7907834053</v>
      </c>
      <c r="V68" s="2">
        <f t="shared" si="5"/>
        <v>572042.24242424243</v>
      </c>
      <c r="W68" s="2">
        <f t="shared" si="20"/>
        <v>13465.242424242431</v>
      </c>
      <c r="X68" s="2">
        <f t="shared" si="6"/>
        <v>462030.54835916287</v>
      </c>
      <c r="Y68" s="2">
        <f t="shared" si="7"/>
        <v>16403002.548359163</v>
      </c>
      <c r="Z68" s="2" t="str">
        <f t="shared" si="8"/>
        <v>HERE</v>
      </c>
      <c r="AA68" s="2">
        <f>IF(Z68="HERE",Y68,AA67+Graph!$G$1*1000)</f>
        <v>16403002.548359163</v>
      </c>
      <c r="AB68" s="2">
        <f t="shared" si="21"/>
        <v>462030.54835916311</v>
      </c>
      <c r="AC68" s="2">
        <f t="shared" si="9"/>
        <v>572042.24242424243</v>
      </c>
      <c r="AD68" s="3">
        <f t="shared" si="10"/>
        <v>16403002.548359163</v>
      </c>
      <c r="AE68" s="2">
        <f>IF(AE66&gt;=52800000,52800000,IF(AB47=Graph!G$1*1000,AE67+Graph!G$1*1000,AC68))</f>
        <v>572042.24242424243</v>
      </c>
      <c r="AF68" s="3">
        <f t="shared" si="11"/>
        <v>572042.24242424243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2</v>
      </c>
      <c r="C69" s="7"/>
      <c r="D69" s="2" t="e">
        <f t="shared" si="12"/>
        <v>#N/A</v>
      </c>
      <c r="E69" s="2" t="e">
        <f t="shared" si="22"/>
        <v>#N/A</v>
      </c>
      <c r="F69" s="2">
        <v>477635.79481565952</v>
      </c>
      <c r="G69" s="2">
        <f t="shared" si="25"/>
        <v>477635.79481565952</v>
      </c>
      <c r="H69" s="2">
        <f t="shared" si="13"/>
        <v>16890666.028917015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481074.72730416059</v>
      </c>
      <c r="Q69" s="2">
        <f t="shared" si="26"/>
        <v>481074.72730416059</v>
      </c>
      <c r="R69" s="2">
        <f t="shared" si="16"/>
        <v>17456119.518087566</v>
      </c>
      <c r="S69" s="2">
        <f t="shared" si="17"/>
        <v>477635.79481565952</v>
      </c>
      <c r="T69" s="2">
        <f t="shared" si="18"/>
        <v>5574.8571428571595</v>
      </c>
      <c r="U69" s="2">
        <f t="shared" si="19"/>
        <v>481074.72730416059</v>
      </c>
      <c r="V69" s="2">
        <f t="shared" si="5"/>
        <v>585507.48484848486</v>
      </c>
      <c r="W69" s="2">
        <f t="shared" si="20"/>
        <v>13465.242424242431</v>
      </c>
      <c r="X69" s="2">
        <f t="shared" si="6"/>
        <v>467609.48487991816</v>
      </c>
      <c r="Y69" s="2">
        <f t="shared" si="7"/>
        <v>16870612.033239082</v>
      </c>
      <c r="Z69" s="2" t="str">
        <f t="shared" si="8"/>
        <v>HERE</v>
      </c>
      <c r="AA69" s="2">
        <f>IF(Z69="HERE",Y69,AA68+Graph!$G$1*1000)</f>
        <v>16870612.033239082</v>
      </c>
      <c r="AB69" s="2">
        <f t="shared" si="21"/>
        <v>467609.4848799184</v>
      </c>
      <c r="AC69" s="2">
        <f t="shared" si="9"/>
        <v>585507.48484848486</v>
      </c>
      <c r="AD69" s="3">
        <f t="shared" si="10"/>
        <v>16870612.033239082</v>
      </c>
      <c r="AE69" s="2">
        <f>IF(AE67&gt;=52800000,52800000,IF(AB48=Graph!G$1*1000,AE68+Graph!G$1*1000,AC69))</f>
        <v>585507.48484848486</v>
      </c>
      <c r="AF69" s="3">
        <f t="shared" si="11"/>
        <v>585507.48484848486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3</v>
      </c>
      <c r="C70" s="7"/>
      <c r="D70" s="2" t="e">
        <f t="shared" si="12"/>
        <v>#N/A</v>
      </c>
      <c r="E70" s="2" t="e">
        <f t="shared" si="22"/>
        <v>#N/A</v>
      </c>
      <c r="F70" s="2">
        <v>483213.35552993417</v>
      </c>
      <c r="G70" s="2">
        <f t="shared" si="25"/>
        <v>483213.35552993417</v>
      </c>
      <c r="H70" s="2">
        <f t="shared" si="13"/>
        <v>17373879.384446949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486653.66382488608</v>
      </c>
      <c r="Q70" s="2">
        <f t="shared" si="26"/>
        <v>486653.66382488608</v>
      </c>
      <c r="R70" s="2">
        <f t="shared" si="16"/>
        <v>17942773.181912452</v>
      </c>
      <c r="S70" s="2">
        <f t="shared" si="17"/>
        <v>483213.35552993417</v>
      </c>
      <c r="T70" s="2">
        <f t="shared" si="18"/>
        <v>5574.8571428571595</v>
      </c>
      <c r="U70" s="2">
        <f t="shared" si="19"/>
        <v>486653.66382488608</v>
      </c>
      <c r="V70" s="2">
        <f t="shared" si="5"/>
        <v>598972.72727272729</v>
      </c>
      <c r="W70" s="2">
        <f t="shared" si="20"/>
        <v>13465.242424242431</v>
      </c>
      <c r="X70" s="2">
        <f t="shared" si="6"/>
        <v>473188.42140064365</v>
      </c>
      <c r="Y70" s="2">
        <f t="shared" si="7"/>
        <v>17343800.454639725</v>
      </c>
      <c r="Z70" s="2" t="str">
        <f t="shared" si="8"/>
        <v>HERE</v>
      </c>
      <c r="AA70" s="2">
        <f>IF(Z70="HERE",Y70,AA69+Graph!$G$1*1000)</f>
        <v>17343800.454639725</v>
      </c>
      <c r="AB70" s="2">
        <f t="shared" si="21"/>
        <v>473188.42140064389</v>
      </c>
      <c r="AC70" s="2">
        <f t="shared" si="9"/>
        <v>598972.72727272729</v>
      </c>
      <c r="AD70" s="3">
        <f t="shared" si="10"/>
        <v>17343800.454639725</v>
      </c>
      <c r="AE70" s="2">
        <f>IF(AE68&gt;=52800000,52800000,IF(AB49=Graph!G$1*1000,AE69+Graph!G$1*1000,AC70))</f>
        <v>598972.72727272729</v>
      </c>
      <c r="AF70" s="3">
        <f t="shared" si="11"/>
        <v>598972.72727272729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4</v>
      </c>
      <c r="C71" s="7"/>
      <c r="D71" s="2" t="e">
        <f t="shared" si="12"/>
        <v>#N/A</v>
      </c>
      <c r="E71" s="2" t="e">
        <f t="shared" si="22"/>
        <v>#N/A</v>
      </c>
      <c r="F71" s="2">
        <v>488790.91624423862</v>
      </c>
      <c r="G71" s="2">
        <f t="shared" si="25"/>
        <v>488790.91624423862</v>
      </c>
      <c r="H71" s="2">
        <f t="shared" si="13"/>
        <v>17862670.300691187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492232.60034564137</v>
      </c>
      <c r="Q71" s="2">
        <f t="shared" si="26"/>
        <v>492232.60034564137</v>
      </c>
      <c r="R71" s="2">
        <f t="shared" si="16"/>
        <v>18435005.782258093</v>
      </c>
      <c r="S71" s="2">
        <f t="shared" si="17"/>
        <v>488790.91624423862</v>
      </c>
      <c r="T71" s="2">
        <f t="shared" si="18"/>
        <v>5574.8571428571595</v>
      </c>
      <c r="U71" s="2">
        <f t="shared" si="19"/>
        <v>492232.60034564137</v>
      </c>
      <c r="V71" s="2">
        <f t="shared" si="5"/>
        <v>612437.96969696973</v>
      </c>
      <c r="W71" s="2">
        <f t="shared" si="20"/>
        <v>13465.242424242431</v>
      </c>
      <c r="X71" s="2">
        <f t="shared" si="6"/>
        <v>478767.35792139894</v>
      </c>
      <c r="Y71" s="2">
        <f t="shared" si="7"/>
        <v>17822567.812561125</v>
      </c>
      <c r="Z71" s="2" t="str">
        <f t="shared" si="8"/>
        <v>HERE</v>
      </c>
      <c r="AA71" s="2">
        <f>IF(Z71="HERE",Y71,AA70+Graph!$G$1*1000)</f>
        <v>17822567.812561125</v>
      </c>
      <c r="AB71" s="2">
        <f t="shared" si="21"/>
        <v>478767.35792139918</v>
      </c>
      <c r="AC71" s="2">
        <f t="shared" si="9"/>
        <v>612437.96969696973</v>
      </c>
      <c r="AD71" s="3">
        <f t="shared" si="10"/>
        <v>17822567.812561125</v>
      </c>
      <c r="AE71" s="2">
        <f>IF(AE69&gt;=52800000,52800000,IF(AB50=Graph!G$1*1000,AE70+Graph!G$1*1000,AC71))</f>
        <v>612437.96969696973</v>
      </c>
      <c r="AF71" s="3">
        <f t="shared" si="11"/>
        <v>612437.96969696973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5</v>
      </c>
      <c r="C72" s="7"/>
      <c r="D72" s="2" t="e">
        <f t="shared" si="12"/>
        <v>#N/A</v>
      </c>
      <c r="E72" s="2" t="e">
        <f t="shared" si="22"/>
        <v>#N/A</v>
      </c>
      <c r="F72" s="2">
        <v>494368.47695851326</v>
      </c>
      <c r="G72" s="2">
        <f t="shared" si="25"/>
        <v>494368.47695851326</v>
      </c>
      <c r="H72" s="2">
        <f t="shared" si="13"/>
        <v>18357038.777649701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497811.53686636686</v>
      </c>
      <c r="Q72" s="2">
        <f t="shared" si="26"/>
        <v>497811.53686636686</v>
      </c>
      <c r="R72" s="2">
        <f t="shared" si="16"/>
        <v>18932817.31912446</v>
      </c>
      <c r="S72" s="2">
        <f t="shared" si="17"/>
        <v>494368.47695851326</v>
      </c>
      <c r="T72" s="2">
        <f t="shared" si="18"/>
        <v>5574.8571428571595</v>
      </c>
      <c r="U72" s="2">
        <f t="shared" si="19"/>
        <v>497811.53686636686</v>
      </c>
      <c r="V72" s="2">
        <f t="shared" si="5"/>
        <v>625903.21212121216</v>
      </c>
      <c r="W72" s="2">
        <f t="shared" si="20"/>
        <v>13465.242424242431</v>
      </c>
      <c r="X72" s="2">
        <f t="shared" si="6"/>
        <v>484346.29444212443</v>
      </c>
      <c r="Y72" s="2">
        <f t="shared" si="7"/>
        <v>18306914.107003249</v>
      </c>
      <c r="Z72" s="2" t="str">
        <f t="shared" si="8"/>
        <v>HERE</v>
      </c>
      <c r="AA72" s="2">
        <f>IF(Z72="HERE",Y72,AA71+Graph!$G$1*1000)</f>
        <v>18306914.107003249</v>
      </c>
      <c r="AB72" s="2">
        <f t="shared" si="21"/>
        <v>484346.29444212466</v>
      </c>
      <c r="AC72" s="2">
        <f t="shared" si="9"/>
        <v>625903.21212121216</v>
      </c>
      <c r="AD72" s="3">
        <f t="shared" si="10"/>
        <v>18306914.107003249</v>
      </c>
      <c r="AE72" s="2">
        <f>IF(AE70&gt;=52800000,52800000,IF(AB51=Graph!G$1*1000,AE71+Graph!G$1*1000,AC72))</f>
        <v>625903.21212121216</v>
      </c>
      <c r="AF72" s="3">
        <f t="shared" si="11"/>
        <v>625903.21212121216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6</v>
      </c>
      <c r="C73" s="7"/>
      <c r="D73" s="2" t="e">
        <f t="shared" si="12"/>
        <v>#N/A</v>
      </c>
      <c r="E73" s="2" t="e">
        <f t="shared" si="22"/>
        <v>#N/A</v>
      </c>
      <c r="F73" s="2">
        <v>499946.0376727879</v>
      </c>
      <c r="G73" s="2">
        <f t="shared" si="25"/>
        <v>499946.0376727879</v>
      </c>
      <c r="H73" s="2">
        <f t="shared" si="13"/>
        <v>18856984.815322489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503390.47338709235</v>
      </c>
      <c r="Q73" s="2">
        <f t="shared" si="26"/>
        <v>503390.47338709235</v>
      </c>
      <c r="R73" s="2">
        <f t="shared" si="16"/>
        <v>19436207.792511553</v>
      </c>
      <c r="S73" s="2">
        <f t="shared" si="17"/>
        <v>499946.0376727879</v>
      </c>
      <c r="T73" s="2">
        <f t="shared" si="18"/>
        <v>5574.8571428571595</v>
      </c>
      <c r="U73" s="2">
        <f t="shared" si="19"/>
        <v>503390.47338709235</v>
      </c>
      <c r="V73" s="2">
        <f t="shared" si="5"/>
        <v>639368.45454545459</v>
      </c>
      <c r="W73" s="2">
        <f t="shared" si="20"/>
        <v>13465.242424242431</v>
      </c>
      <c r="X73" s="2">
        <f t="shared" si="6"/>
        <v>489925.23096284992</v>
      </c>
      <c r="Y73" s="2">
        <f t="shared" si="7"/>
        <v>18796839.337966099</v>
      </c>
      <c r="Z73" s="2" t="str">
        <f t="shared" si="8"/>
        <v>HERE</v>
      </c>
      <c r="AA73" s="2">
        <f>IF(Z73="HERE",Y73,AA72+Graph!$G$1*1000)</f>
        <v>18796839.337966099</v>
      </c>
      <c r="AB73" s="2">
        <f t="shared" si="21"/>
        <v>489925.23096285015</v>
      </c>
      <c r="AC73" s="2">
        <f t="shared" si="9"/>
        <v>639368.45454545459</v>
      </c>
      <c r="AD73" s="3">
        <f t="shared" si="10"/>
        <v>18796839.337966099</v>
      </c>
      <c r="AE73" s="2">
        <f>IF(AE71&gt;=52800000,52800000,IF(AB52=Graph!G$1*1000,AE72+Graph!G$1*1000,AC73))</f>
        <v>639368.45454545459</v>
      </c>
      <c r="AF73" s="3">
        <f t="shared" si="11"/>
        <v>639368.45454545459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7</v>
      </c>
      <c r="C74" s="7"/>
      <c r="D74" s="2" t="e">
        <f t="shared" si="12"/>
        <v>#N/A</v>
      </c>
      <c r="E74" s="2" t="e">
        <f t="shared" si="22"/>
        <v>#N/A</v>
      </c>
      <c r="F74" s="2">
        <v>505523.59838709235</v>
      </c>
      <c r="G74" s="2">
        <f t="shared" si="25"/>
        <v>505523.59838709235</v>
      </c>
      <c r="H74" s="2">
        <f t="shared" si="13"/>
        <v>19362508.413709581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508969.40990784764</v>
      </c>
      <c r="Q74" s="2">
        <f t="shared" si="26"/>
        <v>508969.40990784764</v>
      </c>
      <c r="R74" s="2">
        <f t="shared" si="16"/>
        <v>19945177.2024194</v>
      </c>
      <c r="S74" s="2">
        <f t="shared" si="17"/>
        <v>505523.59838709235</v>
      </c>
      <c r="T74" s="2">
        <f t="shared" si="18"/>
        <v>5574.8571428571595</v>
      </c>
      <c r="U74" s="2">
        <f t="shared" si="19"/>
        <v>508969.40990784764</v>
      </c>
      <c r="V74" s="2">
        <f t="shared" si="5"/>
        <v>652833.69696969702</v>
      </c>
      <c r="W74" s="2">
        <f t="shared" si="20"/>
        <v>13465.242424242431</v>
      </c>
      <c r="X74" s="2">
        <f t="shared" si="6"/>
        <v>495504.16748360521</v>
      </c>
      <c r="Y74" s="2">
        <f t="shared" si="7"/>
        <v>19292343.505449705</v>
      </c>
      <c r="Z74" s="2" t="str">
        <f t="shared" si="8"/>
        <v>HERE</v>
      </c>
      <c r="AA74" s="2">
        <f>IF(Z74="HERE",Y74,AA73+Graph!$G$1*1000)</f>
        <v>19292343.505449705</v>
      </c>
      <c r="AB74" s="2">
        <f t="shared" si="21"/>
        <v>495504.16748360544</v>
      </c>
      <c r="AC74" s="2">
        <f t="shared" si="9"/>
        <v>652833.69696969702</v>
      </c>
      <c r="AD74" s="3">
        <f t="shared" si="10"/>
        <v>19292343.505449705</v>
      </c>
      <c r="AE74" s="2">
        <f>IF(AE72&gt;=52800000,52800000,IF(AB53=Graph!G$1*1000,AE73+Graph!G$1*1000,AC74))</f>
        <v>652833.69696969702</v>
      </c>
      <c r="AF74" s="3">
        <f t="shared" si="11"/>
        <v>652833.69696969702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8</v>
      </c>
      <c r="C75" s="7"/>
      <c r="D75" s="2" t="e">
        <f t="shared" si="12"/>
        <v>#N/A</v>
      </c>
      <c r="E75" s="2" t="e">
        <f t="shared" si="22"/>
        <v>#N/A</v>
      </c>
      <c r="F75" s="2">
        <v>511101.159101367</v>
      </c>
      <c r="G75" s="2">
        <f t="shared" si="25"/>
        <v>511101.159101367</v>
      </c>
      <c r="H75" s="2">
        <f t="shared" si="13"/>
        <v>19873609.572810948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514548.34642857313</v>
      </c>
      <c r="Q75" s="2">
        <f t="shared" si="26"/>
        <v>514548.34642857313</v>
      </c>
      <c r="R75" s="2">
        <f t="shared" si="16"/>
        <v>20459725.548847973</v>
      </c>
      <c r="S75" s="2">
        <f t="shared" si="17"/>
        <v>511101.159101367</v>
      </c>
      <c r="T75" s="2">
        <f t="shared" si="18"/>
        <v>5574.8571428571595</v>
      </c>
      <c r="U75" s="2">
        <f t="shared" si="19"/>
        <v>514548.34642857313</v>
      </c>
      <c r="V75" s="2">
        <f t="shared" si="5"/>
        <v>666298.93939393945</v>
      </c>
      <c r="W75" s="2">
        <f t="shared" si="20"/>
        <v>13465.242424242431</v>
      </c>
      <c r="X75" s="2">
        <f t="shared" si="6"/>
        <v>501083.1040043307</v>
      </c>
      <c r="Y75" s="2">
        <f t="shared" si="7"/>
        <v>19793426.609454036</v>
      </c>
      <c r="Z75" s="2" t="str">
        <f t="shared" si="8"/>
        <v>HERE</v>
      </c>
      <c r="AA75" s="2">
        <f>IF(Z75="HERE",Y75,AA74+Graph!$G$1*1000)</f>
        <v>19793426.609454036</v>
      </c>
      <c r="AB75" s="2">
        <f t="shared" si="21"/>
        <v>501083.10400433093</v>
      </c>
      <c r="AC75" s="2">
        <f t="shared" si="9"/>
        <v>666298.93939393945</v>
      </c>
      <c r="AD75" s="3">
        <f t="shared" si="10"/>
        <v>19793426.609454036</v>
      </c>
      <c r="AE75" s="2">
        <f>IF(AE73&gt;=52800000,52800000,IF(AB54=Graph!G$1*1000,AE74+Graph!G$1*1000,AC75))</f>
        <v>666298.93939393945</v>
      </c>
      <c r="AF75" s="3">
        <f t="shared" si="11"/>
        <v>666298.93939393945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9</v>
      </c>
      <c r="C76" s="7"/>
      <c r="D76" s="2" t="e">
        <f t="shared" si="12"/>
        <v>#N/A</v>
      </c>
      <c r="E76" s="2" t="e">
        <f t="shared" si="22"/>
        <v>#N/A</v>
      </c>
      <c r="F76" s="2">
        <v>516678.71981564164</v>
      </c>
      <c r="G76" s="2">
        <f t="shared" si="25"/>
        <v>516678.71981564164</v>
      </c>
      <c r="H76" s="2">
        <f t="shared" si="13"/>
        <v>20390288.29262659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520127.28294932842</v>
      </c>
      <c r="Q76" s="2">
        <f t="shared" si="26"/>
        <v>520127.28294932842</v>
      </c>
      <c r="R76" s="2">
        <f t="shared" si="16"/>
        <v>20979852.831797302</v>
      </c>
      <c r="S76" s="2">
        <f t="shared" si="17"/>
        <v>516678.71981564164</v>
      </c>
      <c r="T76" s="2">
        <f t="shared" si="18"/>
        <v>5574.8571428571595</v>
      </c>
      <c r="U76" s="2">
        <f t="shared" si="19"/>
        <v>520127.28294932842</v>
      </c>
      <c r="V76" s="2">
        <f t="shared" si="5"/>
        <v>679764.18181818188</v>
      </c>
      <c r="W76" s="2">
        <f t="shared" si="20"/>
        <v>13465.242424242431</v>
      </c>
      <c r="X76" s="2">
        <f t="shared" si="6"/>
        <v>506662.04052508599</v>
      </c>
      <c r="Y76" s="2">
        <f t="shared" si="7"/>
        <v>20300088.649979122</v>
      </c>
      <c r="Z76" s="2" t="str">
        <f t="shared" si="8"/>
        <v>HERE</v>
      </c>
      <c r="AA76" s="2">
        <f>IF(Z76="HERE",Y76,AA75+Graph!$G$1*1000)</f>
        <v>20300088.649979122</v>
      </c>
      <c r="AB76" s="2">
        <f t="shared" si="21"/>
        <v>506662.04052508622</v>
      </c>
      <c r="AC76" s="2">
        <f t="shared" si="9"/>
        <v>679764.18181818188</v>
      </c>
      <c r="AD76" s="3">
        <f t="shared" si="10"/>
        <v>20300088.649979122</v>
      </c>
      <c r="AE76" s="2">
        <f>IF(AE74&gt;=52800000,52800000,IF(AB55=Graph!G$1*1000,AE75+Graph!G$1*1000,AC76))</f>
        <v>679764.18181818188</v>
      </c>
      <c r="AF76" s="3">
        <f t="shared" si="11"/>
        <v>679764.18181818188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10</v>
      </c>
      <c r="C77" s="7"/>
      <c r="D77" s="2" t="e">
        <f t="shared" si="12"/>
        <v>#N/A</v>
      </c>
      <c r="E77" s="2" t="e">
        <f t="shared" si="22"/>
        <v>#N/A</v>
      </c>
      <c r="F77" s="2">
        <v>522256.28052994609</v>
      </c>
      <c r="G77" s="2">
        <f t="shared" si="25"/>
        <v>522256.28052994609</v>
      </c>
      <c r="H77" s="2">
        <f t="shared" si="13"/>
        <v>20912544.573156536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525706.21947005391</v>
      </c>
      <c r="Q77" s="2">
        <f t="shared" si="26"/>
        <v>525706.21947005391</v>
      </c>
      <c r="R77" s="2">
        <f t="shared" si="16"/>
        <v>21505559.051267356</v>
      </c>
      <c r="S77" s="2">
        <f t="shared" si="17"/>
        <v>522256.28052994609</v>
      </c>
      <c r="T77" s="2">
        <f t="shared" si="18"/>
        <v>5574.8571428571595</v>
      </c>
      <c r="U77" s="2">
        <f t="shared" si="19"/>
        <v>525706.21947005391</v>
      </c>
      <c r="V77" s="2">
        <f t="shared" si="5"/>
        <v>693229.42424242431</v>
      </c>
      <c r="W77" s="2">
        <f t="shared" si="20"/>
        <v>13465.242424242431</v>
      </c>
      <c r="X77" s="2">
        <f t="shared" si="6"/>
        <v>512240.97704581148</v>
      </c>
      <c r="Y77" s="2">
        <f t="shared" si="7"/>
        <v>20812329.627024934</v>
      </c>
      <c r="Z77" s="2" t="str">
        <f t="shared" si="8"/>
        <v>HERE</v>
      </c>
      <c r="AA77" s="2">
        <f>IF(Z77="HERE",Y77,AA76+Graph!$G$1*1000)</f>
        <v>20812329.627024934</v>
      </c>
      <c r="AB77" s="2">
        <f t="shared" si="21"/>
        <v>512240.97704581171</v>
      </c>
      <c r="AC77" s="2">
        <f t="shared" si="9"/>
        <v>693229.42424242431</v>
      </c>
      <c r="AD77" s="3">
        <f t="shared" si="10"/>
        <v>20812329.627024934</v>
      </c>
      <c r="AE77" s="2">
        <f>IF(AE75&gt;=52800000,52800000,IF(AB56=Graph!G$1*1000,AE76+Graph!G$1*1000,AC77))</f>
        <v>693229.42424242431</v>
      </c>
      <c r="AF77" s="3">
        <f t="shared" si="11"/>
        <v>693229.42424242431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11</v>
      </c>
      <c r="C78" s="7"/>
      <c r="D78" s="2" t="e">
        <f t="shared" si="12"/>
        <v>#N/A</v>
      </c>
      <c r="E78" s="2" t="e">
        <f t="shared" si="22"/>
        <v>#N/A</v>
      </c>
      <c r="F78" s="2">
        <v>527833.84124422073</v>
      </c>
      <c r="G78" s="2">
        <f t="shared" si="25"/>
        <v>527833.84124422073</v>
      </c>
      <c r="H78" s="2">
        <f t="shared" si="13"/>
        <v>21440378.414400756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531285.1559907794</v>
      </c>
      <c r="Q78" s="2">
        <f t="shared" si="26"/>
        <v>531285.1559907794</v>
      </c>
      <c r="R78" s="2">
        <f t="shared" si="16"/>
        <v>22036844.207258135</v>
      </c>
      <c r="S78" s="2">
        <f t="shared" si="17"/>
        <v>527833.84124422073</v>
      </c>
      <c r="T78" s="2">
        <f t="shared" si="18"/>
        <v>5574.8571428571595</v>
      </c>
      <c r="U78" s="2">
        <f t="shared" si="19"/>
        <v>531285.1559907794</v>
      </c>
      <c r="V78" s="2">
        <f t="shared" si="5"/>
        <v>706694.66666666663</v>
      </c>
      <c r="W78" s="2">
        <f t="shared" si="20"/>
        <v>13465.242424242315</v>
      </c>
      <c r="X78" s="2">
        <f t="shared" si="6"/>
        <v>517819.91356653708</v>
      </c>
      <c r="Y78" s="2">
        <f t="shared" si="7"/>
        <v>21330149.540591471</v>
      </c>
      <c r="Z78" s="2" t="str">
        <f t="shared" si="8"/>
        <v>HERE</v>
      </c>
      <c r="AA78" s="2">
        <f>IF(Z78="HERE",Y78,AA77+Graph!$G$1*1000)</f>
        <v>21330149.540591471</v>
      </c>
      <c r="AB78" s="2">
        <f t="shared" si="21"/>
        <v>517819.9135665372</v>
      </c>
      <c r="AC78" s="2">
        <f t="shared" si="9"/>
        <v>706694.66666666663</v>
      </c>
      <c r="AD78" s="3">
        <f t="shared" si="10"/>
        <v>21330149.540591471</v>
      </c>
      <c r="AE78" s="2">
        <f>IF(AE76&gt;=52800000,52800000,IF(AB57=Graph!G$1*1000,AE77+Graph!G$1*1000,AC78))</f>
        <v>706694.66666666663</v>
      </c>
      <c r="AF78" s="3">
        <f t="shared" si="11"/>
        <v>706694.66666666663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12</v>
      </c>
      <c r="C79" s="7"/>
      <c r="D79" s="2" t="e">
        <f t="shared" si="12"/>
        <v>#N/A</v>
      </c>
      <c r="E79" s="2" t="e">
        <f t="shared" si="22"/>
        <v>#N/A</v>
      </c>
      <c r="F79" s="2">
        <v>533411.40195852518</v>
      </c>
      <c r="G79" s="2">
        <f t="shared" si="25"/>
        <v>533411.40195852518</v>
      </c>
      <c r="H79" s="2">
        <f t="shared" si="13"/>
        <v>21973789.816359282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536864.09251153469</v>
      </c>
      <c r="Q79" s="2">
        <f t="shared" si="26"/>
        <v>536864.09251153469</v>
      </c>
      <c r="R79" s="2">
        <f t="shared" si="16"/>
        <v>22573708.29976967</v>
      </c>
      <c r="S79" s="2">
        <f t="shared" si="17"/>
        <v>533411.40195852518</v>
      </c>
      <c r="T79" s="2">
        <f t="shared" si="18"/>
        <v>5574.8571428571595</v>
      </c>
      <c r="U79" s="2">
        <f t="shared" si="19"/>
        <v>536864.09251153469</v>
      </c>
      <c r="V79" s="2">
        <f t="shared" si="5"/>
        <v>720159.90909090906</v>
      </c>
      <c r="W79" s="2">
        <f t="shared" si="20"/>
        <v>13465.242424242431</v>
      </c>
      <c r="X79" s="2">
        <f t="shared" si="6"/>
        <v>523398.85008729226</v>
      </c>
      <c r="Y79" s="2">
        <f t="shared" si="7"/>
        <v>21853548.390678763</v>
      </c>
      <c r="Z79" s="2" t="str">
        <f t="shared" si="8"/>
        <v>HERE</v>
      </c>
      <c r="AA79" s="2">
        <f>IF(Z79="HERE",Y79,AA78+Graph!$G$1*1000)</f>
        <v>21853548.390678763</v>
      </c>
      <c r="AB79" s="2">
        <f t="shared" si="21"/>
        <v>523398.85008729249</v>
      </c>
      <c r="AC79" s="2">
        <f t="shared" si="9"/>
        <v>720159.90909090906</v>
      </c>
      <c r="AD79" s="3">
        <f t="shared" si="10"/>
        <v>21853548.390678763</v>
      </c>
      <c r="AE79" s="2">
        <f>IF(AE77&gt;=52800000,52800000,IF(AB58=Graph!G$1*1000,AE78+Graph!G$1*1000,AC79))</f>
        <v>720159.90909090906</v>
      </c>
      <c r="AF79" s="3">
        <f t="shared" si="11"/>
        <v>720159.90909090906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13</v>
      </c>
      <c r="C80" s="7"/>
      <c r="D80" s="2" t="e">
        <f t="shared" si="12"/>
        <v>#N/A</v>
      </c>
      <c r="E80" s="2" t="e">
        <f t="shared" si="22"/>
        <v>#N/A</v>
      </c>
      <c r="F80" s="2">
        <v>538988.96267279983</v>
      </c>
      <c r="G80" s="2">
        <f t="shared" si="25"/>
        <v>538988.96267279983</v>
      </c>
      <c r="H80" s="2">
        <f t="shared" si="13"/>
        <v>22512778.779032081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542443.02903226018</v>
      </c>
      <c r="Q80" s="2">
        <f t="shared" si="26"/>
        <v>542443.02903226018</v>
      </c>
      <c r="R80" s="2">
        <f t="shared" si="16"/>
        <v>23116151.32880193</v>
      </c>
      <c r="S80" s="2">
        <f t="shared" si="17"/>
        <v>538988.96267279983</v>
      </c>
      <c r="T80" s="2">
        <f t="shared" si="18"/>
        <v>5574.8571428571595</v>
      </c>
      <c r="U80" s="2">
        <f t="shared" si="19"/>
        <v>542443.02903226018</v>
      </c>
      <c r="V80" s="2">
        <f t="shared" si="5"/>
        <v>733625.15151515149</v>
      </c>
      <c r="W80" s="2">
        <f t="shared" si="20"/>
        <v>13465.242424242431</v>
      </c>
      <c r="X80" s="2">
        <f t="shared" si="6"/>
        <v>528977.78660801775</v>
      </c>
      <c r="Y80" s="2">
        <f t="shared" si="7"/>
        <v>22382526.177286781</v>
      </c>
      <c r="Z80" s="2" t="str">
        <f t="shared" si="8"/>
        <v>HERE</v>
      </c>
      <c r="AA80" s="2">
        <f>IF(Z80="HERE",Y80,AA79+Graph!$G$1*1000)</f>
        <v>22382526.177286781</v>
      </c>
      <c r="AB80" s="2">
        <f t="shared" si="21"/>
        <v>528977.78660801798</v>
      </c>
      <c r="AC80" s="2">
        <f t="shared" si="9"/>
        <v>733625.15151515149</v>
      </c>
      <c r="AD80" s="3">
        <f t="shared" si="10"/>
        <v>22382526.177286781</v>
      </c>
      <c r="AE80" s="2">
        <f>IF(AE78&gt;=52800000,52800000,IF(AB59=Graph!G$1*1000,AE79+Graph!G$1*1000,AC80))</f>
        <v>733625.15151515149</v>
      </c>
      <c r="AF80" s="3">
        <f t="shared" si="11"/>
        <v>733625.15151515149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14</v>
      </c>
      <c r="C81" s="7"/>
      <c r="D81" s="2" t="e">
        <f t="shared" si="12"/>
        <v>#N/A</v>
      </c>
      <c r="E81" s="2" t="e">
        <f t="shared" si="22"/>
        <v>#N/A</v>
      </c>
      <c r="F81" s="2">
        <v>544566.52338707447</v>
      </c>
      <c r="G81" s="2">
        <f t="shared" si="25"/>
        <v>544566.52338707447</v>
      </c>
      <c r="H81" s="2">
        <f t="shared" si="13"/>
        <v>23057345.302419156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548021.96555301547</v>
      </c>
      <c r="Q81" s="2">
        <f t="shared" si="26"/>
        <v>548021.96555301547</v>
      </c>
      <c r="R81" s="2">
        <f t="shared" si="16"/>
        <v>23664173.294354945</v>
      </c>
      <c r="S81" s="2">
        <f t="shared" si="17"/>
        <v>544566.52338707447</v>
      </c>
      <c r="T81" s="2">
        <f t="shared" si="18"/>
        <v>5574.8571428571595</v>
      </c>
      <c r="U81" s="2">
        <f t="shared" si="19"/>
        <v>548021.96555301547</v>
      </c>
      <c r="V81" s="2">
        <f t="shared" si="5"/>
        <v>747090.39393939392</v>
      </c>
      <c r="W81" s="2">
        <f t="shared" si="20"/>
        <v>13465.242424242431</v>
      </c>
      <c r="X81" s="2">
        <f t="shared" si="6"/>
        <v>534556.72312877304</v>
      </c>
      <c r="Y81" s="2">
        <f t="shared" si="7"/>
        <v>22917082.900415555</v>
      </c>
      <c r="Z81" s="2" t="str">
        <f t="shared" si="8"/>
        <v>HERE</v>
      </c>
      <c r="AA81" s="2">
        <f>IF(Z81="HERE",Y81,AA80+Graph!$G$1*1000)</f>
        <v>22917082.900415555</v>
      </c>
      <c r="AB81" s="2">
        <f t="shared" si="21"/>
        <v>534556.72312877327</v>
      </c>
      <c r="AC81" s="2">
        <f t="shared" si="9"/>
        <v>747090.39393939392</v>
      </c>
      <c r="AD81" s="3">
        <f t="shared" si="10"/>
        <v>22917082.900415555</v>
      </c>
      <c r="AE81" s="2">
        <f>IF(AE79&gt;=52800000,52800000,IF(AB60=Graph!G$1*1000,AE80+Graph!G$1*1000,AC81))</f>
        <v>747090.39393939392</v>
      </c>
      <c r="AF81" s="3">
        <f t="shared" si="11"/>
        <v>747090.39393939392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15</v>
      </c>
      <c r="C82" s="7"/>
      <c r="D82" s="2" t="e">
        <f t="shared" si="12"/>
        <v>#N/A</v>
      </c>
      <c r="E82" s="2" t="e">
        <f t="shared" si="22"/>
        <v>#N/A</v>
      </c>
      <c r="F82" s="2">
        <v>550144.08410137892</v>
      </c>
      <c r="G82" s="2">
        <f t="shared" si="25"/>
        <v>550144.08410137892</v>
      </c>
      <c r="H82" s="2">
        <f t="shared" si="13"/>
        <v>23607489.386520535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553600.90207374096</v>
      </c>
      <c r="Q82" s="2">
        <f t="shared" si="26"/>
        <v>553600.90207374096</v>
      </c>
      <c r="R82" s="2">
        <f t="shared" si="16"/>
        <v>24217774.196428686</v>
      </c>
      <c r="S82" s="2">
        <f t="shared" si="17"/>
        <v>550144.08410137892</v>
      </c>
      <c r="T82" s="2">
        <f t="shared" si="18"/>
        <v>5574.8571428571595</v>
      </c>
      <c r="U82" s="2">
        <f t="shared" si="19"/>
        <v>553600.90207374096</v>
      </c>
      <c r="V82" s="2">
        <f t="shared" si="5"/>
        <v>760555.63636363635</v>
      </c>
      <c r="W82" s="2">
        <f t="shared" si="20"/>
        <v>13465.242424242431</v>
      </c>
      <c r="X82" s="2">
        <f t="shared" si="6"/>
        <v>540135.65964949853</v>
      </c>
      <c r="Y82" s="2">
        <f t="shared" si="7"/>
        <v>23457218.560065053</v>
      </c>
      <c r="Z82" s="2" t="str">
        <f t="shared" si="8"/>
        <v>HERE</v>
      </c>
      <c r="AA82" s="2">
        <f>IF(Z82="HERE",Y82,AA81+Graph!$G$1*1000)</f>
        <v>23457218.560065053</v>
      </c>
      <c r="AB82" s="2">
        <f t="shared" si="21"/>
        <v>540135.65964949876</v>
      </c>
      <c r="AC82" s="2">
        <f t="shared" si="9"/>
        <v>760555.63636363635</v>
      </c>
      <c r="AD82" s="3">
        <f t="shared" si="10"/>
        <v>23457218.560065053</v>
      </c>
      <c r="AE82" s="2">
        <f>IF(AE80&gt;=52800000,52800000,IF(AB61=Graph!G$1*1000,AE81+Graph!G$1*1000,AC82))</f>
        <v>760555.63636363635</v>
      </c>
      <c r="AF82" s="3">
        <f t="shared" si="11"/>
        <v>760555.63636363635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16</v>
      </c>
      <c r="C83" s="7"/>
      <c r="D83" s="2" t="e">
        <f t="shared" si="12"/>
        <v>#N/A</v>
      </c>
      <c r="E83" s="2" t="e">
        <f t="shared" si="22"/>
        <v>#N/A</v>
      </c>
      <c r="F83" s="2">
        <v>555721.64481565356</v>
      </c>
      <c r="G83" s="2">
        <f t="shared" si="25"/>
        <v>555721.64481565356</v>
      </c>
      <c r="H83" s="2">
        <f t="shared" si="13"/>
        <v>24163211.031336188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559179.83859446645</v>
      </c>
      <c r="Q83" s="2">
        <f t="shared" si="26"/>
        <v>559179.83859446645</v>
      </c>
      <c r="R83" s="2">
        <f t="shared" si="16"/>
        <v>24776954.035023153</v>
      </c>
      <c r="S83" s="2">
        <f t="shared" si="17"/>
        <v>555721.64481565356</v>
      </c>
      <c r="T83" s="2">
        <f t="shared" si="18"/>
        <v>5574.8571428571595</v>
      </c>
      <c r="U83" s="2">
        <f t="shared" si="19"/>
        <v>559179.83859446645</v>
      </c>
      <c r="V83" s="2">
        <f t="shared" si="5"/>
        <v>774020.87878787878</v>
      </c>
      <c r="W83" s="2">
        <f t="shared" si="20"/>
        <v>13465.242424242431</v>
      </c>
      <c r="X83" s="2">
        <f t="shared" si="6"/>
        <v>545714.59617022402</v>
      </c>
      <c r="Y83" s="2">
        <f t="shared" si="7"/>
        <v>24002933.156235278</v>
      </c>
      <c r="Z83" s="2" t="str">
        <f t="shared" si="8"/>
        <v>HERE</v>
      </c>
      <c r="AA83" s="2">
        <f>IF(Z83="HERE",Y83,AA82+Graph!$G$1*1000)</f>
        <v>24002933.156235278</v>
      </c>
      <c r="AB83" s="2">
        <f t="shared" si="21"/>
        <v>545714.59617022425</v>
      </c>
      <c r="AC83" s="2">
        <f t="shared" si="9"/>
        <v>774020.87878787878</v>
      </c>
      <c r="AD83" s="3">
        <f t="shared" si="10"/>
        <v>24002933.156235278</v>
      </c>
      <c r="AE83" s="2">
        <f>IF(AE81&gt;=52800000,52800000,IF(AB62=Graph!G$1*1000,AE82+Graph!G$1*1000,AC83))</f>
        <v>774020.87878787878</v>
      </c>
      <c r="AF83" s="3">
        <f t="shared" si="11"/>
        <v>774020.87878787878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17</v>
      </c>
      <c r="C84" s="7"/>
      <c r="D84" s="2" t="e">
        <f t="shared" si="12"/>
        <v>#N/A</v>
      </c>
      <c r="E84" s="2" t="e">
        <f t="shared" si="22"/>
        <v>#N/A</v>
      </c>
      <c r="F84" s="2">
        <v>561299.20552992821</v>
      </c>
      <c r="G84" s="2">
        <f t="shared" si="25"/>
        <v>561299.20552992821</v>
      </c>
      <c r="H84" s="2">
        <f t="shared" si="13"/>
        <v>24724510.236866117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564758.77511522174</v>
      </c>
      <c r="Q84" s="2">
        <f t="shared" si="26"/>
        <v>564758.77511522174</v>
      </c>
      <c r="R84" s="2">
        <f t="shared" si="16"/>
        <v>25341712.810138375</v>
      </c>
      <c r="S84" s="2">
        <f t="shared" si="17"/>
        <v>561299.20552992821</v>
      </c>
      <c r="T84" s="2">
        <f t="shared" si="18"/>
        <v>5574.8571428571595</v>
      </c>
      <c r="U84" s="2">
        <f t="shared" si="19"/>
        <v>564758.77511522174</v>
      </c>
      <c r="V84" s="2">
        <f t="shared" si="5"/>
        <v>787486.12121212122</v>
      </c>
      <c r="W84" s="2">
        <f t="shared" si="20"/>
        <v>13465.242424242431</v>
      </c>
      <c r="X84" s="2">
        <f t="shared" si="6"/>
        <v>551293.53269097931</v>
      </c>
      <c r="Y84" s="2">
        <f t="shared" si="7"/>
        <v>24554226.688926257</v>
      </c>
      <c r="Z84" s="2" t="str">
        <f t="shared" si="8"/>
        <v>HERE</v>
      </c>
      <c r="AA84" s="2">
        <f>IF(Z84="HERE",Y84,AA83+Graph!$G$1*1000)</f>
        <v>24554226.688926257</v>
      </c>
      <c r="AB84" s="2">
        <f t="shared" si="21"/>
        <v>551293.53269097954</v>
      </c>
      <c r="AC84" s="2">
        <f t="shared" si="9"/>
        <v>787486.12121212122</v>
      </c>
      <c r="AD84" s="3">
        <f t="shared" si="10"/>
        <v>24554226.688926257</v>
      </c>
      <c r="AE84" s="2">
        <f>IF(AE82&gt;=52800000,52800000,IF(AB63=Graph!G$1*1000,AE83+Graph!G$1*1000,AC84))</f>
        <v>787486.12121212122</v>
      </c>
      <c r="AF84" s="3">
        <f t="shared" si="11"/>
        <v>787486.12121212122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18</v>
      </c>
      <c r="C85" s="7"/>
      <c r="D85" s="2" t="e">
        <f t="shared" si="12"/>
        <v>#N/A</v>
      </c>
      <c r="E85" s="2" t="e">
        <f t="shared" si="22"/>
        <v>#N/A</v>
      </c>
      <c r="F85" s="2">
        <v>566876.76624423265</v>
      </c>
      <c r="G85" s="2">
        <f t="shared" si="25"/>
        <v>566876.76624423265</v>
      </c>
      <c r="H85" s="2">
        <f t="shared" si="13"/>
        <v>25291387.003110349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570337.71163594723</v>
      </c>
      <c r="Q85" s="2">
        <f t="shared" si="26"/>
        <v>570337.71163594723</v>
      </c>
      <c r="R85" s="2">
        <f t="shared" si="16"/>
        <v>25912050.521774322</v>
      </c>
      <c r="S85" s="2">
        <f t="shared" si="17"/>
        <v>566876.76624423265</v>
      </c>
      <c r="T85" s="2">
        <f t="shared" si="18"/>
        <v>5574.8571428571595</v>
      </c>
      <c r="U85" s="2">
        <f t="shared" si="19"/>
        <v>570337.71163594723</v>
      </c>
      <c r="V85" s="2">
        <f t="shared" si="5"/>
        <v>800951.36363636365</v>
      </c>
      <c r="W85" s="2">
        <f t="shared" si="20"/>
        <v>13465.242424242431</v>
      </c>
      <c r="X85" s="2">
        <f t="shared" si="6"/>
        <v>556872.4692117048</v>
      </c>
      <c r="Y85" s="2">
        <f t="shared" si="7"/>
        <v>25111099.158137962</v>
      </c>
      <c r="Z85" s="2" t="str">
        <f t="shared" si="8"/>
        <v>HERE</v>
      </c>
      <c r="AA85" s="2">
        <f>IF(Z85="HERE",Y85,AA84+Graph!$G$1*1000)</f>
        <v>25111099.158137962</v>
      </c>
      <c r="AB85" s="2">
        <f t="shared" si="21"/>
        <v>556872.46921170503</v>
      </c>
      <c r="AC85" s="2">
        <f t="shared" si="9"/>
        <v>800951.36363636365</v>
      </c>
      <c r="AD85" s="3">
        <f t="shared" si="10"/>
        <v>25111099.158137962</v>
      </c>
      <c r="AE85" s="2">
        <f>IF(AE83&gt;=52800000,52800000,IF(AB64=Graph!G$1*1000,AE84+Graph!G$1*1000,AC85))</f>
        <v>800951.36363636365</v>
      </c>
      <c r="AF85" s="3">
        <f t="shared" si="11"/>
        <v>800951.36363636365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19</v>
      </c>
      <c r="C86" s="7"/>
      <c r="D86" s="2" t="e">
        <f t="shared" si="12"/>
        <v>#N/A</v>
      </c>
      <c r="E86" s="2" t="e">
        <f t="shared" si="22"/>
        <v>#N/A</v>
      </c>
      <c r="F86" s="2">
        <v>572454.3269585073</v>
      </c>
      <c r="G86" s="2">
        <f t="shared" si="25"/>
        <v>572454.3269585073</v>
      </c>
      <c r="H86" s="2">
        <f t="shared" si="13"/>
        <v>25863841.330068856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575916.64815670252</v>
      </c>
      <c r="Q86" s="2">
        <f t="shared" si="26"/>
        <v>575916.64815670252</v>
      </c>
      <c r="R86" s="2">
        <f t="shared" si="16"/>
        <v>26487967.169931024</v>
      </c>
      <c r="S86" s="2">
        <f t="shared" si="17"/>
        <v>572454.3269585073</v>
      </c>
      <c r="T86" s="2">
        <f t="shared" si="18"/>
        <v>5574.8571428571595</v>
      </c>
      <c r="U86" s="2">
        <f t="shared" si="19"/>
        <v>575916.64815670252</v>
      </c>
      <c r="V86" s="2">
        <f t="shared" si="5"/>
        <v>814416.60606060608</v>
      </c>
      <c r="W86" s="2">
        <f t="shared" si="20"/>
        <v>13465.242424242431</v>
      </c>
      <c r="X86" s="2">
        <f t="shared" si="6"/>
        <v>562451.40573246009</v>
      </c>
      <c r="Y86" s="2">
        <f t="shared" si="7"/>
        <v>25673550.563870423</v>
      </c>
      <c r="Z86" s="2" t="str">
        <f t="shared" si="8"/>
        <v>HERE</v>
      </c>
      <c r="AA86" s="2">
        <f>IF(Z86="HERE",Y86,AA85+Graph!$G$1*1000)</f>
        <v>25673550.563870423</v>
      </c>
      <c r="AB86" s="2">
        <f t="shared" si="21"/>
        <v>562451.40573246032</v>
      </c>
      <c r="AC86" s="2">
        <f t="shared" si="9"/>
        <v>814416.60606060608</v>
      </c>
      <c r="AD86" s="3">
        <f t="shared" si="10"/>
        <v>25673550.563870423</v>
      </c>
      <c r="AE86" s="2">
        <f>IF(AE84&gt;=52800000,52800000,IF(AB65=Graph!G$1*1000,AE85+Graph!G$1*1000,AC86))</f>
        <v>814416.60606060608</v>
      </c>
      <c r="AF86" s="3">
        <f t="shared" si="11"/>
        <v>814416.60606060608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20</v>
      </c>
      <c r="C87" s="7"/>
      <c r="D87" s="2" t="e">
        <f t="shared" si="12"/>
        <v>#N/A</v>
      </c>
      <c r="E87" s="2" t="e">
        <f t="shared" si="22"/>
        <v>#N/A</v>
      </c>
      <c r="F87" s="2">
        <v>578031.88767281175</v>
      </c>
      <c r="G87" s="2">
        <f t="shared" si="25"/>
        <v>578031.88767281175</v>
      </c>
      <c r="H87" s="2">
        <f t="shared" si="13"/>
        <v>26441873.217741668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581495.58467742801</v>
      </c>
      <c r="Q87" s="2">
        <f t="shared" si="26"/>
        <v>581495.58467742801</v>
      </c>
      <c r="R87" s="2">
        <f t="shared" si="16"/>
        <v>27069462.754608452</v>
      </c>
      <c r="S87" s="2">
        <f t="shared" si="17"/>
        <v>578031.88767281175</v>
      </c>
      <c r="T87" s="2">
        <f t="shared" si="18"/>
        <v>5574.8571428571595</v>
      </c>
      <c r="U87" s="2">
        <f t="shared" si="19"/>
        <v>581495.58467742801</v>
      </c>
      <c r="V87" s="2">
        <f t="shared" si="5"/>
        <v>827881.84848484851</v>
      </c>
      <c r="W87" s="2">
        <f t="shared" si="20"/>
        <v>13465.242424242431</v>
      </c>
      <c r="X87" s="2">
        <f t="shared" si="6"/>
        <v>568030.34225318558</v>
      </c>
      <c r="Y87" s="2">
        <f t="shared" si="7"/>
        <v>26241580.906123608</v>
      </c>
      <c r="Z87" s="2" t="str">
        <f t="shared" si="8"/>
        <v>HERE</v>
      </c>
      <c r="AA87" s="2">
        <f>IF(Z87="HERE",Y87,AA86+Graph!$G$1*1000)</f>
        <v>26241580.906123608</v>
      </c>
      <c r="AB87" s="2">
        <f t="shared" si="21"/>
        <v>568030.34225318581</v>
      </c>
      <c r="AC87" s="2">
        <f t="shared" si="9"/>
        <v>827881.84848484851</v>
      </c>
      <c r="AD87" s="3">
        <f t="shared" si="10"/>
        <v>26241580.906123608</v>
      </c>
      <c r="AE87" s="2">
        <f>IF(AE85&gt;=52800000,52800000,IF(AB66=Graph!G$1*1000,AE86+Graph!G$1*1000,AC87))</f>
        <v>827881.84848484851</v>
      </c>
      <c r="AF87" s="3">
        <f t="shared" si="11"/>
        <v>827881.84848484851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21</v>
      </c>
      <c r="C88" s="7"/>
      <c r="D88" s="2" t="e">
        <f t="shared" si="12"/>
        <v>#N/A</v>
      </c>
      <c r="E88" s="2" t="e">
        <f t="shared" si="22"/>
        <v>#N/A</v>
      </c>
      <c r="F88" s="2">
        <v>583609.44838708639</v>
      </c>
      <c r="G88" s="2">
        <f t="shared" si="25"/>
        <v>583609.44838708639</v>
      </c>
      <c r="H88" s="2">
        <f t="shared" si="13"/>
        <v>27025482.666128755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587074.5211981535</v>
      </c>
      <c r="Q88" s="2">
        <f t="shared" si="26"/>
        <v>587074.5211981535</v>
      </c>
      <c r="R88" s="2">
        <f t="shared" si="16"/>
        <v>27656537.275806606</v>
      </c>
      <c r="S88" s="2">
        <f t="shared" si="17"/>
        <v>583609.44838708639</v>
      </c>
      <c r="T88" s="2">
        <f t="shared" si="18"/>
        <v>5574.8571428571595</v>
      </c>
      <c r="U88" s="2">
        <f t="shared" si="19"/>
        <v>587074.5211981535</v>
      </c>
      <c r="V88" s="2">
        <f t="shared" si="5"/>
        <v>841347.09090909082</v>
      </c>
      <c r="W88" s="2">
        <f t="shared" si="20"/>
        <v>13465.242424242315</v>
      </c>
      <c r="X88" s="2">
        <f t="shared" si="6"/>
        <v>573609.27877391118</v>
      </c>
      <c r="Y88" s="2">
        <f t="shared" si="7"/>
        <v>26815190.18489752</v>
      </c>
      <c r="Z88" s="2" t="str">
        <f t="shared" si="8"/>
        <v>HERE</v>
      </c>
      <c r="AA88" s="2">
        <f>IF(Z88="HERE",Y88,AA87+Graph!$G$1*1000)</f>
        <v>26815190.18489752</v>
      </c>
      <c r="AB88" s="2">
        <f t="shared" si="21"/>
        <v>573609.2787739113</v>
      </c>
      <c r="AC88" s="2">
        <f t="shared" si="9"/>
        <v>841347.09090909082</v>
      </c>
      <c r="AD88" s="3">
        <f t="shared" si="10"/>
        <v>26815190.18489752</v>
      </c>
      <c r="AE88" s="2">
        <f>IF(AE86&gt;=52800000,52800000,IF(AB67=Graph!G$1*1000,AE87+Graph!G$1*1000,AC88))</f>
        <v>841347.09090909082</v>
      </c>
      <c r="AF88" s="3">
        <f t="shared" si="11"/>
        <v>841347.09090909082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22</v>
      </c>
      <c r="C89" s="7"/>
      <c r="D89" s="2" t="e">
        <f t="shared" si="12"/>
        <v>#N/A</v>
      </c>
      <c r="E89" s="2" t="e">
        <f t="shared" si="22"/>
        <v>#N/A</v>
      </c>
      <c r="F89" s="2">
        <v>589187.00910136104</v>
      </c>
      <c r="G89" s="2">
        <f t="shared" si="25"/>
        <v>589187.00910136104</v>
      </c>
      <c r="H89" s="2">
        <f t="shared" si="13"/>
        <v>27614669.675230116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592653.45771890879</v>
      </c>
      <c r="Q89" s="2">
        <f t="shared" si="26"/>
        <v>592653.45771890879</v>
      </c>
      <c r="R89" s="2">
        <f t="shared" si="16"/>
        <v>28249190.733525515</v>
      </c>
      <c r="S89" s="2">
        <f t="shared" si="17"/>
        <v>589187.00910136104</v>
      </c>
      <c r="T89" s="2">
        <f t="shared" si="18"/>
        <v>5574.8571428571595</v>
      </c>
      <c r="U89" s="2">
        <f t="shared" si="19"/>
        <v>592653.45771890879</v>
      </c>
      <c r="V89" s="2">
        <f t="shared" si="5"/>
        <v>854812.33333333326</v>
      </c>
      <c r="W89" s="2">
        <f t="shared" si="20"/>
        <v>13465.242424242431</v>
      </c>
      <c r="X89" s="2">
        <f t="shared" si="6"/>
        <v>579188.21529466636</v>
      </c>
      <c r="Y89" s="2">
        <f t="shared" si="7"/>
        <v>27394378.400192186</v>
      </c>
      <c r="Z89" s="2" t="str">
        <f t="shared" si="8"/>
        <v>HERE</v>
      </c>
      <c r="AA89" s="2">
        <f>IF(Z89="HERE",Y89,AA88+Graph!$G$1*1000)</f>
        <v>27394378.400192186</v>
      </c>
      <c r="AB89" s="2">
        <f t="shared" si="21"/>
        <v>579188.21529466659</v>
      </c>
      <c r="AC89" s="2">
        <f t="shared" si="9"/>
        <v>854812.33333333326</v>
      </c>
      <c r="AD89" s="3">
        <f t="shared" si="10"/>
        <v>27394378.400192186</v>
      </c>
      <c r="AE89" s="2">
        <f>IF(AE87&gt;=52800000,52800000,IF(AB68=Graph!G$1*1000,AE88+Graph!G$1*1000,AC89))</f>
        <v>854812.33333333326</v>
      </c>
      <c r="AF89" s="3">
        <f t="shared" si="11"/>
        <v>854812.33333333326</v>
      </c>
      <c r="AG89" s="3">
        <f t="shared" si="29"/>
        <v>14791304.405644458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23</v>
      </c>
      <c r="C90" s="7"/>
      <c r="D90" s="2" t="e">
        <f t="shared" si="12"/>
        <v>#N/A</v>
      </c>
      <c r="E90" s="2" t="e">
        <f t="shared" si="22"/>
        <v>#N/A</v>
      </c>
      <c r="F90" s="2">
        <v>594764.56981566548</v>
      </c>
      <c r="G90" s="2">
        <f t="shared" si="25"/>
        <v>594764.56981566548</v>
      </c>
      <c r="H90" s="2">
        <f t="shared" si="13"/>
        <v>28209434.245045781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598232.39423963428</v>
      </c>
      <c r="Q90" s="2">
        <f t="shared" si="26"/>
        <v>598232.39423963428</v>
      </c>
      <c r="R90" s="2">
        <f t="shared" si="16"/>
        <v>28847423.127765149</v>
      </c>
      <c r="S90" s="2">
        <f t="shared" si="17"/>
        <v>594764.56981566548</v>
      </c>
      <c r="T90" s="2">
        <f t="shared" si="18"/>
        <v>5574.8571428571595</v>
      </c>
      <c r="U90" s="2">
        <f t="shared" si="19"/>
        <v>598232.39423963428</v>
      </c>
      <c r="V90" s="2">
        <f t="shared" si="5"/>
        <v>868277.57575757569</v>
      </c>
      <c r="W90" s="2">
        <f t="shared" si="20"/>
        <v>13465.242424242431</v>
      </c>
      <c r="X90" s="2">
        <f t="shared" si="6"/>
        <v>584767.15181539184</v>
      </c>
      <c r="Y90" s="2">
        <f t="shared" si="7"/>
        <v>27979145.552007578</v>
      </c>
      <c r="Z90" s="2" t="str">
        <f t="shared" si="8"/>
        <v>HERE</v>
      </c>
      <c r="AA90" s="2">
        <f>IF(Z90="HERE",Y90,AA89+Graph!$G$1*1000)</f>
        <v>27979145.552007578</v>
      </c>
      <c r="AB90" s="2">
        <f t="shared" si="21"/>
        <v>584767.15181539208</v>
      </c>
      <c r="AC90" s="2">
        <f t="shared" si="9"/>
        <v>868277.57575757569</v>
      </c>
      <c r="AD90" s="3">
        <f t="shared" si="10"/>
        <v>27979145.552007578</v>
      </c>
      <c r="AE90" s="2">
        <f>IF(AE88&gt;=52800000,52800000,IF(AB69=Graph!G$1*1000,AE89+Graph!G$1*1000,AC90))</f>
        <v>868277.57575757569</v>
      </c>
      <c r="AF90" s="3">
        <f t="shared" si="11"/>
        <v>868277.57575757569</v>
      </c>
      <c r="AG90" s="3">
        <f t="shared" si="29"/>
        <v>15212826.204157598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24</v>
      </c>
      <c r="C91" s="7"/>
      <c r="D91" s="2" t="e">
        <f t="shared" si="12"/>
        <v>#N/A</v>
      </c>
      <c r="E91" s="2" t="e">
        <f t="shared" si="22"/>
        <v>#N/A</v>
      </c>
      <c r="F91" s="2">
        <v>600342.13052994013</v>
      </c>
      <c r="G91" s="2">
        <f t="shared" si="25"/>
        <v>600342.13052994013</v>
      </c>
      <c r="H91" s="2">
        <f t="shared" si="13"/>
        <v>28809776.375575721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603811.33076038957</v>
      </c>
      <c r="Q91" s="2">
        <f t="shared" si="26"/>
        <v>603811.33076038957</v>
      </c>
      <c r="R91" s="2">
        <f t="shared" si="16"/>
        <v>29451234.458525538</v>
      </c>
      <c r="S91" s="2">
        <f t="shared" si="17"/>
        <v>600342.13052994013</v>
      </c>
      <c r="T91" s="2">
        <f t="shared" si="18"/>
        <v>5574.8571428571595</v>
      </c>
      <c r="U91" s="2">
        <f t="shared" si="19"/>
        <v>603811.33076038957</v>
      </c>
      <c r="V91" s="2">
        <f t="shared" si="5"/>
        <v>881742.81818181812</v>
      </c>
      <c r="W91" s="2">
        <f t="shared" si="20"/>
        <v>13465.242424242431</v>
      </c>
      <c r="X91" s="2">
        <f t="shared" si="6"/>
        <v>590346.08833614714</v>
      </c>
      <c r="Y91" s="2">
        <f t="shared" si="7"/>
        <v>28569491.640343726</v>
      </c>
      <c r="Z91" s="2" t="str">
        <f t="shared" si="8"/>
        <v>HERE</v>
      </c>
      <c r="AA91" s="2">
        <f>IF(Z91="HERE",Y91,AA90+Graph!$G$1*1000)</f>
        <v>28569491.640343726</v>
      </c>
      <c r="AB91" s="2">
        <f t="shared" si="21"/>
        <v>590346.08833614737</v>
      </c>
      <c r="AC91" s="2">
        <f t="shared" si="9"/>
        <v>881742.81818181812</v>
      </c>
      <c r="AD91" s="3">
        <f t="shared" si="10"/>
        <v>28569491.640343726</v>
      </c>
      <c r="AE91" s="2">
        <f>IF(AE89&gt;=52800000,52800000,IF(AB70=Graph!G$1*1000,AE90+Graph!G$1*1000,AC91))</f>
        <v>881742.81818181812</v>
      </c>
      <c r="AF91" s="3">
        <f t="shared" si="11"/>
        <v>881742.81818181812</v>
      </c>
      <c r="AG91" s="3">
        <f t="shared" si="29"/>
        <v>15639369.04553939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25</v>
      </c>
      <c r="C92" s="7"/>
      <c r="D92" s="2" t="e">
        <f t="shared" si="12"/>
        <v>#N/A</v>
      </c>
      <c r="E92" s="2" t="e">
        <f t="shared" si="22"/>
        <v>#N/A</v>
      </c>
      <c r="F92" s="2">
        <v>605919.69124421477</v>
      </c>
      <c r="G92" s="2">
        <f t="shared" si="25"/>
        <v>605919.69124421477</v>
      </c>
      <c r="H92" s="2">
        <f t="shared" si="13"/>
        <v>29415696.066819936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609390.26728111506</v>
      </c>
      <c r="Q92" s="2">
        <f t="shared" si="26"/>
        <v>609390.26728111506</v>
      </c>
      <c r="R92" s="2">
        <f t="shared" si="16"/>
        <v>30060624.725806653</v>
      </c>
      <c r="S92" s="2">
        <f t="shared" si="17"/>
        <v>605919.69124421477</v>
      </c>
      <c r="T92" s="2">
        <f t="shared" si="18"/>
        <v>5574.8571428571595</v>
      </c>
      <c r="U92" s="2">
        <f t="shared" si="19"/>
        <v>609390.26728111506</v>
      </c>
      <c r="V92" s="2">
        <f t="shared" si="5"/>
        <v>895208.06060606055</v>
      </c>
      <c r="W92" s="2">
        <f t="shared" si="20"/>
        <v>13465.242424242431</v>
      </c>
      <c r="X92" s="2">
        <f t="shared" si="6"/>
        <v>595925.02485687262</v>
      </c>
      <c r="Y92" s="2">
        <f t="shared" si="7"/>
        <v>29165416.665200599</v>
      </c>
      <c r="Z92" s="2" t="str">
        <f t="shared" si="8"/>
        <v>HERE</v>
      </c>
      <c r="AA92" s="2">
        <f>IF(Z92="HERE",Y92,AA91+Graph!$G$1*1000)</f>
        <v>29165416.665200599</v>
      </c>
      <c r="AB92" s="2">
        <f t="shared" si="21"/>
        <v>595925.02485687286</v>
      </c>
      <c r="AC92" s="2">
        <f t="shared" si="9"/>
        <v>895208.06060606055</v>
      </c>
      <c r="AD92" s="3">
        <f t="shared" si="10"/>
        <v>29165416.665200599</v>
      </c>
      <c r="AE92" s="2">
        <f>IF(AE90&gt;=52800000,52800000,IF(AB71=Graph!G$1*1000,AE91+Graph!G$1*1000,AC92))</f>
        <v>895208.06060606055</v>
      </c>
      <c r="AF92" s="3">
        <f t="shared" si="11"/>
        <v>895208.06060606055</v>
      </c>
      <c r="AG92" s="3">
        <f t="shared" si="29"/>
        <v>16070932.929789862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26</v>
      </c>
      <c r="C93" s="7"/>
      <c r="D93" s="2" t="e">
        <f t="shared" si="12"/>
        <v>#N/A</v>
      </c>
      <c r="E93" s="2" t="e">
        <f t="shared" si="22"/>
        <v>#N/A</v>
      </c>
      <c r="F93" s="2">
        <v>611497.25195851922</v>
      </c>
      <c r="G93" s="2">
        <f t="shared" si="25"/>
        <v>611497.25195851922</v>
      </c>
      <c r="H93" s="2">
        <f t="shared" si="13"/>
        <v>30027193.318778455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614969.20380184054</v>
      </c>
      <c r="Q93" s="2">
        <f t="shared" si="26"/>
        <v>614969.20380184054</v>
      </c>
      <c r="R93" s="2">
        <f t="shared" si="16"/>
        <v>30675593.929608494</v>
      </c>
      <c r="S93" s="2">
        <f t="shared" si="17"/>
        <v>611497.25195851922</v>
      </c>
      <c r="T93" s="2">
        <f t="shared" si="18"/>
        <v>5574.8571428571595</v>
      </c>
      <c r="U93" s="2">
        <f t="shared" si="19"/>
        <v>614969.20380184054</v>
      </c>
      <c r="V93" s="2">
        <f t="shared" si="5"/>
        <v>908673.30303030298</v>
      </c>
      <c r="W93" s="2">
        <f t="shared" si="20"/>
        <v>13465.242424242431</v>
      </c>
      <c r="X93" s="2">
        <f t="shared" si="6"/>
        <v>601503.96137759811</v>
      </c>
      <c r="Y93" s="2">
        <f t="shared" si="7"/>
        <v>29766920.626578197</v>
      </c>
      <c r="Z93" s="2" t="str">
        <f t="shared" si="8"/>
        <v>HERE</v>
      </c>
      <c r="AA93" s="2">
        <f>IF(Z93="HERE",Y93,AA92+Graph!$G$1*1000)</f>
        <v>29766920.626578197</v>
      </c>
      <c r="AB93" s="2">
        <f t="shared" si="21"/>
        <v>601503.96137759835</v>
      </c>
      <c r="AC93" s="2">
        <f t="shared" si="9"/>
        <v>908673.30303030298</v>
      </c>
      <c r="AD93" s="3">
        <f t="shared" si="10"/>
        <v>29766920.626578197</v>
      </c>
      <c r="AE93" s="2">
        <f>IF(AE91&gt;=52800000,52800000,IF(AB72=Graph!G$1*1000,AE92+Graph!G$1*1000,AC93))</f>
        <v>908673.30303030298</v>
      </c>
      <c r="AF93" s="3">
        <f t="shared" si="11"/>
        <v>908673.30303030298</v>
      </c>
      <c r="AG93" s="3">
        <f t="shared" si="29"/>
        <v>16507517.856908984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27</v>
      </c>
      <c r="C94" s="7"/>
      <c r="D94" s="2" t="e">
        <f t="shared" si="12"/>
        <v>#N/A</v>
      </c>
      <c r="E94" s="2" t="e">
        <f t="shared" si="22"/>
        <v>#N/A</v>
      </c>
      <c r="F94" s="2">
        <v>617074.81267279387</v>
      </c>
      <c r="G94" s="2">
        <f t="shared" si="25"/>
        <v>617074.81267279387</v>
      </c>
      <c r="H94" s="2">
        <f t="shared" si="13"/>
        <v>30644268.131451249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620548.14032259583</v>
      </c>
      <c r="Q94" s="2">
        <f t="shared" si="26"/>
        <v>620548.14032259583</v>
      </c>
      <c r="R94" s="2">
        <f t="shared" si="16"/>
        <v>31296142.06993109</v>
      </c>
      <c r="S94" s="2">
        <f t="shared" si="17"/>
        <v>617074.81267279387</v>
      </c>
      <c r="T94" s="2">
        <f t="shared" si="18"/>
        <v>5574.8571428571595</v>
      </c>
      <c r="U94" s="2">
        <f t="shared" si="19"/>
        <v>620548.14032259583</v>
      </c>
      <c r="V94" s="2">
        <f t="shared" si="5"/>
        <v>922138.54545454541</v>
      </c>
      <c r="W94" s="2">
        <f t="shared" si="20"/>
        <v>13465.242424242431</v>
      </c>
      <c r="X94" s="2">
        <f t="shared" si="6"/>
        <v>607082.8978983534</v>
      </c>
      <c r="Y94" s="2">
        <f t="shared" si="7"/>
        <v>30374003.524476551</v>
      </c>
      <c r="Z94" s="2" t="str">
        <f t="shared" si="8"/>
        <v>HERE</v>
      </c>
      <c r="AA94" s="2">
        <f>IF(Z94="HERE",Y94,AA93+Graph!$G$1*1000)</f>
        <v>30374003.524476551</v>
      </c>
      <c r="AB94" s="2">
        <f t="shared" si="21"/>
        <v>607082.89789835364</v>
      </c>
      <c r="AC94" s="2">
        <f t="shared" si="9"/>
        <v>922138.54545454541</v>
      </c>
      <c r="AD94" s="3">
        <f t="shared" si="10"/>
        <v>30374003.524476551</v>
      </c>
      <c r="AE94" s="2">
        <f>IF(AE92&gt;=52800000,52800000,IF(AB73=Graph!G$1*1000,AE93+Graph!G$1*1000,AC94))</f>
        <v>922138.54545454541</v>
      </c>
      <c r="AF94" s="3">
        <f t="shared" si="11"/>
        <v>922138.54545454541</v>
      </c>
      <c r="AG94" s="3">
        <f t="shared" si="29"/>
        <v>16949123.826896761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28</v>
      </c>
      <c r="C95" s="7"/>
      <c r="D95" s="2" t="e">
        <f t="shared" si="12"/>
        <v>#N/A</v>
      </c>
      <c r="E95" s="2" t="e">
        <f t="shared" si="22"/>
        <v>#N/A</v>
      </c>
      <c r="F95" s="2">
        <v>622652.37338706851</v>
      </c>
      <c r="G95" s="2">
        <f t="shared" si="25"/>
        <v>622652.37338706851</v>
      </c>
      <c r="H95" s="2">
        <f t="shared" si="13"/>
        <v>31266920.504838318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626127.07684332132</v>
      </c>
      <c r="Q95" s="2">
        <f t="shared" si="26"/>
        <v>626127.07684332132</v>
      </c>
      <c r="R95" s="2">
        <f t="shared" si="16"/>
        <v>31922269.146774411</v>
      </c>
      <c r="S95" s="2">
        <f t="shared" si="17"/>
        <v>622652.37338706851</v>
      </c>
      <c r="T95" s="2">
        <f t="shared" si="18"/>
        <v>5574.8571428571595</v>
      </c>
      <c r="U95" s="2">
        <f t="shared" si="19"/>
        <v>626127.07684332132</v>
      </c>
      <c r="V95" s="2">
        <f t="shared" si="5"/>
        <v>935603.78787878784</v>
      </c>
      <c r="W95" s="2">
        <f t="shared" si="20"/>
        <v>13465.242424242431</v>
      </c>
      <c r="X95" s="2">
        <f t="shared" si="6"/>
        <v>612661.83441907889</v>
      </c>
      <c r="Y95" s="2">
        <f t="shared" ref="Y95:Y158" si="30">IF(COUNT($C96)=0,IF(COUNT($C95)=1,C95,SUM(Y94+X95)),C95)</f>
        <v>30986665.35889563</v>
      </c>
      <c r="Z95" s="2" t="str">
        <f t="shared" si="8"/>
        <v>HERE</v>
      </c>
      <c r="AA95" s="2">
        <f>IF(Z95="HERE",Y95,AA94+Graph!$G$1*1000)</f>
        <v>30986665.35889563</v>
      </c>
      <c r="AB95" s="2">
        <f t="shared" si="21"/>
        <v>612661.83441907912</v>
      </c>
      <c r="AC95" s="2">
        <f t="shared" ref="AC95:AC158" si="31">IF(Z96="HERE",V95,AC94)</f>
        <v>935603.78787878784</v>
      </c>
      <c r="AD95" s="3">
        <f t="shared" si="10"/>
        <v>30986665.35889563</v>
      </c>
      <c r="AE95" s="2">
        <f>IF(AE93&gt;=52800000,52800000,IF(AB74=Graph!G$1*1000,AE94+Graph!G$1*1000,AC95))</f>
        <v>935603.78787878784</v>
      </c>
      <c r="AF95" s="3">
        <f t="shared" si="11"/>
        <v>935603.78787878784</v>
      </c>
      <c r="AG95" s="3">
        <f t="shared" si="29"/>
        <v>17395750.839753218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29</v>
      </c>
      <c r="C96" s="7"/>
      <c r="D96" s="2" t="e">
        <f t="shared" si="12"/>
        <v>#N/A</v>
      </c>
      <c r="E96" s="2" t="e">
        <f t="shared" si="22"/>
        <v>#N/A</v>
      </c>
      <c r="F96" s="2">
        <v>628229.93410137296</v>
      </c>
      <c r="G96" s="2">
        <f t="shared" si="25"/>
        <v>628229.93410137296</v>
      </c>
      <c r="H96" s="2">
        <f t="shared" ref="H96:H159" si="32">IF(COUNT($C97)=0,IF(COUNT($C96)=1,C96,SUM(H95+G96)),C96)</f>
        <v>31895150.438939691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631706.01336407661</v>
      </c>
      <c r="Q96" s="2">
        <f t="shared" si="26"/>
        <v>631706.01336407661</v>
      </c>
      <c r="R96" s="2">
        <f t="shared" ref="R96:R159" si="33">IF(COUNT($C97)=0,IF(COUNT($C96)=1,M96,SUM(R95+Q96)),M96)</f>
        <v>32553975.160138488</v>
      </c>
      <c r="S96" s="2">
        <f t="shared" si="17"/>
        <v>628229.93410137296</v>
      </c>
      <c r="T96" s="2">
        <f t="shared" si="18"/>
        <v>5574.8571428571595</v>
      </c>
      <c r="U96" s="2">
        <f t="shared" si="19"/>
        <v>631706.01336407661</v>
      </c>
      <c r="V96" s="2">
        <f t="shared" si="5"/>
        <v>949069.03030303027</v>
      </c>
      <c r="W96" s="2">
        <f t="shared" si="20"/>
        <v>13465.242424242431</v>
      </c>
      <c r="X96" s="2">
        <f t="shared" si="6"/>
        <v>618240.77093983418</v>
      </c>
      <c r="Y96" s="2">
        <f t="shared" si="30"/>
        <v>31604906.129835464</v>
      </c>
      <c r="Z96" s="2" t="str">
        <f t="shared" si="8"/>
        <v>HERE</v>
      </c>
      <c r="AA96" s="2">
        <f>IF(Z96="HERE",Y96,AA95+Graph!$G$1*1000)</f>
        <v>31604906.129835464</v>
      </c>
      <c r="AB96" s="2">
        <f t="shared" si="21"/>
        <v>618240.77093983442</v>
      </c>
      <c r="AC96" s="2">
        <f t="shared" si="31"/>
        <v>949069.03030303027</v>
      </c>
      <c r="AD96" s="3">
        <f t="shared" si="10"/>
        <v>31604906.129835464</v>
      </c>
      <c r="AE96" s="2">
        <f>IF(AE94&gt;=52800000,52800000,IF(AB75=Graph!G$1*1000,AE95+Graph!G$1*1000,AC96))</f>
        <v>949069.03030303027</v>
      </c>
      <c r="AF96" s="3">
        <f t="shared" si="11"/>
        <v>949069.03030303027</v>
      </c>
      <c r="AG96" s="3">
        <f t="shared" si="29"/>
        <v>17847398.895478327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30</v>
      </c>
      <c r="C97" s="7"/>
      <c r="D97" s="2" t="e">
        <f t="shared" si="12"/>
        <v>#N/A</v>
      </c>
      <c r="E97" s="2" t="e">
        <f t="shared" si="22"/>
        <v>#N/A</v>
      </c>
      <c r="F97" s="2">
        <v>633807.4948156476</v>
      </c>
      <c r="G97" s="2">
        <f t="shared" si="25"/>
        <v>633807.4948156476</v>
      </c>
      <c r="H97" s="2">
        <f t="shared" si="32"/>
        <v>32528957.933755338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637284.9498848021</v>
      </c>
      <c r="Q97" s="2">
        <f t="shared" si="26"/>
        <v>637284.9498848021</v>
      </c>
      <c r="R97" s="2">
        <f t="shared" si="33"/>
        <v>33191260.11002329</v>
      </c>
      <c r="S97" s="2">
        <f t="shared" si="17"/>
        <v>633807.4948156476</v>
      </c>
      <c r="T97" s="2">
        <f t="shared" si="18"/>
        <v>5574.8571428571595</v>
      </c>
      <c r="U97" s="2">
        <f t="shared" si="19"/>
        <v>637284.9498848021</v>
      </c>
      <c r="V97" s="2">
        <f t="shared" si="5"/>
        <v>962534.27272727271</v>
      </c>
      <c r="W97" s="2">
        <f t="shared" si="20"/>
        <v>13465.242424242431</v>
      </c>
      <c r="X97" s="2">
        <f t="shared" si="6"/>
        <v>623819.70746055967</v>
      </c>
      <c r="Y97" s="2">
        <f t="shared" si="30"/>
        <v>32228725.837296024</v>
      </c>
      <c r="Z97" s="2" t="str">
        <f t="shared" si="8"/>
        <v>HERE</v>
      </c>
      <c r="AA97" s="2">
        <f>IF(Z97="HERE",Y97,AA96+Graph!$G$1*1000)</f>
        <v>32228725.837296024</v>
      </c>
      <c r="AB97" s="2">
        <f t="shared" si="21"/>
        <v>623819.7074605599</v>
      </c>
      <c r="AC97" s="2">
        <f t="shared" si="31"/>
        <v>962534.27272727271</v>
      </c>
      <c r="AD97" s="3">
        <f t="shared" si="10"/>
        <v>32228725.837296024</v>
      </c>
      <c r="AE97" s="2">
        <f>IF(AE95&gt;=52800000,52800000,IF(AB76=Graph!G$1*1000,AE96+Graph!G$1*1000,AC97))</f>
        <v>962534.27272727271</v>
      </c>
      <c r="AF97" s="3">
        <f t="shared" si="11"/>
        <v>962534.27272727271</v>
      </c>
      <c r="AG97" s="3">
        <f t="shared" si="29"/>
        <v>18304067.994072121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31</v>
      </c>
      <c r="C98" s="7"/>
      <c r="D98" s="2" t="e">
        <f t="shared" si="12"/>
        <v>#N/A</v>
      </c>
      <c r="E98" s="2" t="e">
        <f t="shared" si="22"/>
        <v>#N/A</v>
      </c>
      <c r="F98" s="2">
        <v>639385.05552995205</v>
      </c>
      <c r="G98" s="2">
        <f t="shared" si="25"/>
        <v>639385.05552995205</v>
      </c>
      <c r="H98" s="2">
        <f t="shared" si="32"/>
        <v>33168342.98928529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642863.88640552759</v>
      </c>
      <c r="Q98" s="2">
        <f t="shared" si="26"/>
        <v>642863.88640552759</v>
      </c>
      <c r="R98" s="2">
        <f t="shared" si="33"/>
        <v>33834123.996428818</v>
      </c>
      <c r="S98" s="2">
        <f t="shared" si="17"/>
        <v>639385.05552995205</v>
      </c>
      <c r="T98" s="2">
        <f t="shared" si="18"/>
        <v>5574.8571428571595</v>
      </c>
      <c r="U98" s="2">
        <f t="shared" si="19"/>
        <v>642863.88640552759</v>
      </c>
      <c r="V98" s="2">
        <f t="shared" si="5"/>
        <v>975999.51515151514</v>
      </c>
      <c r="W98" s="2">
        <f t="shared" si="20"/>
        <v>13465.242424242431</v>
      </c>
      <c r="X98" s="2">
        <f t="shared" si="6"/>
        <v>629398.64398128516</v>
      </c>
      <c r="Y98" s="2">
        <f t="shared" si="30"/>
        <v>32858124.481277309</v>
      </c>
      <c r="Z98" s="2" t="str">
        <f t="shared" si="8"/>
        <v>HERE</v>
      </c>
      <c r="AA98" s="2">
        <f>IF(Z98="HERE",Y98,AA97+Graph!$G$1*1000)</f>
        <v>32858124.481277309</v>
      </c>
      <c r="AB98" s="2">
        <f t="shared" si="21"/>
        <v>629398.64398128539</v>
      </c>
      <c r="AC98" s="2">
        <f t="shared" si="31"/>
        <v>975999.51515151514</v>
      </c>
      <c r="AD98" s="3">
        <f t="shared" si="10"/>
        <v>32858124.481277309</v>
      </c>
      <c r="AE98" s="2">
        <f>IF(AE96&gt;=52800000,52800000,IF(AB77=Graph!G$1*1000,AE97+Graph!G$1*1000,AC98))</f>
        <v>975999.51515151514</v>
      </c>
      <c r="AF98" s="3">
        <f t="shared" si="11"/>
        <v>975999.51515151514</v>
      </c>
      <c r="AG98" s="3">
        <f t="shared" si="29"/>
        <v>18765758.135534562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32</v>
      </c>
      <c r="C99" s="7"/>
      <c r="D99" s="2" t="e">
        <f t="shared" si="12"/>
        <v>#N/A</v>
      </c>
      <c r="E99" s="2" t="e">
        <f t="shared" si="22"/>
        <v>#N/A</v>
      </c>
      <c r="F99" s="2">
        <v>644962.61624422669</v>
      </c>
      <c r="G99" s="2">
        <f t="shared" si="25"/>
        <v>644962.61624422669</v>
      </c>
      <c r="H99" s="2">
        <f t="shared" si="32"/>
        <v>33813305.605529517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648442.82292628288</v>
      </c>
      <c r="Q99" s="2">
        <f t="shared" si="26"/>
        <v>648442.82292628288</v>
      </c>
      <c r="R99" s="2">
        <f t="shared" si="33"/>
        <v>34482566.8193551</v>
      </c>
      <c r="S99" s="2">
        <f t="shared" si="17"/>
        <v>644962.61624422669</v>
      </c>
      <c r="T99" s="2">
        <f t="shared" si="18"/>
        <v>5574.8571428571595</v>
      </c>
      <c r="U99" s="2">
        <f t="shared" si="19"/>
        <v>648442.82292628288</v>
      </c>
      <c r="V99" s="2">
        <f t="shared" si="5"/>
        <v>989464.75757575757</v>
      </c>
      <c r="W99" s="2">
        <f t="shared" si="20"/>
        <v>13465.242424242431</v>
      </c>
      <c r="X99" s="2">
        <f t="shared" si="6"/>
        <v>634977.58050204045</v>
      </c>
      <c r="Y99" s="2">
        <f t="shared" si="30"/>
        <v>33493102.06177935</v>
      </c>
      <c r="Z99" s="2" t="str">
        <f t="shared" si="8"/>
        <v>HERE</v>
      </c>
      <c r="AA99" s="2">
        <f>IF(Z99="HERE",Y99,AA98+Graph!$G$1*1000)</f>
        <v>33493102.06177935</v>
      </c>
      <c r="AB99" s="2">
        <f t="shared" si="21"/>
        <v>634977.58050204068</v>
      </c>
      <c r="AC99" s="2">
        <f t="shared" si="31"/>
        <v>989464.75757575757</v>
      </c>
      <c r="AD99" s="3">
        <f t="shared" si="10"/>
        <v>33493102.06177935</v>
      </c>
      <c r="AE99" s="2">
        <f>IF(AE97&gt;=52800000,52800000,IF(AB78=Graph!G$1*1000,AE98+Graph!G$1*1000,AC99))</f>
        <v>989464.75757575757</v>
      </c>
      <c r="AF99" s="3">
        <f t="shared" si="11"/>
        <v>989464.75757575757</v>
      </c>
      <c r="AG99" s="3">
        <f t="shared" si="29"/>
        <v>19232469.319865659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33</v>
      </c>
      <c r="C100" s="14"/>
      <c r="D100" s="13" t="e">
        <f t="shared" si="12"/>
        <v>#N/A</v>
      </c>
      <c r="E100" s="13" t="e">
        <f t="shared" si="22"/>
        <v>#N/A</v>
      </c>
      <c r="F100" s="13">
        <v>650540.17695850134</v>
      </c>
      <c r="G100" s="2">
        <f t="shared" si="25"/>
        <v>650540.17695850134</v>
      </c>
      <c r="H100" s="13">
        <f t="shared" si="32"/>
        <v>34463845.782488018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654021.75944700837</v>
      </c>
      <c r="Q100" s="2">
        <f t="shared" si="26"/>
        <v>654021.75944700837</v>
      </c>
      <c r="R100" s="13">
        <f t="shared" si="33"/>
        <v>35136588.578802109</v>
      </c>
      <c r="S100" s="13">
        <f t="shared" si="17"/>
        <v>650540.17695850134</v>
      </c>
      <c r="T100" s="13">
        <f t="shared" si="18"/>
        <v>5574.8571428571595</v>
      </c>
      <c r="U100" s="13">
        <f t="shared" si="19"/>
        <v>654021.75944700837</v>
      </c>
      <c r="V100" s="13">
        <f t="shared" si="5"/>
        <v>1002930</v>
      </c>
      <c r="W100" s="13">
        <f t="shared" si="20"/>
        <v>13465.242424242431</v>
      </c>
      <c r="X100" s="13">
        <f t="shared" si="6"/>
        <v>640556.51702276594</v>
      </c>
      <c r="Y100" s="2">
        <f t="shared" si="30"/>
        <v>34133658.578802116</v>
      </c>
      <c r="Z100" s="2" t="str">
        <f t="shared" si="8"/>
        <v>HERE</v>
      </c>
      <c r="AA100" s="2">
        <f>IF(Z100="HERE",Y100,AA99+Graph!$G$1*1000)</f>
        <v>34133658.578802116</v>
      </c>
      <c r="AB100" s="2">
        <f t="shared" si="21"/>
        <v>640556.51702276617</v>
      </c>
      <c r="AC100" s="2">
        <f t="shared" si="31"/>
        <v>1002930</v>
      </c>
      <c r="AD100" s="3">
        <f t="shared" si="10"/>
        <v>34133658.578802116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19704201.547065433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34</v>
      </c>
      <c r="C101" s="7"/>
      <c r="D101" s="2" t="e">
        <f t="shared" si="12"/>
        <v>#N/A</v>
      </c>
      <c r="E101" s="2" t="e">
        <f t="shared" si="22"/>
        <v>#N/A</v>
      </c>
      <c r="F101" s="2">
        <v>656117.73767280579</v>
      </c>
      <c r="G101" s="2">
        <f t="shared" si="25"/>
        <v>656117.73767280579</v>
      </c>
      <c r="H101" s="2">
        <f t="shared" si="32"/>
        <v>35119963.520160824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659600.69596776366</v>
      </c>
      <c r="Q101" s="2">
        <f t="shared" si="26"/>
        <v>659600.69596776366</v>
      </c>
      <c r="R101" s="2">
        <f t="shared" si="33"/>
        <v>35796189.274769872</v>
      </c>
      <c r="S101" s="2">
        <f t="shared" si="17"/>
        <v>656117.73767280579</v>
      </c>
      <c r="T101" s="2">
        <f t="shared" si="18"/>
        <v>5574.8571428571595</v>
      </c>
      <c r="U101" s="2">
        <f t="shared" si="19"/>
        <v>659600.69596776366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606162.98168204934</v>
      </c>
      <c r="Y101" s="2">
        <f t="shared" si="30"/>
        <v>34739821.560484163</v>
      </c>
      <c r="Z101" s="2" t="str">
        <f t="shared" si="8"/>
        <v>HERE</v>
      </c>
      <c r="AA101" s="2">
        <f>IF(Z101="HERE",Y101,AA100+Graph!$G$1*1000)</f>
        <v>34739821.560484163</v>
      </c>
      <c r="AB101" s="2">
        <f t="shared" si="21"/>
        <v>606162.98168204725</v>
      </c>
      <c r="AC101" s="2">
        <f t="shared" si="31"/>
        <v>1056367.7142857143</v>
      </c>
      <c r="AD101" s="3">
        <f t="shared" si="10"/>
        <v>34739821.560484163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20180954.817133863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35</v>
      </c>
      <c r="C102" s="7"/>
      <c r="D102" s="2" t="e">
        <f t="shared" si="12"/>
        <v>#N/A</v>
      </c>
      <c r="E102" s="2" t="e">
        <f t="shared" si="22"/>
        <v>#N/A</v>
      </c>
      <c r="F102" s="2">
        <v>661695.29838708043</v>
      </c>
      <c r="G102" s="2">
        <f t="shared" ref="G102:G165" si="35">IF(F102&gt;700000,$AK$31*1000,F102)</f>
        <v>661695.29838708043</v>
      </c>
      <c r="H102" s="2">
        <f t="shared" si="32"/>
        <v>35781658.818547904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665179.63248848915</v>
      </c>
      <c r="Q102" s="2">
        <f t="shared" ref="Q102:Q165" si="36">IF(P102&gt;700000,700000,P102)</f>
        <v>665179.63248848915</v>
      </c>
      <c r="R102" s="2">
        <f t="shared" si="33"/>
        <v>36461368.907258362</v>
      </c>
      <c r="S102" s="2">
        <f t="shared" si="17"/>
        <v>661695.29838708043</v>
      </c>
      <c r="T102" s="2">
        <f t="shared" si="18"/>
        <v>5574.8571428571595</v>
      </c>
      <c r="U102" s="2">
        <f t="shared" si="19"/>
        <v>665179.63248848915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611741.91820277483</v>
      </c>
      <c r="Y102" s="2">
        <f t="shared" si="30"/>
        <v>35351563.478686936</v>
      </c>
      <c r="Z102" s="2" t="str">
        <f t="shared" si="8"/>
        <v>HERE</v>
      </c>
      <c r="AA102" s="2">
        <f>IF(Z102="HERE",Y102,AA101+Graph!$G$1*1000)</f>
        <v>35351563.478686936</v>
      </c>
      <c r="AB102" s="2">
        <f t="shared" si="21"/>
        <v>611741.91820277274</v>
      </c>
      <c r="AC102" s="2">
        <f t="shared" si="31"/>
        <v>1109805.4285714286</v>
      </c>
      <c r="AD102" s="3">
        <f t="shared" si="10"/>
        <v>35351563.478686936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20662729.130070969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36</v>
      </c>
      <c r="C103" s="7"/>
      <c r="D103" s="2" t="e">
        <f t="shared" si="12"/>
        <v>#N/A</v>
      </c>
      <c r="E103" s="2" t="e">
        <f t="shared" si="22"/>
        <v>#N/A</v>
      </c>
      <c r="F103" s="2">
        <v>667272.85910135508</v>
      </c>
      <c r="G103" s="2">
        <f t="shared" si="35"/>
        <v>667272.85910135508</v>
      </c>
      <c r="H103" s="2">
        <f t="shared" si="32"/>
        <v>36448931.67764926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670758.56900921464</v>
      </c>
      <c r="Q103" s="2">
        <f t="shared" si="36"/>
        <v>670758.56900921464</v>
      </c>
      <c r="R103" s="2">
        <f t="shared" si="33"/>
        <v>37132127.476267576</v>
      </c>
      <c r="S103" s="2">
        <f t="shared" si="17"/>
        <v>667272.85910135508</v>
      </c>
      <c r="T103" s="2">
        <f t="shared" si="18"/>
        <v>5574.8571428571595</v>
      </c>
      <c r="U103" s="2">
        <f t="shared" si="19"/>
        <v>670758.56900921464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617320.85472350055</v>
      </c>
      <c r="Y103" s="2">
        <f t="shared" si="30"/>
        <v>35968884.333410434</v>
      </c>
      <c r="Z103" s="2" t="str">
        <f t="shared" si="8"/>
        <v>HERE</v>
      </c>
      <c r="AA103" s="2">
        <f>IF(Z103="HERE",Y103,AA102+Graph!$G$1*1000)</f>
        <v>35968884.333410434</v>
      </c>
      <c r="AB103" s="2">
        <f t="shared" si="21"/>
        <v>617320.85472349823</v>
      </c>
      <c r="AC103" s="2">
        <f t="shared" si="31"/>
        <v>1163243.1428571427</v>
      </c>
      <c r="AD103" s="3">
        <f t="shared" si="10"/>
        <v>35968884.333410434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21149524.485876732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37</v>
      </c>
      <c r="C104" s="7"/>
      <c r="D104" s="2" t="e">
        <f t="shared" si="12"/>
        <v>#N/A</v>
      </c>
      <c r="E104" s="2" t="e">
        <f t="shared" si="22"/>
        <v>#N/A</v>
      </c>
      <c r="F104" s="2">
        <v>672850.41981565952</v>
      </c>
      <c r="G104" s="2">
        <f t="shared" si="35"/>
        <v>672850.41981565952</v>
      </c>
      <c r="H104" s="2">
        <f t="shared" si="32"/>
        <v>37121782.097464919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676337.50552996993</v>
      </c>
      <c r="Q104" s="2">
        <f t="shared" si="36"/>
        <v>676337.50552996993</v>
      </c>
      <c r="R104" s="2">
        <f t="shared" si="33"/>
        <v>37808464.981797546</v>
      </c>
      <c r="S104" s="2">
        <f t="shared" si="17"/>
        <v>672850.41981565952</v>
      </c>
      <c r="T104" s="2">
        <f t="shared" si="18"/>
        <v>5574.8571428571595</v>
      </c>
      <c r="U104" s="2">
        <f t="shared" si="19"/>
        <v>676337.50552996993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622899.79124425561</v>
      </c>
      <c r="Y104" s="2">
        <f t="shared" si="30"/>
        <v>36591784.124654688</v>
      </c>
      <c r="Z104" s="2" t="str">
        <f t="shared" si="8"/>
        <v>HERE</v>
      </c>
      <c r="AA104" s="2">
        <f>IF(Z104="HERE",Y104,AA103+Graph!$G$1*1000)</f>
        <v>36591784.124654688</v>
      </c>
      <c r="AB104" s="2">
        <f t="shared" si="21"/>
        <v>622899.79124425352</v>
      </c>
      <c r="AC104" s="2">
        <f t="shared" si="31"/>
        <v>1216680.857142857</v>
      </c>
      <c r="AD104" s="3">
        <f t="shared" si="10"/>
        <v>36591784.124654688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21641340.884551145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38</v>
      </c>
      <c r="C105" s="7"/>
      <c r="D105" s="2" t="e">
        <f t="shared" si="12"/>
        <v>#N/A</v>
      </c>
      <c r="E105" s="2" t="e">
        <f t="shared" si="22"/>
        <v>#N/A</v>
      </c>
      <c r="F105" s="2">
        <v>678427.98052993417</v>
      </c>
      <c r="G105" s="2">
        <f t="shared" si="35"/>
        <v>678427.98052993417</v>
      </c>
      <c r="H105" s="2">
        <f t="shared" si="32"/>
        <v>37800210.077994853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681916.44205069542</v>
      </c>
      <c r="Q105" s="2">
        <f t="shared" si="36"/>
        <v>681916.44205069542</v>
      </c>
      <c r="R105" s="2">
        <f t="shared" si="33"/>
        <v>38490381.423848242</v>
      </c>
      <c r="S105" s="2">
        <f t="shared" si="17"/>
        <v>678427.98052993417</v>
      </c>
      <c r="T105" s="2">
        <f t="shared" si="18"/>
        <v>5574.8571428571595</v>
      </c>
      <c r="U105" s="2">
        <f t="shared" si="19"/>
        <v>681916.44205069542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628478.7277649811</v>
      </c>
      <c r="Y105" s="2">
        <f t="shared" si="30"/>
        <v>37220262.852419667</v>
      </c>
      <c r="Z105" s="2" t="str">
        <f t="shared" si="8"/>
        <v>HERE</v>
      </c>
      <c r="AA105" s="2">
        <f>IF(Z105="HERE",Y105,AA104+Graph!$G$1*1000)</f>
        <v>37220262.852419667</v>
      </c>
      <c r="AB105" s="2">
        <f t="shared" si="21"/>
        <v>628478.727764979</v>
      </c>
      <c r="AC105" s="2">
        <f t="shared" si="31"/>
        <v>1270118.5714285714</v>
      </c>
      <c r="AD105" s="3">
        <f t="shared" si="10"/>
        <v>37220262.852419667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22138178.326094236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39</v>
      </c>
      <c r="C106" s="7"/>
      <c r="D106" s="2" t="e">
        <f t="shared" si="12"/>
        <v>#N/A</v>
      </c>
      <c r="E106" s="2" t="e">
        <f t="shared" si="22"/>
        <v>#N/A</v>
      </c>
      <c r="F106" s="2">
        <v>684005.54124423862</v>
      </c>
      <c r="G106" s="2">
        <f t="shared" si="35"/>
        <v>684005.54124423862</v>
      </c>
      <c r="H106" s="2">
        <f t="shared" si="32"/>
        <v>38484215.619239092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687495.37857145071</v>
      </c>
      <c r="Q106" s="2">
        <f t="shared" si="36"/>
        <v>687495.37857145071</v>
      </c>
      <c r="R106" s="2">
        <f t="shared" si="33"/>
        <v>39177876.802419692</v>
      </c>
      <c r="S106" s="2">
        <f t="shared" si="17"/>
        <v>684005.54124423862</v>
      </c>
      <c r="T106" s="2">
        <f t="shared" si="18"/>
        <v>5574.8571428571595</v>
      </c>
      <c r="U106" s="2">
        <f t="shared" si="19"/>
        <v>687495.37857145071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634057.66428573639</v>
      </c>
      <c r="Y106" s="2">
        <f t="shared" si="30"/>
        <v>37854320.516705401</v>
      </c>
      <c r="Z106" s="2" t="str">
        <f t="shared" si="8"/>
        <v>HERE</v>
      </c>
      <c r="AA106" s="2">
        <f>IF(Z106="HERE",Y106,AA105+Graph!$G$1*1000)</f>
        <v>37854320.516705401</v>
      </c>
      <c r="AB106" s="2">
        <f t="shared" si="21"/>
        <v>634057.6642857343</v>
      </c>
      <c r="AC106" s="2">
        <f t="shared" si="31"/>
        <v>1323556.2857142857</v>
      </c>
      <c r="AD106" s="3">
        <f t="shared" si="10"/>
        <v>37854320.516705401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22640036.810505982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40</v>
      </c>
      <c r="C107" s="7"/>
      <c r="D107" s="2" t="e">
        <f t="shared" si="12"/>
        <v>#N/A</v>
      </c>
      <c r="E107" s="2" t="e">
        <f t="shared" si="22"/>
        <v>#N/A</v>
      </c>
      <c r="F107" s="2">
        <v>689583.10195851326</v>
      </c>
      <c r="G107" s="2">
        <f t="shared" si="35"/>
        <v>689583.10195851326</v>
      </c>
      <c r="H107" s="2">
        <f t="shared" si="32"/>
        <v>39173798.721197605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693074.3150921762</v>
      </c>
      <c r="Q107" s="2">
        <f t="shared" si="36"/>
        <v>693074.3150921762</v>
      </c>
      <c r="R107" s="2">
        <f t="shared" si="33"/>
        <v>39870951.117511868</v>
      </c>
      <c r="S107" s="2">
        <f t="shared" si="17"/>
        <v>689583.10195851326</v>
      </c>
      <c r="T107" s="2">
        <f t="shared" si="18"/>
        <v>5574.8571428571595</v>
      </c>
      <c r="U107" s="2">
        <f t="shared" si="19"/>
        <v>693074.3150921762</v>
      </c>
      <c r="V107" s="2">
        <f t="shared" si="34"/>
        <v>1376994</v>
      </c>
      <c r="W107" s="2">
        <f t="shared" si="20"/>
        <v>53437.714285714319</v>
      </c>
      <c r="X107" s="2">
        <f t="shared" si="6"/>
        <v>639636.60080646188</v>
      </c>
      <c r="Y107" s="2">
        <f t="shared" si="30"/>
        <v>38493957.117511861</v>
      </c>
      <c r="Z107" s="2" t="str">
        <f t="shared" si="8"/>
        <v>HERE</v>
      </c>
      <c r="AA107" s="2">
        <f>IF(Z107="HERE",Y107,AA106+Graph!$G$1*1000)</f>
        <v>38493957.117511861</v>
      </c>
      <c r="AB107" s="2">
        <f t="shared" si="21"/>
        <v>639636.60080645978</v>
      </c>
      <c r="AC107" s="2">
        <f t="shared" si="31"/>
        <v>1376994</v>
      </c>
      <c r="AD107" s="3">
        <f t="shared" si="10"/>
        <v>38493957.117511861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23146916.337786414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41</v>
      </c>
      <c r="C108" s="7"/>
      <c r="D108" s="2" t="e">
        <f t="shared" si="12"/>
        <v>#N/A</v>
      </c>
      <c r="E108" s="2" t="e">
        <f t="shared" si="22"/>
        <v>#N/A</v>
      </c>
      <c r="F108" s="2">
        <v>695160.6626727879</v>
      </c>
      <c r="G108" s="2">
        <f t="shared" si="35"/>
        <v>695160.6626727879</v>
      </c>
      <c r="H108" s="2">
        <f t="shared" si="32"/>
        <v>39868959.383870393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698653.25161290169</v>
      </c>
      <c r="Q108" s="2">
        <f t="shared" si="36"/>
        <v>698653.25161290169</v>
      </c>
      <c r="R108" s="2">
        <f t="shared" si="33"/>
        <v>40569604.36912477</v>
      </c>
      <c r="S108" s="2">
        <f t="shared" si="17"/>
        <v>695160.6626727879</v>
      </c>
      <c r="T108" s="2">
        <f t="shared" si="18"/>
        <v>5574.8571428571595</v>
      </c>
      <c r="U108" s="2">
        <f t="shared" si="19"/>
        <v>698653.25161290169</v>
      </c>
      <c r="V108" s="2">
        <f t="shared" si="34"/>
        <v>1508825.75</v>
      </c>
      <c r="W108" s="2">
        <f t="shared" si="20"/>
        <v>131831.75</v>
      </c>
      <c r="X108" s="2">
        <f t="shared" si="6"/>
        <v>566821.50161290169</v>
      </c>
      <c r="Y108" s="2">
        <f t="shared" si="30"/>
        <v>39060778.619124763</v>
      </c>
      <c r="Z108" s="2" t="str">
        <f t="shared" si="8"/>
        <v>HERE</v>
      </c>
      <c r="AA108" s="2">
        <f>IF(Z108="HERE",Y108,AA107+Graph!$G$1*1000)</f>
        <v>39060778.619124763</v>
      </c>
      <c r="AB108" s="2">
        <f t="shared" si="21"/>
        <v>566821.50161290169</v>
      </c>
      <c r="AC108" s="2">
        <f t="shared" si="31"/>
        <v>1508825.75</v>
      </c>
      <c r="AD108" s="3">
        <f t="shared" si="10"/>
        <v>39060778.619124763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23658816.907935493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42</v>
      </c>
      <c r="C109" s="7"/>
      <c r="D109" s="2" t="e">
        <f t="shared" si="12"/>
        <v>#N/A</v>
      </c>
      <c r="E109" s="2" t="e">
        <f t="shared" si="22"/>
        <v>#N/A</v>
      </c>
      <c r="F109" s="2">
        <v>700738.22338709235</v>
      </c>
      <c r="G109" s="2">
        <f t="shared" si="35"/>
        <v>694425.14285714284</v>
      </c>
      <c r="H109" s="2">
        <f t="shared" si="32"/>
        <v>40563384.526727535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704232.18813365698</v>
      </c>
      <c r="Q109" s="2">
        <f t="shared" si="36"/>
        <v>700000</v>
      </c>
      <c r="R109" s="2">
        <f t="shared" si="33"/>
        <v>41269604.36912477</v>
      </c>
      <c r="S109" s="2">
        <f t="shared" si="17"/>
        <v>694425.14285714179</v>
      </c>
      <c r="T109" s="2">
        <f t="shared" si="18"/>
        <v>5574.8571428571595</v>
      </c>
      <c r="U109" s="2">
        <f t="shared" si="19"/>
        <v>700000</v>
      </c>
      <c r="V109" s="2">
        <f t="shared" si="34"/>
        <v>1640657.5</v>
      </c>
      <c r="W109" s="2">
        <f t="shared" si="20"/>
        <v>131831.75</v>
      </c>
      <c r="X109" s="2">
        <f t="shared" si="6"/>
        <v>568168.25</v>
      </c>
      <c r="Y109" s="2">
        <f t="shared" si="30"/>
        <v>39628946.869124763</v>
      </c>
      <c r="Z109" s="2" t="str">
        <f t="shared" si="8"/>
        <v>HERE</v>
      </c>
      <c r="AA109" s="2">
        <f>IF(Z109="HERE",Y109,AA108+Graph!$G$1*1000)</f>
        <v>39628946.869124763</v>
      </c>
      <c r="AB109" s="2">
        <f t="shared" si="21"/>
        <v>568168.25</v>
      </c>
      <c r="AC109" s="2">
        <f t="shared" si="31"/>
        <v>1640657.5</v>
      </c>
      <c r="AD109" s="3">
        <f t="shared" si="10"/>
        <v>39628946.869124763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24175738.520953223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43</v>
      </c>
      <c r="C110" s="7"/>
      <c r="D110" s="2" t="e">
        <f t="shared" si="12"/>
        <v>#N/A</v>
      </c>
      <c r="E110" s="2" t="e">
        <f t="shared" si="22"/>
        <v>#N/A</v>
      </c>
      <c r="F110" s="2">
        <v>706315.784101367</v>
      </c>
      <c r="G110" s="2">
        <f t="shared" si="35"/>
        <v>694425.14285714284</v>
      </c>
      <c r="H110" s="2">
        <f t="shared" si="32"/>
        <v>41257809.669584677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709811.12465438247</v>
      </c>
      <c r="Q110" s="2">
        <f t="shared" si="36"/>
        <v>700000</v>
      </c>
      <c r="R110" s="2">
        <f t="shared" si="33"/>
        <v>41969604.36912477</v>
      </c>
      <c r="S110" s="2">
        <f t="shared" si="17"/>
        <v>694425.14285714179</v>
      </c>
      <c r="T110" s="2">
        <f t="shared" si="18"/>
        <v>5574.8571428571595</v>
      </c>
      <c r="U110" s="2">
        <f t="shared" si="19"/>
        <v>700000</v>
      </c>
      <c r="V110" s="2">
        <f t="shared" si="34"/>
        <v>1772489.25</v>
      </c>
      <c r="W110" s="2">
        <f t="shared" si="20"/>
        <v>131831.75</v>
      </c>
      <c r="X110" s="2">
        <f t="shared" si="6"/>
        <v>568168.25</v>
      </c>
      <c r="Y110" s="2">
        <f t="shared" si="30"/>
        <v>40197115.119124763</v>
      </c>
      <c r="Z110" s="2" t="str">
        <f t="shared" si="8"/>
        <v>HERE</v>
      </c>
      <c r="AA110" s="2">
        <f>IF(Z110="HERE",Y110,AA109+Graph!$G$1*1000)</f>
        <v>40197115.119124763</v>
      </c>
      <c r="AB110" s="2">
        <f t="shared" si="21"/>
        <v>568168.25</v>
      </c>
      <c r="AC110" s="2">
        <f t="shared" si="31"/>
        <v>1772489.25</v>
      </c>
      <c r="AD110" s="3">
        <f t="shared" si="10"/>
        <v>40197115.119124763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24697681.176839635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44</v>
      </c>
      <c r="C111" s="7"/>
      <c r="D111" s="2" t="e">
        <f t="shared" si="12"/>
        <v>#N/A</v>
      </c>
      <c r="E111" s="2" t="e">
        <f t="shared" si="22"/>
        <v>#N/A</v>
      </c>
      <c r="F111" s="2">
        <v>711893.34481564164</v>
      </c>
      <c r="G111" s="2">
        <f t="shared" si="35"/>
        <v>694425.14285714284</v>
      </c>
      <c r="H111" s="2">
        <f t="shared" si="32"/>
        <v>41952234.812441818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715390.06117513776</v>
      </c>
      <c r="Q111" s="2">
        <f t="shared" si="36"/>
        <v>700000</v>
      </c>
      <c r="R111" s="2">
        <f t="shared" si="33"/>
        <v>42669604.36912477</v>
      </c>
      <c r="S111" s="2">
        <f t="shared" si="17"/>
        <v>694425.14285714179</v>
      </c>
      <c r="T111" s="2">
        <f t="shared" si="18"/>
        <v>5574.8571428571595</v>
      </c>
      <c r="U111" s="2">
        <f t="shared" si="19"/>
        <v>700000</v>
      </c>
      <c r="V111" s="2">
        <f t="shared" si="34"/>
        <v>1904321</v>
      </c>
      <c r="W111" s="2">
        <f t="shared" si="20"/>
        <v>131831.75</v>
      </c>
      <c r="X111" s="2">
        <f t="shared" si="6"/>
        <v>568168.25</v>
      </c>
      <c r="Y111" s="2">
        <f t="shared" si="30"/>
        <v>40765283.369124763</v>
      </c>
      <c r="Z111" s="2" t="str">
        <f t="shared" si="8"/>
        <v>HERE</v>
      </c>
      <c r="AA111" s="2">
        <f>IF(Z111="HERE",Y111,AA110+Graph!$G$1*1000)</f>
        <v>40765283.369124763</v>
      </c>
      <c r="AB111" s="2">
        <f t="shared" si="21"/>
        <v>568168.25</v>
      </c>
      <c r="AC111" s="2">
        <f t="shared" si="31"/>
        <v>1904321</v>
      </c>
      <c r="AD111" s="3">
        <f t="shared" si="10"/>
        <v>40765283.369124763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25224644.875594702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45</v>
      </c>
      <c r="C112" s="7"/>
      <c r="D112" s="2" t="e">
        <f t="shared" si="12"/>
        <v>#N/A</v>
      </c>
      <c r="E112" s="2" t="e">
        <f t="shared" si="22"/>
        <v>#N/A</v>
      </c>
      <c r="F112" s="2">
        <v>717470.90552994609</v>
      </c>
      <c r="G112" s="2">
        <f t="shared" si="35"/>
        <v>694425.14285714284</v>
      </c>
      <c r="H112" s="2">
        <f t="shared" si="32"/>
        <v>42646659.95529896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720968.99769586325</v>
      </c>
      <c r="Q112" s="2">
        <f t="shared" si="36"/>
        <v>700000</v>
      </c>
      <c r="R112" s="2">
        <f t="shared" si="33"/>
        <v>43369604.36912477</v>
      </c>
      <c r="S112" s="2">
        <f t="shared" si="17"/>
        <v>694425.14285714179</v>
      </c>
      <c r="T112" s="2">
        <f t="shared" si="18"/>
        <v>5574.8571428571595</v>
      </c>
      <c r="U112" s="2">
        <f t="shared" si="19"/>
        <v>700000</v>
      </c>
      <c r="V112" s="2">
        <f t="shared" si="34"/>
        <v>2036152.75</v>
      </c>
      <c r="W112" s="2">
        <f t="shared" si="20"/>
        <v>131831.75</v>
      </c>
      <c r="X112" s="2">
        <f t="shared" si="6"/>
        <v>568168.25</v>
      </c>
      <c r="Y112" s="2">
        <f t="shared" si="30"/>
        <v>41333451.619124763</v>
      </c>
      <c r="Z112" s="2" t="str">
        <f t="shared" si="8"/>
        <v>HERE</v>
      </c>
      <c r="AA112" s="2">
        <f>IF(Z112="HERE",Y112,AA111+Graph!$G$1*1000)</f>
        <v>41333451.619124763</v>
      </c>
      <c r="AB112" s="2">
        <f t="shared" si="21"/>
        <v>568168.25</v>
      </c>
      <c r="AC112" s="2">
        <f t="shared" si="31"/>
        <v>2036152.75</v>
      </c>
      <c r="AD112" s="3">
        <f t="shared" si="10"/>
        <v>41333451.619124763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25756629.617218446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46</v>
      </c>
      <c r="C113" s="7"/>
      <c r="D113" s="2" t="e">
        <f t="shared" si="12"/>
        <v>#N/A</v>
      </c>
      <c r="E113" s="2" t="e">
        <f t="shared" si="22"/>
        <v>#N/A</v>
      </c>
      <c r="F113" s="2">
        <v>723048.46624422073</v>
      </c>
      <c r="G113" s="2">
        <f t="shared" si="35"/>
        <v>694425.14285714284</v>
      </c>
      <c r="H113" s="2">
        <f t="shared" si="32"/>
        <v>43341085.098156102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726547.93421658874</v>
      </c>
      <c r="Q113" s="2">
        <f t="shared" si="36"/>
        <v>700000</v>
      </c>
      <c r="R113" s="2">
        <f t="shared" si="33"/>
        <v>44069604.36912477</v>
      </c>
      <c r="S113" s="2">
        <f t="shared" si="17"/>
        <v>694425.14285714179</v>
      </c>
      <c r="T113" s="2">
        <f t="shared" si="18"/>
        <v>5574.8571428571595</v>
      </c>
      <c r="U113" s="2">
        <f t="shared" si="19"/>
        <v>700000</v>
      </c>
      <c r="V113" s="2">
        <f t="shared" si="34"/>
        <v>2167984.5</v>
      </c>
      <c r="W113" s="2">
        <f t="shared" si="20"/>
        <v>131831.75</v>
      </c>
      <c r="X113" s="2">
        <f t="shared" si="6"/>
        <v>568168.25</v>
      </c>
      <c r="Y113" s="2">
        <f t="shared" si="30"/>
        <v>41901619.869124763</v>
      </c>
      <c r="Z113" s="2" t="str">
        <f t="shared" si="8"/>
        <v>HERE</v>
      </c>
      <c r="AA113" s="2">
        <f>IF(Z113="HERE",Y113,AA112+Graph!$G$1*1000)</f>
        <v>41901619.869124763</v>
      </c>
      <c r="AB113" s="2">
        <f t="shared" si="21"/>
        <v>568168.25</v>
      </c>
      <c r="AC113" s="2">
        <f t="shared" si="31"/>
        <v>2167984.5</v>
      </c>
      <c r="AD113" s="3">
        <f t="shared" si="10"/>
        <v>41901619.869124763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26293635.401710842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47</v>
      </c>
      <c r="C114" s="7"/>
      <c r="D114" s="2" t="e">
        <f t="shared" si="12"/>
        <v>#N/A</v>
      </c>
      <c r="E114" s="2" t="e">
        <f t="shared" si="22"/>
        <v>#N/A</v>
      </c>
      <c r="F114" s="2">
        <v>728626.02695852518</v>
      </c>
      <c r="G114" s="2">
        <f t="shared" si="35"/>
        <v>694425.14285714284</v>
      </c>
      <c r="H114" s="2">
        <f t="shared" si="32"/>
        <v>44035510.241013244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732126.87073734403</v>
      </c>
      <c r="Q114" s="2">
        <f t="shared" si="36"/>
        <v>700000</v>
      </c>
      <c r="R114" s="2">
        <f t="shared" si="33"/>
        <v>44769604.36912477</v>
      </c>
      <c r="S114" s="2">
        <f t="shared" si="17"/>
        <v>694425.14285714179</v>
      </c>
      <c r="T114" s="2">
        <f t="shared" si="18"/>
        <v>5574.8571428571595</v>
      </c>
      <c r="U114" s="2">
        <f t="shared" si="19"/>
        <v>700000</v>
      </c>
      <c r="V114" s="2">
        <f t="shared" si="34"/>
        <v>2299816.25</v>
      </c>
      <c r="W114" s="2">
        <f t="shared" si="20"/>
        <v>131831.75</v>
      </c>
      <c r="X114" s="2">
        <f t="shared" si="6"/>
        <v>568168.25</v>
      </c>
      <c r="Y114" s="2">
        <f t="shared" si="30"/>
        <v>42469788.119124763</v>
      </c>
      <c r="Z114" s="2" t="str">
        <f t="shared" si="8"/>
        <v>HERE</v>
      </c>
      <c r="AA114" s="2">
        <f>IF(Z114="HERE",Y114,AA113+Graph!$G$1*1000)</f>
        <v>42469788.119124763</v>
      </c>
      <c r="AB114" s="2">
        <f t="shared" si="21"/>
        <v>568168.25</v>
      </c>
      <c r="AC114" s="2">
        <f t="shared" si="31"/>
        <v>2299816.25</v>
      </c>
      <c r="AD114" s="3">
        <f t="shared" si="10"/>
        <v>42469788.119124763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26835662.229071893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48</v>
      </c>
      <c r="C115" s="7"/>
      <c r="D115" s="2" t="e">
        <f t="shared" si="12"/>
        <v>#N/A</v>
      </c>
      <c r="E115" s="2" t="e">
        <f t="shared" si="22"/>
        <v>#N/A</v>
      </c>
      <c r="F115" s="2">
        <v>734203.58767279983</v>
      </c>
      <c r="G115" s="2">
        <f t="shared" si="35"/>
        <v>694425.14285714284</v>
      </c>
      <c r="H115" s="2">
        <f t="shared" si="32"/>
        <v>44729935.383870386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737705.80725806952</v>
      </c>
      <c r="Q115" s="2">
        <f t="shared" si="36"/>
        <v>700000</v>
      </c>
      <c r="R115" s="2">
        <f t="shared" si="33"/>
        <v>45469604.36912477</v>
      </c>
      <c r="S115" s="2">
        <f t="shared" si="17"/>
        <v>694425.14285714179</v>
      </c>
      <c r="T115" s="2">
        <f t="shared" si="18"/>
        <v>5574.8571428571595</v>
      </c>
      <c r="U115" s="2">
        <f t="shared" si="19"/>
        <v>700000</v>
      </c>
      <c r="V115" s="2">
        <f t="shared" si="34"/>
        <v>2431648</v>
      </c>
      <c r="W115" s="2">
        <f t="shared" si="20"/>
        <v>131831.75</v>
      </c>
      <c r="X115" s="2">
        <f t="shared" si="6"/>
        <v>568168.25</v>
      </c>
      <c r="Y115" s="2">
        <f t="shared" si="30"/>
        <v>43037956.369124763</v>
      </c>
      <c r="Z115" s="2" t="str">
        <f t="shared" si="8"/>
        <v>HERE</v>
      </c>
      <c r="AA115" s="2">
        <f>IF(Z115="HERE",Y115,AA114+Graph!$G$1*1000)</f>
        <v>43037956.369124763</v>
      </c>
      <c r="AB115" s="2">
        <f t="shared" si="21"/>
        <v>568168.25</v>
      </c>
      <c r="AC115" s="2">
        <f t="shared" si="31"/>
        <v>2431648</v>
      </c>
      <c r="AD115" s="3">
        <f t="shared" si="10"/>
        <v>43037956.369124763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27382710.099301621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49</v>
      </c>
      <c r="C116" s="7"/>
      <c r="D116" s="2" t="e">
        <f t="shared" si="12"/>
        <v>#N/A</v>
      </c>
      <c r="E116" s="2" t="e">
        <f t="shared" si="22"/>
        <v>#N/A</v>
      </c>
      <c r="F116" s="2">
        <v>739781.14838707447</v>
      </c>
      <c r="G116" s="2">
        <f t="shared" si="35"/>
        <v>694425.14285714284</v>
      </c>
      <c r="H116" s="2">
        <f t="shared" si="32"/>
        <v>45424360.526727527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743284.74377882481</v>
      </c>
      <c r="Q116" s="2">
        <f t="shared" si="36"/>
        <v>700000</v>
      </c>
      <c r="R116" s="2">
        <f t="shared" si="33"/>
        <v>46169604.36912477</v>
      </c>
      <c r="S116" s="2">
        <f t="shared" si="17"/>
        <v>694425.14285714179</v>
      </c>
      <c r="T116" s="2">
        <f t="shared" si="18"/>
        <v>5574.8571428571595</v>
      </c>
      <c r="U116" s="2">
        <f t="shared" si="19"/>
        <v>700000</v>
      </c>
      <c r="V116" s="2">
        <f t="shared" si="34"/>
        <v>2639309</v>
      </c>
      <c r="W116" s="2">
        <f t="shared" si="20"/>
        <v>207661</v>
      </c>
      <c r="X116" s="2">
        <f t="shared" si="6"/>
        <v>492339</v>
      </c>
      <c r="Y116" s="2">
        <f t="shared" si="30"/>
        <v>43530295.369124763</v>
      </c>
      <c r="Z116" s="2" t="str">
        <f t="shared" si="8"/>
        <v>HERE</v>
      </c>
      <c r="AA116" s="2">
        <f>IF(Z116="HERE",Y116,AA115+Graph!$G$1*1000)</f>
        <v>43530295.369124763</v>
      </c>
      <c r="AB116" s="2">
        <f t="shared" si="21"/>
        <v>492339</v>
      </c>
      <c r="AC116" s="2">
        <f t="shared" si="31"/>
        <v>2639309</v>
      </c>
      <c r="AD116" s="3">
        <f t="shared" si="10"/>
        <v>43530295.369124763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27934779.012400005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50</v>
      </c>
      <c r="C117" s="7"/>
      <c r="D117" s="2" t="e">
        <f t="shared" si="12"/>
        <v>#N/A</v>
      </c>
      <c r="E117" s="2" t="e">
        <f t="shared" si="22"/>
        <v>#N/A</v>
      </c>
      <c r="F117" s="2">
        <v>745358.70910137892</v>
      </c>
      <c r="G117" s="2">
        <f t="shared" si="35"/>
        <v>694425.14285714284</v>
      </c>
      <c r="H117" s="2">
        <f t="shared" si="32"/>
        <v>46118785.669584669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748863.68029955029</v>
      </c>
      <c r="Q117" s="2">
        <f t="shared" si="36"/>
        <v>700000</v>
      </c>
      <c r="R117" s="2">
        <f t="shared" si="33"/>
        <v>46869604.36912477</v>
      </c>
      <c r="S117" s="2">
        <f t="shared" si="17"/>
        <v>694425.14285714179</v>
      </c>
      <c r="T117" s="2">
        <f t="shared" si="18"/>
        <v>5574.8571428571595</v>
      </c>
      <c r="U117" s="2">
        <f t="shared" si="19"/>
        <v>700000</v>
      </c>
      <c r="V117" s="2">
        <f t="shared" si="34"/>
        <v>2918252</v>
      </c>
      <c r="W117" s="2">
        <f t="shared" si="20"/>
        <v>278943</v>
      </c>
      <c r="X117" s="2">
        <f t="shared" si="6"/>
        <v>421057</v>
      </c>
      <c r="Y117" s="2">
        <f t="shared" si="30"/>
        <v>43951352.369124763</v>
      </c>
      <c r="Z117" s="2" t="str">
        <f t="shared" si="8"/>
        <v>HERE</v>
      </c>
      <c r="AA117" s="2">
        <f>IF(Z117="HERE",Y117,AA116+Graph!$G$1*1000)</f>
        <v>43951352.369124763</v>
      </c>
      <c r="AB117" s="2">
        <f t="shared" si="21"/>
        <v>421057</v>
      </c>
      <c r="AC117" s="2">
        <f t="shared" si="31"/>
        <v>2918252</v>
      </c>
      <c r="AD117" s="3">
        <f t="shared" si="10"/>
        <v>43951352.369124763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28491868.96836707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51</v>
      </c>
      <c r="C118" s="7"/>
      <c r="D118" s="2" t="e">
        <f t="shared" si="12"/>
        <v>#N/A</v>
      </c>
      <c r="E118" s="2" t="e">
        <f t="shared" si="22"/>
        <v>#N/A</v>
      </c>
      <c r="F118" s="2">
        <v>750936.26981565356</v>
      </c>
      <c r="G118" s="2">
        <f t="shared" si="35"/>
        <v>694425.14285714284</v>
      </c>
      <c r="H118" s="2">
        <f t="shared" si="32"/>
        <v>46813210.812441811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754442.61682027578</v>
      </c>
      <c r="Q118" s="2">
        <f t="shared" si="36"/>
        <v>700000</v>
      </c>
      <c r="R118" s="2">
        <f t="shared" si="33"/>
        <v>47569604.36912477</v>
      </c>
      <c r="S118" s="2">
        <f t="shared" si="17"/>
        <v>694425.14285714179</v>
      </c>
      <c r="T118" s="2">
        <f t="shared" si="18"/>
        <v>5574.8571428571595</v>
      </c>
      <c r="U118" s="2">
        <f t="shared" si="19"/>
        <v>700000</v>
      </c>
      <c r="V118" s="2">
        <f t="shared" si="34"/>
        <v>3234946</v>
      </c>
      <c r="W118" s="2">
        <f t="shared" si="20"/>
        <v>316694</v>
      </c>
      <c r="X118" s="2">
        <f t="shared" si="6"/>
        <v>383306</v>
      </c>
      <c r="Y118" s="2">
        <f t="shared" si="30"/>
        <v>44334658.369124763</v>
      </c>
      <c r="Z118" s="2" t="str">
        <f t="shared" si="8"/>
        <v>HERE</v>
      </c>
      <c r="AA118" s="2">
        <f>IF(Z118="HERE",Y118,AA117+Graph!$G$1*1000)</f>
        <v>44334658.369124763</v>
      </c>
      <c r="AB118" s="2">
        <f t="shared" si="21"/>
        <v>383306</v>
      </c>
      <c r="AC118" s="2">
        <f t="shared" si="31"/>
        <v>3234946</v>
      </c>
      <c r="AD118" s="3">
        <f t="shared" si="10"/>
        <v>44334658.369124763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29053979.967202786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52</v>
      </c>
      <c r="C119" s="7"/>
      <c r="D119" s="2" t="e">
        <f t="shared" si="12"/>
        <v>#N/A</v>
      </c>
      <c r="E119" s="2" t="e">
        <f t="shared" si="22"/>
        <v>#N/A</v>
      </c>
      <c r="F119" s="2">
        <v>756513.83052992821</v>
      </c>
      <c r="G119" s="2">
        <f t="shared" si="35"/>
        <v>694425.14285714284</v>
      </c>
      <c r="H119" s="2">
        <f t="shared" si="32"/>
        <v>47507635.955298953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760021.55334103107</v>
      </c>
      <c r="Q119" s="2">
        <f t="shared" si="36"/>
        <v>700000</v>
      </c>
      <c r="R119" s="2">
        <f t="shared" si="33"/>
        <v>48269604.36912477</v>
      </c>
      <c r="S119" s="2">
        <f t="shared" si="17"/>
        <v>694425.14285714179</v>
      </c>
      <c r="T119" s="2">
        <f t="shared" si="18"/>
        <v>5574.8571428571595</v>
      </c>
      <c r="U119" s="2">
        <f t="shared" si="19"/>
        <v>700000</v>
      </c>
      <c r="V119" s="2">
        <f t="shared" si="34"/>
        <v>3559179</v>
      </c>
      <c r="W119" s="2">
        <f t="shared" si="20"/>
        <v>324233</v>
      </c>
      <c r="X119" s="2">
        <f t="shared" si="6"/>
        <v>375767</v>
      </c>
      <c r="Y119" s="2">
        <f t="shared" si="30"/>
        <v>44710425.369124763</v>
      </c>
      <c r="Z119" s="2" t="str">
        <f t="shared" si="8"/>
        <v>HERE</v>
      </c>
      <c r="AA119" s="2">
        <f>IF(Z119="HERE",Y119,AA118+Graph!$G$1*1000)</f>
        <v>44710425.369124763</v>
      </c>
      <c r="AB119" s="2">
        <f t="shared" si="21"/>
        <v>375767</v>
      </c>
      <c r="AC119" s="2">
        <f t="shared" si="31"/>
        <v>3559179</v>
      </c>
      <c r="AD119" s="3">
        <f t="shared" si="10"/>
        <v>44710425.369124763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29621112.008907154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53</v>
      </c>
      <c r="C120" s="7"/>
      <c r="D120" s="2" t="e">
        <f t="shared" si="12"/>
        <v>#N/A</v>
      </c>
      <c r="E120" s="2" t="e">
        <f t="shared" si="22"/>
        <v>#N/A</v>
      </c>
      <c r="F120" s="2">
        <v>762091.39124423265</v>
      </c>
      <c r="G120" s="2">
        <f t="shared" si="35"/>
        <v>694425.14285714284</v>
      </c>
      <c r="H120" s="2">
        <f t="shared" si="32"/>
        <v>48202061.098156095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765600.48986175656</v>
      </c>
      <c r="Q120" s="2">
        <f t="shared" si="36"/>
        <v>700000</v>
      </c>
      <c r="R120" s="2">
        <f t="shared" si="33"/>
        <v>48969604.36912477</v>
      </c>
      <c r="S120" s="2">
        <f t="shared" si="17"/>
        <v>694425.14285714179</v>
      </c>
      <c r="T120" s="2">
        <f t="shared" si="18"/>
        <v>5574.8571428571595</v>
      </c>
      <c r="U120" s="2">
        <f t="shared" si="19"/>
        <v>700000</v>
      </c>
      <c r="V120" s="2">
        <f t="shared" si="34"/>
        <v>3837094</v>
      </c>
      <c r="W120" s="2">
        <f t="shared" si="20"/>
        <v>277915</v>
      </c>
      <c r="X120" s="2">
        <f t="shared" si="6"/>
        <v>422085</v>
      </c>
      <c r="Y120" s="2">
        <f t="shared" si="30"/>
        <v>45132510.369124763</v>
      </c>
      <c r="Z120" s="2" t="str">
        <f t="shared" si="8"/>
        <v>HERE</v>
      </c>
      <c r="AA120" s="2">
        <f>IF(Z120="HERE",Y120,AA119+Graph!$G$1*1000)</f>
        <v>45132510.369124763</v>
      </c>
      <c r="AB120" s="2">
        <f t="shared" si="21"/>
        <v>422085</v>
      </c>
      <c r="AC120" s="2">
        <f t="shared" si="31"/>
        <v>3837094</v>
      </c>
      <c r="AD120" s="3">
        <f t="shared" si="10"/>
        <v>45132510.369124763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30193265.093480203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54</v>
      </c>
      <c r="C121" s="7"/>
      <c r="D121" s="2" t="e">
        <f t="shared" si="12"/>
        <v>#N/A</v>
      </c>
      <c r="E121" s="2" t="e">
        <f t="shared" si="22"/>
        <v>#N/A</v>
      </c>
      <c r="F121" s="2">
        <v>767668.9519585073</v>
      </c>
      <c r="G121" s="2">
        <f t="shared" si="35"/>
        <v>694425.14285714284</v>
      </c>
      <c r="H121" s="2">
        <f t="shared" si="32"/>
        <v>48896486.241013236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771179.42638251185</v>
      </c>
      <c r="Q121" s="2">
        <f t="shared" si="36"/>
        <v>700000</v>
      </c>
      <c r="R121" s="2">
        <f t="shared" si="33"/>
        <v>49669604.36912477</v>
      </c>
      <c r="S121" s="2">
        <f t="shared" si="17"/>
        <v>694425.14285714179</v>
      </c>
      <c r="T121" s="2">
        <f t="shared" si="18"/>
        <v>5574.8571428571595</v>
      </c>
      <c r="U121" s="2">
        <f t="shared" si="19"/>
        <v>700000</v>
      </c>
      <c r="V121" s="2">
        <f t="shared" si="34"/>
        <v>4062501</v>
      </c>
      <c r="W121" s="2">
        <f t="shared" si="20"/>
        <v>225407</v>
      </c>
      <c r="X121" s="2">
        <f t="shared" si="6"/>
        <v>474593</v>
      </c>
      <c r="Y121" s="2">
        <f t="shared" si="30"/>
        <v>45607103.369124763</v>
      </c>
      <c r="Z121" s="2" t="str">
        <f t="shared" si="8"/>
        <v>HERE</v>
      </c>
      <c r="AA121" s="2">
        <f>IF(Z121="HERE",Y121,AA120+Graph!$G$1*1000)</f>
        <v>45607103.369124763</v>
      </c>
      <c r="AB121" s="2">
        <f t="shared" si="21"/>
        <v>474593</v>
      </c>
      <c r="AC121" s="2">
        <f t="shared" si="31"/>
        <v>4062501</v>
      </c>
      <c r="AD121" s="3">
        <f t="shared" si="10"/>
        <v>45607103.369124763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30770439.220921904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55</v>
      </c>
      <c r="C122" s="7"/>
      <c r="D122" s="2" t="e">
        <f t="shared" si="12"/>
        <v>#N/A</v>
      </c>
      <c r="E122" s="2" t="e">
        <f t="shared" si="22"/>
        <v>#N/A</v>
      </c>
      <c r="F122" s="2">
        <v>773246.51267281175</v>
      </c>
      <c r="G122" s="2">
        <f t="shared" si="35"/>
        <v>694425.14285714284</v>
      </c>
      <c r="H122" s="2">
        <f t="shared" si="32"/>
        <v>49590911.383870378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776758.36290323734</v>
      </c>
      <c r="Q122" s="2">
        <f t="shared" si="36"/>
        <v>700000</v>
      </c>
      <c r="R122" s="2">
        <f t="shared" si="33"/>
        <v>50369604.36912477</v>
      </c>
      <c r="S122" s="2">
        <f t="shared" si="17"/>
        <v>694425.14285714179</v>
      </c>
      <c r="T122" s="2">
        <f t="shared" si="18"/>
        <v>5574.8571428571595</v>
      </c>
      <c r="U122" s="2">
        <f t="shared" si="19"/>
        <v>700000</v>
      </c>
      <c r="V122" s="2">
        <f t="shared" si="34"/>
        <v>4266577</v>
      </c>
      <c r="W122" s="2">
        <f t="shared" si="20"/>
        <v>204076</v>
      </c>
      <c r="X122" s="2">
        <f t="shared" si="6"/>
        <v>495924</v>
      </c>
      <c r="Y122" s="2">
        <f t="shared" si="30"/>
        <v>46103027.369124763</v>
      </c>
      <c r="Z122" s="2" t="str">
        <f t="shared" si="8"/>
        <v>HERE</v>
      </c>
      <c r="AA122" s="2">
        <f>IF(Z122="HERE",Y122,AA121+Graph!$G$1*1000)</f>
        <v>46103027.369124763</v>
      </c>
      <c r="AB122" s="2">
        <f t="shared" si="21"/>
        <v>495924</v>
      </c>
      <c r="AC122" s="2">
        <f t="shared" si="31"/>
        <v>4266577</v>
      </c>
      <c r="AD122" s="3">
        <f t="shared" si="10"/>
        <v>46103027.369124763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31318657.790150031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56</v>
      </c>
      <c r="C123" s="7"/>
      <c r="D123" s="2" t="e">
        <f t="shared" si="12"/>
        <v>#N/A</v>
      </c>
      <c r="E123" s="2" t="e">
        <f t="shared" si="22"/>
        <v>#N/A</v>
      </c>
      <c r="F123" s="2">
        <v>778824.07338708639</v>
      </c>
      <c r="G123" s="2">
        <f t="shared" si="35"/>
        <v>694425.14285714284</v>
      </c>
      <c r="H123" s="2">
        <f t="shared" si="32"/>
        <v>50285336.52672752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782337.29942396283</v>
      </c>
      <c r="Q123" s="2">
        <f t="shared" si="36"/>
        <v>700000</v>
      </c>
      <c r="R123" s="2">
        <f t="shared" si="33"/>
        <v>51069604.36912477</v>
      </c>
      <c r="S123" s="2">
        <f t="shared" si="17"/>
        <v>694425.14285714179</v>
      </c>
      <c r="T123" s="2">
        <f t="shared" si="18"/>
        <v>5574.8571428571595</v>
      </c>
      <c r="U123" s="2">
        <f t="shared" si="19"/>
        <v>700000</v>
      </c>
      <c r="V123" s="2">
        <f t="shared" si="34"/>
        <v>4609740</v>
      </c>
      <c r="W123" s="2">
        <f t="shared" si="20"/>
        <v>343163</v>
      </c>
      <c r="X123" s="2">
        <f t="shared" si="6"/>
        <v>356837</v>
      </c>
      <c r="Y123" s="2">
        <f t="shared" si="30"/>
        <v>46459864.369124763</v>
      </c>
      <c r="Z123" s="2" t="str">
        <f t="shared" si="8"/>
        <v>HERE</v>
      </c>
      <c r="AA123" s="2">
        <f>IF(Z123="HERE",Y123,AA122+Graph!$G$1*1000)</f>
        <v>46459864.369124763</v>
      </c>
      <c r="AB123" s="2">
        <f t="shared" si="21"/>
        <v>356837</v>
      </c>
      <c r="AC123" s="2">
        <f t="shared" si="31"/>
        <v>4609740</v>
      </c>
      <c r="AD123" s="3">
        <f t="shared" si="10"/>
        <v>46459864.369124763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31871897.402246814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57</v>
      </c>
      <c r="C124" s="7"/>
      <c r="D124" s="2" t="e">
        <f t="shared" si="12"/>
        <v>#N/A</v>
      </c>
      <c r="E124" s="2" t="e">
        <f t="shared" si="22"/>
        <v>#N/A</v>
      </c>
      <c r="F124" s="2">
        <v>784401.63410136104</v>
      </c>
      <c r="G124" s="2">
        <f t="shared" si="35"/>
        <v>694425.14285714284</v>
      </c>
      <c r="H124" s="2">
        <f t="shared" si="32"/>
        <v>50979761.669584662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787916.23594471812</v>
      </c>
      <c r="Q124" s="2">
        <f t="shared" si="36"/>
        <v>700000</v>
      </c>
      <c r="R124" s="2">
        <f t="shared" si="33"/>
        <v>51769604.36912477</v>
      </c>
      <c r="S124" s="2">
        <f t="shared" si="17"/>
        <v>694425.14285714179</v>
      </c>
      <c r="T124" s="2">
        <f t="shared" si="18"/>
        <v>5574.8571428571595</v>
      </c>
      <c r="U124" s="2">
        <f t="shared" si="19"/>
        <v>700000</v>
      </c>
      <c r="V124" s="2">
        <f t="shared" si="34"/>
        <v>4973248</v>
      </c>
      <c r="W124" s="2">
        <f t="shared" si="20"/>
        <v>363508</v>
      </c>
      <c r="X124" s="2">
        <f t="shared" si="6"/>
        <v>336492</v>
      </c>
      <c r="Y124" s="2">
        <f t="shared" si="30"/>
        <v>46796356.369124763</v>
      </c>
      <c r="Z124" s="2" t="str">
        <f t="shared" si="8"/>
        <v>HERE</v>
      </c>
      <c r="AA124" s="2">
        <f>IF(Z124="HERE",Y124,AA123+Graph!$G$1*1000)</f>
        <v>46796356.369124763</v>
      </c>
      <c r="AB124" s="2">
        <f t="shared" si="21"/>
        <v>336492</v>
      </c>
      <c r="AC124" s="2">
        <f t="shared" si="31"/>
        <v>4973248</v>
      </c>
      <c r="AD124" s="3">
        <f t="shared" si="10"/>
        <v>46796356.369124763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32430158.057212252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58</v>
      </c>
      <c r="C125" s="7"/>
      <c r="D125" s="2" t="e">
        <f t="shared" si="12"/>
        <v>#N/A</v>
      </c>
      <c r="E125" s="2" t="e">
        <f t="shared" si="22"/>
        <v>#N/A</v>
      </c>
      <c r="F125" s="2">
        <v>789979.19481566548</v>
      </c>
      <c r="G125" s="2">
        <f t="shared" si="35"/>
        <v>694425.14285714284</v>
      </c>
      <c r="H125" s="2">
        <f t="shared" si="32"/>
        <v>51674186.812441804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793495.17246544361</v>
      </c>
      <c r="Q125" s="2">
        <f t="shared" si="36"/>
        <v>700000</v>
      </c>
      <c r="R125" s="2">
        <f t="shared" si="33"/>
        <v>52469604.36912477</v>
      </c>
      <c r="S125" s="2">
        <f t="shared" si="17"/>
        <v>694425.14285714179</v>
      </c>
      <c r="T125" s="2">
        <f t="shared" si="18"/>
        <v>5574.8571428571595</v>
      </c>
      <c r="U125" s="2">
        <f t="shared" si="19"/>
        <v>700000</v>
      </c>
      <c r="V125" s="2">
        <f t="shared" si="34"/>
        <v>5383103</v>
      </c>
      <c r="W125" s="2">
        <f t="shared" si="20"/>
        <v>409855</v>
      </c>
      <c r="X125" s="2">
        <f t="shared" si="6"/>
        <v>290145</v>
      </c>
      <c r="Y125" s="2">
        <f t="shared" si="30"/>
        <v>47086501.369124763</v>
      </c>
      <c r="Z125" s="2" t="str">
        <f t="shared" si="8"/>
        <v>HERE</v>
      </c>
      <c r="AA125" s="2">
        <f>IF(Z125="HERE",Y125,AA124+Graph!$G$1*1000)</f>
        <v>47086501.369124763</v>
      </c>
      <c r="AB125" s="2">
        <f t="shared" si="21"/>
        <v>290145</v>
      </c>
      <c r="AC125" s="2">
        <f t="shared" si="31"/>
        <v>5383103</v>
      </c>
      <c r="AD125" s="3">
        <f t="shared" si="10"/>
        <v>47086501.369124763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32993439.755046364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59</v>
      </c>
      <c r="C126" s="7"/>
      <c r="D126" s="2" t="e">
        <f t="shared" si="12"/>
        <v>#N/A</v>
      </c>
      <c r="E126" s="2" t="e">
        <f t="shared" si="22"/>
        <v>#N/A</v>
      </c>
      <c r="F126" s="2">
        <v>795556.75552994013</v>
      </c>
      <c r="G126" s="2">
        <f t="shared" si="35"/>
        <v>694425.14285714284</v>
      </c>
      <c r="H126" s="2">
        <f t="shared" si="32"/>
        <v>52368611.955298945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799074.1089861691</v>
      </c>
      <c r="Q126" s="2">
        <f t="shared" si="36"/>
        <v>700000</v>
      </c>
      <c r="R126" s="2">
        <f t="shared" si="33"/>
        <v>53169604.36912477</v>
      </c>
      <c r="S126" s="2">
        <f t="shared" si="17"/>
        <v>694425.14285714179</v>
      </c>
      <c r="T126" s="2">
        <f t="shared" si="18"/>
        <v>5574.8571428571595</v>
      </c>
      <c r="U126" s="2">
        <f t="shared" si="19"/>
        <v>700000</v>
      </c>
      <c r="V126" s="2">
        <f t="shared" si="34"/>
        <v>5861351</v>
      </c>
      <c r="W126" s="2">
        <f t="shared" si="20"/>
        <v>478248</v>
      </c>
      <c r="X126" s="2">
        <f t="shared" si="6"/>
        <v>221752</v>
      </c>
      <c r="Y126" s="2">
        <f t="shared" si="30"/>
        <v>47308253.369124763</v>
      </c>
      <c r="Z126" s="2" t="str">
        <f t="shared" si="8"/>
        <v>HERE</v>
      </c>
      <c r="AA126" s="2">
        <f>IF(Z126="HERE",Y126,AA125+Graph!$G$1*1000)</f>
        <v>47308253.369124763</v>
      </c>
      <c r="AB126" s="2">
        <f t="shared" si="21"/>
        <v>221752</v>
      </c>
      <c r="AC126" s="2">
        <f t="shared" si="31"/>
        <v>5861351</v>
      </c>
      <c r="AD126" s="3">
        <f t="shared" si="10"/>
        <v>47308253.369124763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33561742.495749131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60</v>
      </c>
      <c r="C127" s="7"/>
      <c r="D127" s="2" t="e">
        <f t="shared" si="12"/>
        <v>#N/A</v>
      </c>
      <c r="E127" s="2" t="e">
        <f t="shared" si="22"/>
        <v>#N/A</v>
      </c>
      <c r="F127" s="2">
        <v>801134.31624421477</v>
      </c>
      <c r="G127" s="2">
        <f t="shared" si="35"/>
        <v>694425.14285714284</v>
      </c>
      <c r="H127" s="2">
        <f t="shared" si="32"/>
        <v>53063037.098156087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804653.04550692439</v>
      </c>
      <c r="Q127" s="2">
        <f t="shared" si="36"/>
        <v>700000</v>
      </c>
      <c r="R127" s="2">
        <f t="shared" si="33"/>
        <v>53869604.36912477</v>
      </c>
      <c r="S127" s="2">
        <f t="shared" si="17"/>
        <v>694425.14285714179</v>
      </c>
      <c r="T127" s="2">
        <f t="shared" si="18"/>
        <v>5574.8571428571595</v>
      </c>
      <c r="U127" s="2">
        <f t="shared" si="19"/>
        <v>700000</v>
      </c>
      <c r="V127" s="2">
        <f t="shared" si="34"/>
        <v>6353321</v>
      </c>
      <c r="W127" s="2">
        <f t="shared" si="20"/>
        <v>491970</v>
      </c>
      <c r="X127" s="2">
        <f t="shared" si="6"/>
        <v>208030</v>
      </c>
      <c r="Y127" s="2">
        <f t="shared" si="30"/>
        <v>47516283.369124763</v>
      </c>
      <c r="Z127" s="2" t="str">
        <f t="shared" si="8"/>
        <v>HERE</v>
      </c>
      <c r="AA127" s="2">
        <f>IF(Z127="HERE",Y127,AA126+Graph!$G$1*1000)</f>
        <v>47516283.369124763</v>
      </c>
      <c r="AB127" s="2">
        <f t="shared" si="21"/>
        <v>208030</v>
      </c>
      <c r="AC127" s="2">
        <f t="shared" si="31"/>
        <v>6353321</v>
      </c>
      <c r="AD127" s="3">
        <f t="shared" si="10"/>
        <v>47516283.369124763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34135066.279320583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61</v>
      </c>
      <c r="C128" s="7"/>
      <c r="D128" s="2" t="e">
        <f t="shared" si="12"/>
        <v>#N/A</v>
      </c>
      <c r="E128" s="2" t="e">
        <f t="shared" si="22"/>
        <v>#N/A</v>
      </c>
      <c r="F128" s="2">
        <v>806711.87695851922</v>
      </c>
      <c r="G128" s="2">
        <f t="shared" si="35"/>
        <v>694425.14285714284</v>
      </c>
      <c r="H128" s="2">
        <f t="shared" si="32"/>
        <v>53757462.241013229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810231.98202764988</v>
      </c>
      <c r="Q128" s="2">
        <f t="shared" si="36"/>
        <v>700000</v>
      </c>
      <c r="R128" s="2">
        <f t="shared" si="33"/>
        <v>54569604.36912477</v>
      </c>
      <c r="S128" s="2">
        <f t="shared" si="17"/>
        <v>694425.14285714179</v>
      </c>
      <c r="T128" s="2">
        <f t="shared" si="18"/>
        <v>5574.8571428571595</v>
      </c>
      <c r="U128" s="2">
        <f t="shared" si="19"/>
        <v>700000</v>
      </c>
      <c r="V128" s="2">
        <f t="shared" si="34"/>
        <v>6573570</v>
      </c>
      <c r="W128" s="2">
        <f t="shared" si="20"/>
        <v>220249</v>
      </c>
      <c r="X128" s="2">
        <f t="shared" si="6"/>
        <v>479751</v>
      </c>
      <c r="Y128" s="2">
        <f t="shared" si="30"/>
        <v>47996034.369124763</v>
      </c>
      <c r="Z128" s="2" t="str">
        <f t="shared" si="8"/>
        <v>HERE</v>
      </c>
      <c r="AA128" s="2">
        <f>IF(Z128="HERE",Y128,AA127+Graph!$G$1*1000)</f>
        <v>47996034.369124763</v>
      </c>
      <c r="AB128" s="2">
        <f t="shared" si="21"/>
        <v>479751</v>
      </c>
      <c r="AC128" s="2">
        <f t="shared" si="31"/>
        <v>6573570</v>
      </c>
      <c r="AD128" s="3">
        <f t="shared" si="10"/>
        <v>47996034.369124763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34713411.105760679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62</v>
      </c>
      <c r="C129" s="7"/>
      <c r="D129" s="2" t="e">
        <f t="shared" si="12"/>
        <v>#N/A</v>
      </c>
      <c r="E129" s="2" t="e">
        <f t="shared" si="22"/>
        <v>#N/A</v>
      </c>
      <c r="F129" s="2">
        <v>812289.43767279387</v>
      </c>
      <c r="G129" s="2">
        <f t="shared" si="35"/>
        <v>694425.14285714284</v>
      </c>
      <c r="H129" s="2">
        <f t="shared" si="32"/>
        <v>54451887.383870371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815810.91854840517</v>
      </c>
      <c r="Q129" s="2">
        <f t="shared" si="36"/>
        <v>700000</v>
      </c>
      <c r="R129" s="2">
        <f t="shared" si="33"/>
        <v>55269604.36912477</v>
      </c>
      <c r="S129" s="2">
        <f t="shared" si="17"/>
        <v>694425.14285714179</v>
      </c>
      <c r="T129" s="2">
        <f t="shared" si="18"/>
        <v>5574.8571428571595</v>
      </c>
      <c r="U129" s="2">
        <f t="shared" si="19"/>
        <v>700000</v>
      </c>
      <c r="V129" s="2">
        <f t="shared" si="34"/>
        <v>6853372</v>
      </c>
      <c r="W129" s="2">
        <f t="shared" si="20"/>
        <v>279802</v>
      </c>
      <c r="X129" s="2">
        <f t="shared" si="6"/>
        <v>420198</v>
      </c>
      <c r="Y129" s="2">
        <f t="shared" si="30"/>
        <v>48416232.369124763</v>
      </c>
      <c r="Z129" s="2" t="str">
        <f t="shared" si="8"/>
        <v>HERE</v>
      </c>
      <c r="AA129" s="2">
        <f>IF(Z129="HERE",Y129,AA128+Graph!$G$1*1000)</f>
        <v>48416232.369124763</v>
      </c>
      <c r="AB129" s="2">
        <f t="shared" si="21"/>
        <v>420198</v>
      </c>
      <c r="AC129" s="2">
        <f t="shared" si="31"/>
        <v>6853372</v>
      </c>
      <c r="AD129" s="3">
        <f t="shared" si="10"/>
        <v>48416232.369124763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35230142.04471229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63</v>
      </c>
      <c r="C130" s="7"/>
      <c r="D130" s="2" t="e">
        <f t="shared" si="12"/>
        <v>#N/A</v>
      </c>
      <c r="E130" s="2" t="e">
        <f t="shared" si="22"/>
        <v>#N/A</v>
      </c>
      <c r="F130" s="2">
        <v>817866.99838706851</v>
      </c>
      <c r="G130" s="2">
        <f t="shared" si="35"/>
        <v>694425.14285714284</v>
      </c>
      <c r="H130" s="2">
        <f t="shared" si="32"/>
        <v>55146312.526727512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821389.85506913066</v>
      </c>
      <c r="Q130" s="2">
        <f t="shared" si="36"/>
        <v>700000</v>
      </c>
      <c r="R130" s="2">
        <f t="shared" si="33"/>
        <v>55969604.36912477</v>
      </c>
      <c r="S130" s="2">
        <f t="shared" si="17"/>
        <v>694425.14285714179</v>
      </c>
      <c r="T130" s="2">
        <f t="shared" si="18"/>
        <v>5574.8571428571595</v>
      </c>
      <c r="U130" s="2">
        <f t="shared" si="19"/>
        <v>700000</v>
      </c>
      <c r="V130" s="2">
        <f t="shared" si="34"/>
        <v>7164387</v>
      </c>
      <c r="W130" s="2">
        <f t="shared" si="20"/>
        <v>311015</v>
      </c>
      <c r="X130" s="2">
        <f t="shared" si="6"/>
        <v>388985</v>
      </c>
      <c r="Y130" s="2">
        <f t="shared" si="30"/>
        <v>48805217.369124763</v>
      </c>
      <c r="Z130" s="2" t="str">
        <f t="shared" si="8"/>
        <v>HERE</v>
      </c>
      <c r="AA130" s="2">
        <f>IF(Z130="HERE",Y130,AA129+Graph!$G$1*1000)</f>
        <v>48805217.369124763</v>
      </c>
      <c r="AB130" s="2">
        <f t="shared" si="21"/>
        <v>388985</v>
      </c>
      <c r="AC130" s="2">
        <f t="shared" si="31"/>
        <v>7164387</v>
      </c>
      <c r="AD130" s="3">
        <f t="shared" si="10"/>
        <v>48805217.369124763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35748085.057212286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64</v>
      </c>
      <c r="C131" s="7"/>
      <c r="D131" s="2" t="e">
        <f t="shared" si="12"/>
        <v>#N/A</v>
      </c>
      <c r="E131" s="2" t="e">
        <f t="shared" si="22"/>
        <v>#N/A</v>
      </c>
      <c r="F131" s="2">
        <v>823444.55910137296</v>
      </c>
      <c r="G131" s="2">
        <f t="shared" si="35"/>
        <v>694425.14285714284</v>
      </c>
      <c r="H131" s="2">
        <f t="shared" si="32"/>
        <v>55840737.669584654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826968.79158985615</v>
      </c>
      <c r="Q131" s="2">
        <f t="shared" si="36"/>
        <v>700000</v>
      </c>
      <c r="R131" s="2">
        <f t="shared" si="33"/>
        <v>56669604.36912477</v>
      </c>
      <c r="S131" s="2">
        <f t="shared" si="17"/>
        <v>694425.14285714179</v>
      </c>
      <c r="T131" s="2">
        <f t="shared" si="18"/>
        <v>5574.8571428571595</v>
      </c>
      <c r="U131" s="2">
        <f t="shared" si="19"/>
        <v>700000</v>
      </c>
      <c r="V131" s="2">
        <f t="shared" si="34"/>
        <v>7447199</v>
      </c>
      <c r="W131" s="2">
        <f t="shared" si="20"/>
        <v>282812</v>
      </c>
      <c r="X131" s="2">
        <f t="shared" si="6"/>
        <v>417188</v>
      </c>
      <c r="Y131" s="2">
        <f t="shared" si="30"/>
        <v>49222405.369124763</v>
      </c>
      <c r="Z131" s="2" t="str">
        <f t="shared" si="8"/>
        <v>HERE</v>
      </c>
      <c r="AA131" s="2">
        <f>IF(Z131="HERE",Y131,AA130+Graph!$G$1*1000)</f>
        <v>49222405.369124763</v>
      </c>
      <c r="AB131" s="2">
        <f t="shared" si="21"/>
        <v>417188</v>
      </c>
      <c r="AC131" s="2">
        <f t="shared" si="31"/>
        <v>7447199</v>
      </c>
      <c r="AD131" s="3">
        <f t="shared" si="10"/>
        <v>49222405.369124763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36266028.069712289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65</v>
      </c>
      <c r="C132" s="7"/>
      <c r="D132" s="2" t="e">
        <f t="shared" si="12"/>
        <v>#N/A</v>
      </c>
      <c r="E132" s="2" t="e">
        <f t="shared" si="22"/>
        <v>#N/A</v>
      </c>
      <c r="F132" s="2">
        <v>829022.1198156476</v>
      </c>
      <c r="G132" s="2">
        <f t="shared" si="35"/>
        <v>694425.14285714284</v>
      </c>
      <c r="H132" s="2">
        <f t="shared" si="32"/>
        <v>56535162.812441796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832547.72811061144</v>
      </c>
      <c r="Q132" s="2">
        <f t="shared" si="36"/>
        <v>700000</v>
      </c>
      <c r="R132" s="2">
        <f t="shared" si="33"/>
        <v>57369604.36912477</v>
      </c>
      <c r="S132" s="2">
        <f t="shared" si="17"/>
        <v>694425.14285714179</v>
      </c>
      <c r="T132" s="2">
        <f t="shared" si="18"/>
        <v>5574.8571428571595</v>
      </c>
      <c r="U132" s="2">
        <f t="shared" si="19"/>
        <v>700000</v>
      </c>
      <c r="V132" s="2">
        <f t="shared" si="34"/>
        <v>7891184</v>
      </c>
      <c r="W132" s="2">
        <f t="shared" si="20"/>
        <v>443985</v>
      </c>
      <c r="X132" s="2">
        <f t="shared" si="6"/>
        <v>256015</v>
      </c>
      <c r="Y132" s="2">
        <f t="shared" si="30"/>
        <v>49478420.369124763</v>
      </c>
      <c r="Z132" s="2" t="str">
        <f t="shared" si="8"/>
        <v>HERE</v>
      </c>
      <c r="AA132" s="2">
        <f>IF(Z132="HERE",Y132,AA131+Graph!$G$1*1000)</f>
        <v>49478420.369124763</v>
      </c>
      <c r="AB132" s="2">
        <f t="shared" si="21"/>
        <v>256015</v>
      </c>
      <c r="AC132" s="2">
        <f t="shared" si="31"/>
        <v>7891184</v>
      </c>
      <c r="AD132" s="3">
        <f t="shared" si="10"/>
        <v>49478420.369124763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36783971.082212284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66</v>
      </c>
      <c r="C133" s="7"/>
      <c r="D133" s="2" t="e">
        <f t="shared" si="12"/>
        <v>#N/A</v>
      </c>
      <c r="E133" s="2" t="e">
        <f t="shared" si="22"/>
        <v>#N/A</v>
      </c>
      <c r="F133" s="2">
        <v>834599.68052995205</v>
      </c>
      <c r="G133" s="2">
        <f t="shared" si="35"/>
        <v>694425.14285714284</v>
      </c>
      <c r="H133" s="2">
        <f t="shared" si="32"/>
        <v>57229587.955298938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838126.66463133693</v>
      </c>
      <c r="Q133" s="2">
        <f t="shared" si="36"/>
        <v>700000</v>
      </c>
      <c r="R133" s="2">
        <f t="shared" si="33"/>
        <v>58069604.36912477</v>
      </c>
      <c r="S133" s="2">
        <f t="shared" si="17"/>
        <v>694425.14285714179</v>
      </c>
      <c r="T133" s="2">
        <f t="shared" si="18"/>
        <v>5574.8571428571595</v>
      </c>
      <c r="U133" s="2">
        <f t="shared" si="19"/>
        <v>700000</v>
      </c>
      <c r="V133" s="2">
        <f t="shared" si="34"/>
        <v>8378940</v>
      </c>
      <c r="W133" s="2">
        <f t="shared" si="20"/>
        <v>487756</v>
      </c>
      <c r="X133" s="2">
        <f t="shared" si="6"/>
        <v>212244</v>
      </c>
      <c r="Y133" s="2">
        <f t="shared" si="30"/>
        <v>49690664.369124763</v>
      </c>
      <c r="Z133" s="2" t="str">
        <f t="shared" si="8"/>
        <v>HERE</v>
      </c>
      <c r="AA133" s="2">
        <f>IF(Z133="HERE",Y133,AA132+Graph!$G$1*1000)</f>
        <v>49690664.369124763</v>
      </c>
      <c r="AB133" s="2">
        <f t="shared" si="21"/>
        <v>212244</v>
      </c>
      <c r="AC133" s="2">
        <f t="shared" si="31"/>
        <v>8378940</v>
      </c>
      <c r="AD133" s="3">
        <f t="shared" si="10"/>
        <v>49690664.369124763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37301914.094712287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67</v>
      </c>
      <c r="C134" s="7"/>
      <c r="D134" s="2" t="e">
        <f t="shared" si="12"/>
        <v>#N/A</v>
      </c>
      <c r="E134" s="2" t="e">
        <f t="shared" si="22"/>
        <v>#N/A</v>
      </c>
      <c r="F134" s="2">
        <v>840177.24124422669</v>
      </c>
      <c r="G134" s="2">
        <f t="shared" si="35"/>
        <v>694425.14285714284</v>
      </c>
      <c r="H134" s="2">
        <f t="shared" si="32"/>
        <v>57924013.09815608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843705.60115209222</v>
      </c>
      <c r="Q134" s="2">
        <f t="shared" si="36"/>
        <v>700000</v>
      </c>
      <c r="R134" s="2">
        <f t="shared" si="33"/>
        <v>58769604.36912477</v>
      </c>
      <c r="S134" s="2">
        <f t="shared" si="17"/>
        <v>694425.14285714179</v>
      </c>
      <c r="T134" s="2">
        <f t="shared" si="18"/>
        <v>5574.8571428571595</v>
      </c>
      <c r="U134" s="2">
        <f t="shared" si="19"/>
        <v>700000</v>
      </c>
      <c r="V134" s="2">
        <f t="shared" si="34"/>
        <v>8977329</v>
      </c>
      <c r="W134" s="2">
        <f t="shared" si="20"/>
        <v>598389</v>
      </c>
      <c r="X134" s="2">
        <f t="shared" si="6"/>
        <v>101611</v>
      </c>
      <c r="Y134" s="2">
        <f t="shared" si="30"/>
        <v>49792275.369124763</v>
      </c>
      <c r="Z134" s="2" t="str">
        <f t="shared" si="8"/>
        <v>HERE</v>
      </c>
      <c r="AA134" s="2">
        <f>IF(Z134="HERE",Y134,AA133+Graph!$G$1*1000)</f>
        <v>49792275.369124763</v>
      </c>
      <c r="AB134" s="2">
        <f t="shared" si="21"/>
        <v>101611</v>
      </c>
      <c r="AC134" s="2">
        <f t="shared" si="31"/>
        <v>8977329</v>
      </c>
      <c r="AD134" s="3">
        <f t="shared" si="10"/>
        <v>49792275.369124763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37819857.10721229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68</v>
      </c>
      <c r="C135" s="7"/>
      <c r="D135" s="2" t="e">
        <f t="shared" si="12"/>
        <v>#N/A</v>
      </c>
      <c r="E135" s="2" t="e">
        <f t="shared" si="22"/>
        <v>#N/A</v>
      </c>
      <c r="F135" s="2">
        <v>845754.80195850134</v>
      </c>
      <c r="G135" s="2">
        <f t="shared" si="35"/>
        <v>694425.14285714284</v>
      </c>
      <c r="H135" s="2">
        <f t="shared" si="32"/>
        <v>58618438.241013221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849284.53767281771</v>
      </c>
      <c r="Q135" s="2">
        <f t="shared" si="36"/>
        <v>700000</v>
      </c>
      <c r="R135" s="2">
        <f t="shared" si="33"/>
        <v>59469604.36912477</v>
      </c>
      <c r="S135" s="2">
        <f t="shared" si="17"/>
        <v>694425.14285714179</v>
      </c>
      <c r="T135" s="2">
        <f t="shared" si="18"/>
        <v>5574.8571428571595</v>
      </c>
      <c r="U135" s="2">
        <f t="shared" si="19"/>
        <v>700000</v>
      </c>
      <c r="V135" s="2">
        <f t="shared" si="34"/>
        <v>9296367</v>
      </c>
      <c r="W135" s="2">
        <f t="shared" si="20"/>
        <v>319038</v>
      </c>
      <c r="X135" s="2">
        <f t="shared" si="6"/>
        <v>380962</v>
      </c>
      <c r="Y135" s="2">
        <f t="shared" si="30"/>
        <v>50173237.369124763</v>
      </c>
      <c r="Z135" s="2" t="str">
        <f t="shared" si="8"/>
        <v>HERE</v>
      </c>
      <c r="AA135" s="2">
        <f>IF(Z135="HERE",Y135,AA134+Graph!$G$1*1000)</f>
        <v>50173237.369124763</v>
      </c>
      <c r="AB135" s="2">
        <f t="shared" si="21"/>
        <v>380962</v>
      </c>
      <c r="AC135" s="2">
        <f t="shared" si="31"/>
        <v>9296367</v>
      </c>
      <c r="AD135" s="3">
        <f t="shared" si="10"/>
        <v>50173237.369124763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38337800.119712286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69</v>
      </c>
      <c r="C136" s="7"/>
      <c r="D136" s="2" t="e">
        <f t="shared" si="12"/>
        <v>#N/A</v>
      </c>
      <c r="E136" s="2" t="e">
        <f t="shared" si="22"/>
        <v>#N/A</v>
      </c>
      <c r="F136" s="2">
        <v>851332.36267280579</v>
      </c>
      <c r="G136" s="2">
        <f t="shared" si="35"/>
        <v>694425.14285714284</v>
      </c>
      <c r="H136" s="2">
        <f t="shared" si="32"/>
        <v>59312863.383870363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854863.4741935432</v>
      </c>
      <c r="Q136" s="2">
        <f t="shared" si="36"/>
        <v>700000</v>
      </c>
      <c r="R136" s="2">
        <f t="shared" si="33"/>
        <v>60169604.36912477</v>
      </c>
      <c r="S136" s="2">
        <f t="shared" si="17"/>
        <v>694425.14285714179</v>
      </c>
      <c r="T136" s="2">
        <f t="shared" si="18"/>
        <v>5574.8571428571595</v>
      </c>
      <c r="U136" s="2">
        <f t="shared" si="19"/>
        <v>700000</v>
      </c>
      <c r="V136" s="2">
        <f t="shared" si="34"/>
        <v>9646715</v>
      </c>
      <c r="W136" s="2">
        <f t="shared" si="20"/>
        <v>350348</v>
      </c>
      <c r="X136" s="2">
        <f t="shared" si="6"/>
        <v>349652</v>
      </c>
      <c r="Y136" s="2">
        <f t="shared" si="30"/>
        <v>50522889.369124763</v>
      </c>
      <c r="Z136" s="2" t="str">
        <f t="shared" si="8"/>
        <v>HERE</v>
      </c>
      <c r="AA136" s="2">
        <f>IF(Z136="HERE",Y136,AA135+Graph!$G$1*1000)</f>
        <v>50522889.369124763</v>
      </c>
      <c r="AB136" s="2">
        <f t="shared" si="21"/>
        <v>349652</v>
      </c>
      <c r="AC136" s="2">
        <f t="shared" si="31"/>
        <v>9646715</v>
      </c>
      <c r="AD136" s="3">
        <f t="shared" si="10"/>
        <v>50522889.369124763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38855743.132212289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70</v>
      </c>
      <c r="C137" s="7"/>
      <c r="D137" s="2" t="e">
        <f t="shared" si="12"/>
        <v>#N/A</v>
      </c>
      <c r="E137" s="2" t="e">
        <f t="shared" si="22"/>
        <v>#N/A</v>
      </c>
      <c r="F137" s="2">
        <v>856909.92338708043</v>
      </c>
      <c r="G137" s="2">
        <f t="shared" si="35"/>
        <v>694425.14285714284</v>
      </c>
      <c r="H137" s="2">
        <f t="shared" si="32"/>
        <v>60007288.526727505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860442.41071429849</v>
      </c>
      <c r="Q137" s="2">
        <f t="shared" si="36"/>
        <v>700000</v>
      </c>
      <c r="R137" s="2">
        <f t="shared" si="33"/>
        <v>60869604.36912477</v>
      </c>
      <c r="S137" s="2">
        <f t="shared" si="17"/>
        <v>694425.14285714179</v>
      </c>
      <c r="T137" s="2">
        <f t="shared" si="18"/>
        <v>5574.8571428571595</v>
      </c>
      <c r="U137" s="2">
        <f t="shared" si="19"/>
        <v>700000</v>
      </c>
      <c r="V137" s="2">
        <f t="shared" si="34"/>
        <v>10021471</v>
      </c>
      <c r="W137" s="2">
        <f t="shared" si="20"/>
        <v>374756</v>
      </c>
      <c r="X137" s="2">
        <f t="shared" si="6"/>
        <v>325244</v>
      </c>
      <c r="Y137" s="2">
        <f t="shared" si="30"/>
        <v>50848133.369124763</v>
      </c>
      <c r="Z137" s="2" t="str">
        <f t="shared" si="8"/>
        <v>HERE</v>
      </c>
      <c r="AA137" s="2">
        <f>IF(Z137="HERE",Y137,AA136+Graph!$G$1*1000)</f>
        <v>50848133.369124763</v>
      </c>
      <c r="AB137" s="2">
        <f t="shared" si="21"/>
        <v>325244</v>
      </c>
      <c r="AC137" s="2">
        <f t="shared" si="31"/>
        <v>10021471</v>
      </c>
      <c r="AD137" s="3">
        <f t="shared" si="10"/>
        <v>50848133.369124763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39309231.282212287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71</v>
      </c>
      <c r="C138" s="7"/>
      <c r="D138" s="2" t="e">
        <f t="shared" si="12"/>
        <v>#N/A</v>
      </c>
      <c r="E138" s="2" t="e">
        <f t="shared" si="22"/>
        <v>#N/A</v>
      </c>
      <c r="F138" s="2">
        <v>862487.48410135508</v>
      </c>
      <c r="G138" s="2">
        <f t="shared" si="35"/>
        <v>694425.14285714284</v>
      </c>
      <c r="H138" s="2">
        <f t="shared" si="32"/>
        <v>60701713.669584647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866021.34723502398</v>
      </c>
      <c r="Q138" s="2">
        <f t="shared" si="36"/>
        <v>700000</v>
      </c>
      <c r="R138" s="2">
        <f t="shared" si="33"/>
        <v>61569604.36912477</v>
      </c>
      <c r="S138" s="2">
        <f t="shared" si="17"/>
        <v>694425.14285714179</v>
      </c>
      <c r="T138" s="2">
        <f t="shared" si="18"/>
        <v>5574.8571428571595</v>
      </c>
      <c r="U138" s="2">
        <f t="shared" si="19"/>
        <v>700000</v>
      </c>
      <c r="V138" s="2">
        <f t="shared" si="34"/>
        <v>10490487</v>
      </c>
      <c r="W138" s="2">
        <f t="shared" si="20"/>
        <v>469016</v>
      </c>
      <c r="X138" s="2">
        <f t="shared" si="6"/>
        <v>230984</v>
      </c>
      <c r="Y138" s="2">
        <f t="shared" si="30"/>
        <v>51079117.369124763</v>
      </c>
      <c r="Z138" s="2" t="str">
        <f t="shared" si="8"/>
        <v>HERE</v>
      </c>
      <c r="AA138" s="2">
        <f>IF(Z138="HERE",Y138,AA137+Graph!$G$1*1000)</f>
        <v>51079117.369124763</v>
      </c>
      <c r="AB138" s="2">
        <f t="shared" si="21"/>
        <v>230984</v>
      </c>
      <c r="AC138" s="2">
        <f t="shared" si="31"/>
        <v>10490487</v>
      </c>
      <c r="AD138" s="3">
        <f t="shared" si="10"/>
        <v>51079117.369124763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39702129.73221229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72</v>
      </c>
      <c r="C139" s="7"/>
      <c r="D139" s="2" t="e">
        <f t="shared" si="12"/>
        <v>#N/A</v>
      </c>
      <c r="E139" s="2" t="e">
        <f t="shared" si="22"/>
        <v>#N/A</v>
      </c>
      <c r="F139" s="2">
        <v>868065.04481565952</v>
      </c>
      <c r="G139" s="2">
        <f t="shared" si="35"/>
        <v>694425.14285714284</v>
      </c>
      <c r="H139" s="2">
        <f t="shared" si="32"/>
        <v>61396138.812441789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871600.28375577927</v>
      </c>
      <c r="Q139" s="2">
        <f t="shared" si="36"/>
        <v>700000</v>
      </c>
      <c r="R139" s="2">
        <f t="shared" si="33"/>
        <v>62269604.36912477</v>
      </c>
      <c r="S139" s="2">
        <f t="shared" si="17"/>
        <v>694425.14285714179</v>
      </c>
      <c r="T139" s="2">
        <f t="shared" si="18"/>
        <v>5574.8571428571595</v>
      </c>
      <c r="U139" s="2">
        <f t="shared" si="19"/>
        <v>700000</v>
      </c>
      <c r="V139" s="2">
        <f t="shared" si="34"/>
        <v>10971047</v>
      </c>
      <c r="W139" s="2">
        <f t="shared" si="20"/>
        <v>480560</v>
      </c>
      <c r="X139" s="2">
        <f t="shared" si="6"/>
        <v>219440</v>
      </c>
      <c r="Y139" s="2">
        <f t="shared" si="30"/>
        <v>51298557.369124763</v>
      </c>
      <c r="Z139" s="2" t="str">
        <f t="shared" si="8"/>
        <v>HERE</v>
      </c>
      <c r="AA139" s="2">
        <f>IF(Z139="HERE",Y139,AA138+Graph!$G$1*1000)</f>
        <v>51298557.369124763</v>
      </c>
      <c r="AB139" s="2">
        <f t="shared" si="21"/>
        <v>219440</v>
      </c>
      <c r="AC139" s="2">
        <f t="shared" si="31"/>
        <v>10971047</v>
      </c>
      <c r="AD139" s="3">
        <f t="shared" si="10"/>
        <v>51298557.369124763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40062939.832212284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73</v>
      </c>
      <c r="C140" s="7"/>
      <c r="D140" s="2" t="e">
        <f t="shared" si="12"/>
        <v>#N/A</v>
      </c>
      <c r="E140" s="2" t="e">
        <f t="shared" si="22"/>
        <v>#N/A</v>
      </c>
      <c r="F140" s="2">
        <v>873642.60552993417</v>
      </c>
      <c r="G140" s="2">
        <f t="shared" si="35"/>
        <v>694425.14285714284</v>
      </c>
      <c r="H140" s="2">
        <f t="shared" si="32"/>
        <v>62090563.95529893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877179.22027650476</v>
      </c>
      <c r="Q140" s="2">
        <f t="shared" si="36"/>
        <v>700000</v>
      </c>
      <c r="R140" s="2">
        <f t="shared" si="33"/>
        <v>62969604.36912477</v>
      </c>
      <c r="S140" s="2">
        <f t="shared" si="17"/>
        <v>694425.14285714179</v>
      </c>
      <c r="T140" s="2">
        <f t="shared" si="18"/>
        <v>5574.8571428571595</v>
      </c>
      <c r="U140" s="2">
        <f t="shared" si="19"/>
        <v>700000</v>
      </c>
      <c r="V140" s="2">
        <f t="shared" si="34"/>
        <v>11465210</v>
      </c>
      <c r="W140" s="2">
        <f t="shared" si="20"/>
        <v>494163</v>
      </c>
      <c r="X140" s="2">
        <f t="shared" si="6"/>
        <v>205837</v>
      </c>
      <c r="Y140" s="2">
        <f t="shared" si="30"/>
        <v>51504394.369124763</v>
      </c>
      <c r="Z140" s="2" t="str">
        <f t="shared" si="8"/>
        <v>HERE</v>
      </c>
      <c r="AA140" s="2">
        <f>IF(Z140="HERE",Y140,AA139+Graph!$G$1*1000)</f>
        <v>51504394.369124763</v>
      </c>
      <c r="AB140" s="2">
        <f t="shared" si="21"/>
        <v>205837</v>
      </c>
      <c r="AC140" s="2">
        <f t="shared" si="31"/>
        <v>11465210</v>
      </c>
      <c r="AD140" s="3">
        <f t="shared" si="10"/>
        <v>51504394.369124763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40417341.782212287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74</v>
      </c>
      <c r="C141" s="7"/>
      <c r="D141" s="2" t="e">
        <f t="shared" si="12"/>
        <v>#N/A</v>
      </c>
      <c r="E141" s="2" t="e">
        <f t="shared" si="22"/>
        <v>#N/A</v>
      </c>
      <c r="F141" s="2">
        <v>879220.16624423862</v>
      </c>
      <c r="G141" s="2">
        <f t="shared" si="35"/>
        <v>694425.14285714284</v>
      </c>
      <c r="H141" s="2">
        <f t="shared" si="32"/>
        <v>62784989.098156072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882758.15679723024</v>
      </c>
      <c r="Q141" s="2">
        <f t="shared" si="36"/>
        <v>700000</v>
      </c>
      <c r="R141" s="2">
        <f t="shared" si="33"/>
        <v>63669604.36912477</v>
      </c>
      <c r="S141" s="2">
        <f t="shared" si="17"/>
        <v>694425.14285714179</v>
      </c>
      <c r="T141" s="2">
        <f t="shared" si="18"/>
        <v>5574.8571428571595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51655316.369124763</v>
      </c>
      <c r="Z141" s="2" t="str">
        <f t="shared" si="8"/>
        <v>HERE</v>
      </c>
      <c r="AA141" s="2">
        <f>IF(Z141="HERE",Y141,AA140+Graph!$G$1*1000)</f>
        <v>51655316.369124763</v>
      </c>
      <c r="AB141" s="2">
        <f t="shared" si="21"/>
        <v>150922</v>
      </c>
      <c r="AC141" s="2">
        <f t="shared" si="31"/>
        <v>12014288</v>
      </c>
      <c r="AD141" s="3">
        <f t="shared" si="10"/>
        <v>51655316.369124763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40811114.032212287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75</v>
      </c>
      <c r="C142" s="7"/>
      <c r="D142" s="2" t="e">
        <f t="shared" si="12"/>
        <v>#N/A</v>
      </c>
      <c r="E142" s="2" t="e">
        <f t="shared" si="22"/>
        <v>#N/A</v>
      </c>
      <c r="F142" s="2">
        <v>884797.72695851326</v>
      </c>
      <c r="G142" s="2">
        <f t="shared" si="35"/>
        <v>694425.14285714284</v>
      </c>
      <c r="H142" s="2">
        <f t="shared" si="32"/>
        <v>63479414.241013214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888337.09331798553</v>
      </c>
      <c r="Q142" s="2">
        <f t="shared" si="36"/>
        <v>700000</v>
      </c>
      <c r="R142" s="2">
        <f t="shared" si="33"/>
        <v>64369604.36912477</v>
      </c>
      <c r="S142" s="2">
        <f t="shared" si="17"/>
        <v>694425.14285714179</v>
      </c>
      <c r="T142" s="2">
        <f t="shared" si="18"/>
        <v>5574.8571428571595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52075598.369124763</v>
      </c>
      <c r="Z142" s="2" t="str">
        <f t="shared" si="8"/>
        <v>HERE</v>
      </c>
      <c r="AA142" s="2">
        <f>IF(Z142="HERE",Y142,AA141+Graph!$G$1*1000)</f>
        <v>52075598.369124763</v>
      </c>
      <c r="AB142" s="2">
        <f t="shared" si="21"/>
        <v>420282</v>
      </c>
      <c r="AC142" s="2">
        <f t="shared" si="31"/>
        <v>12294006</v>
      </c>
      <c r="AD142" s="3">
        <f t="shared" si="10"/>
        <v>52075598.369124763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41249518.082212284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76</v>
      </c>
      <c r="C143" s="7"/>
      <c r="D143" s="2" t="e">
        <f t="shared" si="12"/>
        <v>#N/A</v>
      </c>
      <c r="E143" s="2" t="e">
        <f t="shared" si="22"/>
        <v>#N/A</v>
      </c>
      <c r="F143" s="2">
        <v>890375.2876727879</v>
      </c>
      <c r="G143" s="2">
        <f t="shared" si="35"/>
        <v>694425.14285714284</v>
      </c>
      <c r="H143" s="2">
        <f t="shared" si="32"/>
        <v>64173839.383870356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893916.02983871102</v>
      </c>
      <c r="Q143" s="2">
        <f t="shared" si="36"/>
        <v>700000</v>
      </c>
      <c r="R143" s="2">
        <f t="shared" si="33"/>
        <v>65069604.36912477</v>
      </c>
      <c r="S143" s="2">
        <f t="shared" si="17"/>
        <v>694425.14285714179</v>
      </c>
      <c r="T143" s="2">
        <f t="shared" si="18"/>
        <v>5574.8571428571595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52423118.369124763</v>
      </c>
      <c r="Z143" s="2" t="str">
        <f t="shared" si="8"/>
        <v>HERE</v>
      </c>
      <c r="AA143" s="2">
        <f>IF(Z143="HERE",Y143,AA142+Graph!$G$1*1000)</f>
        <v>52423118.369124763</v>
      </c>
      <c r="AB143" s="2">
        <f t="shared" si="21"/>
        <v>347520</v>
      </c>
      <c r="AC143" s="2">
        <f t="shared" si="31"/>
        <v>12646486</v>
      </c>
      <c r="AD143" s="3">
        <f t="shared" si="10"/>
        <v>52423118.369124763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41706053.48221229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77</v>
      </c>
      <c r="C144" s="7"/>
      <c r="D144" s="2" t="e">
        <f t="shared" si="12"/>
        <v>#N/A</v>
      </c>
      <c r="E144" s="2" t="e">
        <f t="shared" si="22"/>
        <v>#N/A</v>
      </c>
      <c r="F144" s="2">
        <v>895952.84838709235</v>
      </c>
      <c r="G144" s="2">
        <f t="shared" si="35"/>
        <v>694425.14285714284</v>
      </c>
      <c r="H144" s="2">
        <f t="shared" si="32"/>
        <v>64868264.526727498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899494.96635946631</v>
      </c>
      <c r="Q144" s="2">
        <f t="shared" si="36"/>
        <v>700000</v>
      </c>
      <c r="R144" s="2">
        <f t="shared" si="33"/>
        <v>65769604.36912477</v>
      </c>
      <c r="S144" s="2">
        <f t="shared" si="17"/>
        <v>694425.14285714179</v>
      </c>
      <c r="T144" s="2">
        <f t="shared" si="18"/>
        <v>5574.8571428571595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52711306.369124763</v>
      </c>
      <c r="Z144" s="2" t="str">
        <f t="shared" si="8"/>
        <v>HERE</v>
      </c>
      <c r="AA144" s="2">
        <f>IF(Z144="HERE",Y144,AA143+Graph!$G$1*1000)</f>
        <v>52711306.369124763</v>
      </c>
      <c r="AB144" s="2">
        <f t="shared" si="21"/>
        <v>288188</v>
      </c>
      <c r="AC144" s="2">
        <f t="shared" si="31"/>
        <v>13058298</v>
      </c>
      <c r="AD144" s="3">
        <f t="shared" si="10"/>
        <v>52711306.369124763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42044364.932212286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78</v>
      </c>
      <c r="C145" s="7"/>
      <c r="D145" s="2" t="e">
        <f t="shared" si="12"/>
        <v>#N/A</v>
      </c>
      <c r="E145" s="2" t="e">
        <f t="shared" si="22"/>
        <v>#N/A</v>
      </c>
      <c r="F145" s="2">
        <v>901530.409101367</v>
      </c>
      <c r="G145" s="2">
        <f t="shared" si="35"/>
        <v>694425.14285714284</v>
      </c>
      <c r="H145" s="2">
        <f t="shared" si="32"/>
        <v>65562689.669584639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905073.9028801918</v>
      </c>
      <c r="Q145" s="2">
        <f t="shared" si="36"/>
        <v>700000</v>
      </c>
      <c r="R145" s="2">
        <f t="shared" si="33"/>
        <v>66469604.36912477</v>
      </c>
      <c r="S145" s="2">
        <f t="shared" si="17"/>
        <v>694425.14285714179</v>
      </c>
      <c r="T145" s="2">
        <f t="shared" si="18"/>
        <v>5574.8571428571595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52960496.369124763</v>
      </c>
      <c r="Z145" s="2" t="str">
        <f t="shared" si="8"/>
        <v>HERE</v>
      </c>
      <c r="AA145" s="2">
        <f>IF(Z145="HERE",Y145,AA144+Graph!$G$1*1000)</f>
        <v>52960496.369124763</v>
      </c>
      <c r="AB145" s="2">
        <f t="shared" si="21"/>
        <v>249190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42365383.132212289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79</v>
      </c>
      <c r="C146" s="7"/>
      <c r="D146" s="2" t="e">
        <f t="shared" si="12"/>
        <v>#N/A</v>
      </c>
      <c r="E146" s="2" t="e">
        <f t="shared" si="22"/>
        <v>#N/A</v>
      </c>
      <c r="F146" s="2">
        <v>907107.96981564164</v>
      </c>
      <c r="G146" s="2">
        <f t="shared" si="35"/>
        <v>694425.14285714284</v>
      </c>
      <c r="H146" s="2">
        <f t="shared" si="32"/>
        <v>66257114.812441781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910652.83940091729</v>
      </c>
      <c r="Q146" s="2">
        <f t="shared" si="36"/>
        <v>700000</v>
      </c>
      <c r="R146" s="2">
        <f t="shared" si="33"/>
        <v>67169604.36912477</v>
      </c>
      <c r="S146" s="2">
        <f t="shared" si="17"/>
        <v>694425.14285714179</v>
      </c>
      <c r="T146" s="2">
        <f t="shared" si="18"/>
        <v>5574.8571428571595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53157380.369124763</v>
      </c>
      <c r="Z146" s="2" t="str">
        <f t="shared" si="8"/>
        <v>HERE</v>
      </c>
      <c r="AA146" s="2">
        <f>IF(Z146="HERE",Y146,AA145+Graph!$G$1*1000)</f>
        <v>53157380.369124763</v>
      </c>
      <c r="AB146" s="2">
        <f t="shared" si="21"/>
        <v>196884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42647006.382212289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80</v>
      </c>
      <c r="C147" s="7"/>
      <c r="D147" s="2" t="e">
        <f t="shared" si="12"/>
        <v>#N/A</v>
      </c>
      <c r="E147" s="2" t="e">
        <f t="shared" si="22"/>
        <v>#N/A</v>
      </c>
      <c r="F147" s="2">
        <v>912685.53052994609</v>
      </c>
      <c r="G147" s="2">
        <f t="shared" si="35"/>
        <v>694425.14285714284</v>
      </c>
      <c r="H147" s="2">
        <f t="shared" si="32"/>
        <v>66951539.955298923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916231.77592167258</v>
      </c>
      <c r="Q147" s="2">
        <f t="shared" si="36"/>
        <v>700000</v>
      </c>
      <c r="R147" s="2">
        <f t="shared" si="33"/>
        <v>67869604.36912477</v>
      </c>
      <c r="S147" s="2">
        <f t="shared" si="17"/>
        <v>694425.14285714179</v>
      </c>
      <c r="T147" s="2">
        <f t="shared" si="18"/>
        <v>5574.8571428571595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53312777.369124763</v>
      </c>
      <c r="Z147" s="2" t="str">
        <f t="shared" si="8"/>
        <v>HERE</v>
      </c>
      <c r="AA147" s="2">
        <f>IF(Z147="HERE",Y147,AA146+Graph!$G$1*1000)</f>
        <v>53312777.369124763</v>
      </c>
      <c r="AB147" s="2">
        <f t="shared" si="21"/>
        <v>155397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42870495.582212284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81</v>
      </c>
      <c r="C148" s="7"/>
      <c r="D148" s="2" t="e">
        <f t="shared" si="12"/>
        <v>#N/A</v>
      </c>
      <c r="E148" s="2" t="e">
        <f t="shared" si="22"/>
        <v>#N/A</v>
      </c>
      <c r="F148" s="2">
        <v>918263.09124422073</v>
      </c>
      <c r="G148" s="2">
        <f t="shared" si="35"/>
        <v>694425.14285714284</v>
      </c>
      <c r="H148" s="2">
        <f t="shared" si="32"/>
        <v>67645965.098156065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921810.71244239807</v>
      </c>
      <c r="Q148" s="2">
        <f t="shared" si="36"/>
        <v>700000</v>
      </c>
      <c r="R148" s="2">
        <f t="shared" si="33"/>
        <v>68569604.36912477</v>
      </c>
      <c r="S148" s="2">
        <f t="shared" si="17"/>
        <v>694425.14285714179</v>
      </c>
      <c r="T148" s="2">
        <f t="shared" si="18"/>
        <v>5574.8571428571595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53507415.369124763</v>
      </c>
      <c r="Z148" s="2" t="str">
        <f t="shared" si="8"/>
        <v>HERE</v>
      </c>
      <c r="AA148" s="2">
        <f>IF(Z148="HERE",Y148,AA147+Graph!$G$1*1000)</f>
        <v>53507415.369124763</v>
      </c>
      <c r="AB148" s="2">
        <f t="shared" si="21"/>
        <v>194638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43082321.082212284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82</v>
      </c>
      <c r="C149" s="7"/>
      <c r="D149" s="2" t="e">
        <f t="shared" si="12"/>
        <v>#N/A</v>
      </c>
      <c r="E149" s="2" t="e">
        <f t="shared" si="22"/>
        <v>#N/A</v>
      </c>
      <c r="F149" s="2">
        <v>923840.65195852518</v>
      </c>
      <c r="G149" s="2">
        <f t="shared" si="35"/>
        <v>694425.14285714284</v>
      </c>
      <c r="H149" s="2">
        <f t="shared" si="32"/>
        <v>68340390.241013214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927389.64896315336</v>
      </c>
      <c r="Q149" s="2">
        <f t="shared" si="36"/>
        <v>700000</v>
      </c>
      <c r="R149" s="2">
        <f t="shared" si="33"/>
        <v>69269604.36912477</v>
      </c>
      <c r="S149" s="2">
        <f t="shared" si="17"/>
        <v>694425.14285714924</v>
      </c>
      <c r="T149" s="2">
        <f t="shared" si="18"/>
        <v>5574.8571428571595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53969453.369124763</v>
      </c>
      <c r="Z149" s="2" t="str">
        <f t="shared" si="8"/>
        <v>HERE</v>
      </c>
      <c r="AA149" s="2">
        <f>IF(Z149="HERE",Y149,AA148+Graph!$G$1*1000)</f>
        <v>53969453.369124763</v>
      </c>
      <c r="AB149" s="2">
        <f t="shared" si="21"/>
        <v>462038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43525109.432212286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83</v>
      </c>
      <c r="C150" s="7"/>
      <c r="D150" s="2" t="e">
        <f t="shared" si="12"/>
        <v>#N/A</v>
      </c>
      <c r="E150" s="2" t="e">
        <f t="shared" si="22"/>
        <v>#N/A</v>
      </c>
      <c r="F150" s="2">
        <v>929418.21267279983</v>
      </c>
      <c r="G150" s="2">
        <f t="shared" si="35"/>
        <v>694425.14285714284</v>
      </c>
      <c r="H150" s="2">
        <f t="shared" si="32"/>
        <v>69034815.383870363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932968.58548387885</v>
      </c>
      <c r="Q150" s="2">
        <f t="shared" si="36"/>
        <v>700000</v>
      </c>
      <c r="R150" s="2">
        <f t="shared" si="33"/>
        <v>69969604.36912477</v>
      </c>
      <c r="S150" s="2">
        <f t="shared" si="17"/>
        <v>694425.14285714924</v>
      </c>
      <c r="T150" s="2">
        <f t="shared" si="18"/>
        <v>5574.8571428571595</v>
      </c>
      <c r="U150" s="2">
        <f t="shared" si="19"/>
        <v>700000</v>
      </c>
      <c r="V150" s="2">
        <f t="shared" si="34"/>
        <v>15576107</v>
      </c>
      <c r="W150" s="2">
        <f t="shared" si="20"/>
        <v>275956</v>
      </c>
      <c r="X150" s="2">
        <f t="shared" si="6"/>
        <v>424044</v>
      </c>
      <c r="Y150" s="2">
        <f t="shared" si="30"/>
        <v>54393497.369124763</v>
      </c>
      <c r="Z150" s="2" t="str">
        <f t="shared" si="8"/>
        <v>HERE</v>
      </c>
      <c r="AA150" s="2">
        <f>IF(Z150="HERE",Y150,AA149+Graph!$G$1*1000)</f>
        <v>54393497.369124763</v>
      </c>
      <c r="AB150" s="2">
        <f t="shared" si="21"/>
        <v>424044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43917277.73221229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84</v>
      </c>
      <c r="C151" s="7"/>
      <c r="D151" s="2" t="e">
        <f t="shared" si="12"/>
        <v>#N/A</v>
      </c>
      <c r="E151" s="2" t="e">
        <f t="shared" si="22"/>
        <v>#N/A</v>
      </c>
      <c r="F151" s="2">
        <v>934995.77338707447</v>
      </c>
      <c r="G151" s="2">
        <f t="shared" si="35"/>
        <v>694425.14285714284</v>
      </c>
      <c r="H151" s="2">
        <f t="shared" si="32"/>
        <v>69729240.526727512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938547.52200460434</v>
      </c>
      <c r="Q151" s="2">
        <f t="shared" si="36"/>
        <v>700000</v>
      </c>
      <c r="R151" s="2">
        <f t="shared" si="33"/>
        <v>70669604.36912477</v>
      </c>
      <c r="S151" s="2">
        <f t="shared" si="17"/>
        <v>694425.14285714924</v>
      </c>
      <c r="T151" s="2">
        <f t="shared" si="18"/>
        <v>5574.8571428571595</v>
      </c>
      <c r="U151" s="2">
        <f t="shared" si="19"/>
        <v>700000</v>
      </c>
      <c r="V151" s="2">
        <f t="shared" si="34"/>
        <v>15940972</v>
      </c>
      <c r="W151" s="2">
        <f t="shared" si="20"/>
        <v>364865</v>
      </c>
      <c r="X151" s="2">
        <f t="shared" si="6"/>
        <v>335135</v>
      </c>
      <c r="Y151" s="2">
        <f t="shared" si="30"/>
        <v>54728632.369124763</v>
      </c>
      <c r="Z151" s="2" t="str">
        <f t="shared" si="8"/>
        <v>HERE</v>
      </c>
      <c r="AA151" s="2">
        <f>IF(Z151="HERE",Y151,AA150+Graph!$G$1*1000)</f>
        <v>54728632.369124763</v>
      </c>
      <c r="AB151" s="2">
        <f t="shared" si="21"/>
        <v>335135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44282914.98221229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85</v>
      </c>
      <c r="C152" s="7"/>
      <c r="D152" s="2" t="e">
        <f t="shared" si="12"/>
        <v>#N/A</v>
      </c>
      <c r="E152" s="2" t="e">
        <f t="shared" si="22"/>
        <v>#N/A</v>
      </c>
      <c r="F152" s="2">
        <v>940573.33410137892</v>
      </c>
      <c r="G152" s="2">
        <f t="shared" si="35"/>
        <v>694425.14285714284</v>
      </c>
      <c r="H152" s="2">
        <f t="shared" si="32"/>
        <v>70423665.669584662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944126.45852535963</v>
      </c>
      <c r="Q152" s="2">
        <f t="shared" si="36"/>
        <v>700000</v>
      </c>
      <c r="R152" s="2">
        <f t="shared" si="33"/>
        <v>71369604.36912477</v>
      </c>
      <c r="S152" s="2">
        <f t="shared" si="17"/>
        <v>694425.14285714924</v>
      </c>
      <c r="T152" s="2">
        <f t="shared" si="18"/>
        <v>5574.8571428571595</v>
      </c>
      <c r="U152" s="2">
        <f t="shared" si="19"/>
        <v>700000</v>
      </c>
      <c r="V152" s="2">
        <f t="shared" si="34"/>
        <v>16413030.234101355</v>
      </c>
      <c r="W152" s="2">
        <f t="shared" si="20"/>
        <v>472058.23410135508</v>
      </c>
      <c r="X152" s="2">
        <f t="shared" si="6"/>
        <v>227941.76589864492</v>
      </c>
      <c r="Y152" s="2">
        <f t="shared" si="30"/>
        <v>54956574.135023408</v>
      </c>
      <c r="Z152" s="2" t="str">
        <f t="shared" si="8"/>
        <v>HERE</v>
      </c>
      <c r="AA152" s="2">
        <f>IF(Z152="HERE",Y152,AA151+Graph!$G$1*1000)</f>
        <v>54956574.135023408</v>
      </c>
      <c r="AB152" s="2">
        <f t="shared" si="21"/>
        <v>227941.76589864492</v>
      </c>
      <c r="AC152" s="2">
        <f t="shared" si="31"/>
        <v>16413030.234101355</v>
      </c>
      <c r="AD152" s="3">
        <f t="shared" si="10"/>
        <v>52800000</v>
      </c>
      <c r="AE152" s="2">
        <f>IF(AE150&gt;=52800000,52800000,IF(AB131=Graph!G$1*1000,AE151+Graph!G$1*1000,AC152))</f>
        <v>16413030.234101355</v>
      </c>
      <c r="AF152" s="3">
        <f t="shared" si="11"/>
        <v>16413030.234101355</v>
      </c>
      <c r="AG152" s="3">
        <f t="shared" si="29"/>
        <v>44672524.782212287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86</v>
      </c>
      <c r="C153" s="7"/>
      <c r="D153" s="2" t="e">
        <f t="shared" si="12"/>
        <v>#N/A</v>
      </c>
      <c r="E153" s="2" t="e">
        <f t="shared" si="22"/>
        <v>#N/A</v>
      </c>
      <c r="F153" s="2">
        <v>946150.89481565356</v>
      </c>
      <c r="G153" s="2">
        <f t="shared" si="35"/>
        <v>694425.14285714284</v>
      </c>
      <c r="H153" s="2">
        <f t="shared" si="32"/>
        <v>71118090.812441811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949705.39504608512</v>
      </c>
      <c r="Q153" s="2">
        <f t="shared" si="36"/>
        <v>700000</v>
      </c>
      <c r="R153" s="2">
        <f t="shared" si="33"/>
        <v>72069604.36912477</v>
      </c>
      <c r="S153" s="2">
        <f t="shared" si="17"/>
        <v>694425.14285714924</v>
      </c>
      <c r="T153" s="2">
        <f t="shared" si="18"/>
        <v>5574.8571428571595</v>
      </c>
      <c r="U153" s="2">
        <f t="shared" si="19"/>
        <v>700000</v>
      </c>
      <c r="V153" s="2">
        <f t="shared" si="34"/>
        <v>16890666.028917015</v>
      </c>
      <c r="W153" s="2">
        <f t="shared" si="20"/>
        <v>477635.79481565952</v>
      </c>
      <c r="X153" s="2">
        <f t="shared" si="6"/>
        <v>222364.20518434048</v>
      </c>
      <c r="Y153" s="2">
        <f t="shared" si="30"/>
        <v>55178938.340207748</v>
      </c>
      <c r="Z153" s="2" t="str">
        <f t="shared" si="8"/>
        <v>HERE</v>
      </c>
      <c r="AA153" s="2">
        <f>IF(Z153="HERE",Y153,AA152+Graph!$G$1*1000)</f>
        <v>55178938.340207748</v>
      </c>
      <c r="AB153" s="2">
        <f t="shared" si="21"/>
        <v>222364.20518434048</v>
      </c>
      <c r="AC153" s="2">
        <f t="shared" si="31"/>
        <v>16890666.028917015</v>
      </c>
      <c r="AD153" s="3">
        <f t="shared" si="10"/>
        <v>52800000</v>
      </c>
      <c r="AE153" s="2">
        <f>IF(AE151&gt;=52800000,52800000,IF(AB132=Graph!G$1*1000,AE152+Graph!G$1*1000,AC153))</f>
        <v>16890666.028917015</v>
      </c>
      <c r="AF153" s="3">
        <f t="shared" si="11"/>
        <v>16890666.028917015</v>
      </c>
      <c r="AG153" s="3">
        <f t="shared" si="29"/>
        <v>44925137.532212287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87</v>
      </c>
      <c r="C154" s="7"/>
      <c r="D154" s="2" t="e">
        <f t="shared" si="12"/>
        <v>#N/A</v>
      </c>
      <c r="E154" s="2" t="e">
        <f t="shared" si="22"/>
        <v>#N/A</v>
      </c>
      <c r="F154" s="2">
        <v>951728.45552992821</v>
      </c>
      <c r="G154" s="2">
        <f t="shared" si="35"/>
        <v>694425.14285714284</v>
      </c>
      <c r="H154" s="2">
        <f t="shared" si="32"/>
        <v>71812515.95529896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955284.33156684041</v>
      </c>
      <c r="Q154" s="2">
        <f t="shared" si="36"/>
        <v>700000</v>
      </c>
      <c r="R154" s="2">
        <f t="shared" si="33"/>
        <v>72769604.36912477</v>
      </c>
      <c r="S154" s="2">
        <f t="shared" si="17"/>
        <v>694425.14285714924</v>
      </c>
      <c r="T154" s="2">
        <f t="shared" si="18"/>
        <v>5574.8571428571595</v>
      </c>
      <c r="U154" s="2">
        <f t="shared" si="19"/>
        <v>700000</v>
      </c>
      <c r="V154" s="2">
        <f t="shared" si="34"/>
        <v>17373879.384446949</v>
      </c>
      <c r="W154" s="2">
        <f t="shared" si="20"/>
        <v>483213.35552993417</v>
      </c>
      <c r="X154" s="2">
        <f t="shared" si="6"/>
        <v>216786.64447006583</v>
      </c>
      <c r="Y154" s="2">
        <f t="shared" si="30"/>
        <v>55395724.984677814</v>
      </c>
      <c r="Z154" s="2" t="str">
        <f t="shared" si="8"/>
        <v>HERE</v>
      </c>
      <c r="AA154" s="2">
        <f>IF(Z154="HERE",Y154,AA153+Graph!$G$1*1000)</f>
        <v>55395724.984677814</v>
      </c>
      <c r="AB154" s="2">
        <f t="shared" si="21"/>
        <v>216786.64447006583</v>
      </c>
      <c r="AC154" s="2">
        <f t="shared" si="31"/>
        <v>17373879.384446949</v>
      </c>
      <c r="AD154" s="3">
        <f t="shared" si="10"/>
        <v>52800000</v>
      </c>
      <c r="AE154" s="2">
        <f>IF(AE152&gt;=52800000,52800000,IF(AB133=Graph!G$1*1000,AE153+Graph!G$1*1000,AC154))</f>
        <v>17373879.384446949</v>
      </c>
      <c r="AF154" s="3">
        <f t="shared" si="11"/>
        <v>17373879.384446949</v>
      </c>
      <c r="AG154" s="3">
        <f t="shared" si="29"/>
        <v>45140544.932212286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88</v>
      </c>
      <c r="C155" s="7"/>
      <c r="D155" s="2" t="e">
        <f t="shared" si="12"/>
        <v>#N/A</v>
      </c>
      <c r="E155" s="2" t="e">
        <f t="shared" si="22"/>
        <v>#N/A</v>
      </c>
      <c r="F155" s="2">
        <v>957306.01624423265</v>
      </c>
      <c r="G155" s="2">
        <f t="shared" si="35"/>
        <v>694425.14285714284</v>
      </c>
      <c r="H155" s="2">
        <f t="shared" si="32"/>
        <v>72506941.098156109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960863.2680875659</v>
      </c>
      <c r="Q155" s="2">
        <f t="shared" si="36"/>
        <v>700000</v>
      </c>
      <c r="R155" s="2">
        <f t="shared" si="33"/>
        <v>73469604.36912477</v>
      </c>
      <c r="S155" s="2">
        <f t="shared" si="17"/>
        <v>694425.14285714924</v>
      </c>
      <c r="T155" s="2">
        <f t="shared" si="18"/>
        <v>5574.8571428571595</v>
      </c>
      <c r="U155" s="2">
        <f t="shared" si="19"/>
        <v>700000</v>
      </c>
      <c r="V155" s="2">
        <f t="shared" si="34"/>
        <v>17862670.300691187</v>
      </c>
      <c r="W155" s="2">
        <f t="shared" si="20"/>
        <v>488790.91624423862</v>
      </c>
      <c r="X155" s="2">
        <f t="shared" si="6"/>
        <v>211209.08375576138</v>
      </c>
      <c r="Y155" s="2">
        <f t="shared" si="30"/>
        <v>55606934.068433575</v>
      </c>
      <c r="Z155" s="2" t="str">
        <f t="shared" si="8"/>
        <v>HERE</v>
      </c>
      <c r="AA155" s="2">
        <f>IF(Z155="HERE",Y155,AA154+Graph!$G$1*1000)</f>
        <v>55606934.068433575</v>
      </c>
      <c r="AB155" s="2">
        <f t="shared" si="21"/>
        <v>211209.08375576138</v>
      </c>
      <c r="AC155" s="2">
        <f t="shared" si="31"/>
        <v>17862670.300691187</v>
      </c>
      <c r="AD155" s="3">
        <f t="shared" si="10"/>
        <v>52800000</v>
      </c>
      <c r="AE155" s="2">
        <f>IF(AE153&gt;=52800000,52800000,IF(AB134=Graph!G$1*1000,AE154+Graph!G$1*1000,AC155))</f>
        <v>17862670.300691187</v>
      </c>
      <c r="AF155" s="3">
        <f t="shared" si="11"/>
        <v>17862670.300691187</v>
      </c>
      <c r="AG155" s="3">
        <f t="shared" si="29"/>
        <v>45261914.282212287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89</v>
      </c>
      <c r="C156" s="7"/>
      <c r="D156" s="2" t="e">
        <f t="shared" si="12"/>
        <v>#N/A</v>
      </c>
      <c r="E156" s="2" t="e">
        <f t="shared" si="22"/>
        <v>#N/A</v>
      </c>
      <c r="F156" s="2">
        <v>962883.5769585073</v>
      </c>
      <c r="G156" s="2">
        <f t="shared" si="35"/>
        <v>694425.14285714284</v>
      </c>
      <c r="H156" s="2">
        <f t="shared" si="32"/>
        <v>73201366.241013259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966442.20460829139</v>
      </c>
      <c r="Q156" s="2">
        <f t="shared" si="36"/>
        <v>700000</v>
      </c>
      <c r="R156" s="2">
        <f t="shared" si="33"/>
        <v>74169604.36912477</v>
      </c>
      <c r="S156" s="2">
        <f t="shared" si="17"/>
        <v>694425.14285714924</v>
      </c>
      <c r="T156" s="2">
        <f t="shared" si="18"/>
        <v>5574.8571428570431</v>
      </c>
      <c r="U156" s="2">
        <f t="shared" si="19"/>
        <v>700000</v>
      </c>
      <c r="V156" s="2">
        <f t="shared" si="34"/>
        <v>18357038.777649701</v>
      </c>
      <c r="W156" s="2">
        <f t="shared" si="20"/>
        <v>494368.47695851326</v>
      </c>
      <c r="X156" s="2">
        <f t="shared" si="6"/>
        <v>205631.52304148674</v>
      </c>
      <c r="Y156" s="2">
        <f t="shared" si="30"/>
        <v>55812565.591475062</v>
      </c>
      <c r="Z156" s="2" t="str">
        <f t="shared" si="8"/>
        <v>HERE</v>
      </c>
      <c r="AA156" s="2">
        <f>IF(Z156="HERE",Y156,AA155+Graph!$G$1*1000)</f>
        <v>55812565.591475062</v>
      </c>
      <c r="AB156" s="2">
        <f t="shared" si="21"/>
        <v>205631.52304148674</v>
      </c>
      <c r="AC156" s="2">
        <f t="shared" si="31"/>
        <v>18357038.777649701</v>
      </c>
      <c r="AD156" s="3">
        <f t="shared" si="10"/>
        <v>52800000</v>
      </c>
      <c r="AE156" s="2">
        <f>IF(AE154&gt;=52800000,52800000,IF(AB135=Graph!G$1*1000,AE155+Graph!G$1*1000,AC156))</f>
        <v>18357038.777649701</v>
      </c>
      <c r="AF156" s="3">
        <f t="shared" si="11"/>
        <v>18357038.777649701</v>
      </c>
      <c r="AG156" s="3">
        <f t="shared" si="29"/>
        <v>45620731.98221229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90</v>
      </c>
      <c r="C157" s="7"/>
      <c r="D157" s="2" t="e">
        <f t="shared" si="12"/>
        <v>#N/A</v>
      </c>
      <c r="E157" s="2" t="e">
        <f t="shared" si="22"/>
        <v>#N/A</v>
      </c>
      <c r="F157" s="2">
        <v>968461.13767281175</v>
      </c>
      <c r="G157" s="2">
        <f t="shared" si="35"/>
        <v>694425.14285714284</v>
      </c>
      <c r="H157" s="2">
        <f t="shared" si="32"/>
        <v>73895791.383870408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972021.14112904668</v>
      </c>
      <c r="Q157" s="2">
        <f t="shared" si="36"/>
        <v>700000</v>
      </c>
      <c r="R157" s="2">
        <f t="shared" si="33"/>
        <v>74869604.36912477</v>
      </c>
      <c r="S157" s="2">
        <f t="shared" si="17"/>
        <v>694425.14285714924</v>
      </c>
      <c r="T157" s="2">
        <f t="shared" si="18"/>
        <v>5574.8571428570431</v>
      </c>
      <c r="U157" s="2">
        <f t="shared" si="19"/>
        <v>700000</v>
      </c>
      <c r="V157" s="2">
        <f t="shared" si="34"/>
        <v>18856984.815322489</v>
      </c>
      <c r="W157" s="2">
        <f t="shared" si="20"/>
        <v>499946.0376727879</v>
      </c>
      <c r="X157" s="2">
        <f t="shared" si="6"/>
        <v>200053.9623272121</v>
      </c>
      <c r="Y157" s="2">
        <f t="shared" si="30"/>
        <v>56012619.553802274</v>
      </c>
      <c r="Z157" s="2" t="str">
        <f t="shared" si="8"/>
        <v>HERE</v>
      </c>
      <c r="AA157" s="2">
        <f>IF(Z157="HERE",Y157,AA156+Graph!$G$1*1000)</f>
        <v>56012619.553802274</v>
      </c>
      <c r="AB157" s="2">
        <f t="shared" si="21"/>
        <v>200053.9623272121</v>
      </c>
      <c r="AC157" s="2">
        <f t="shared" si="31"/>
        <v>18856984.815322489</v>
      </c>
      <c r="AD157" s="3">
        <f t="shared" si="10"/>
        <v>52800000</v>
      </c>
      <c r="AE157" s="2">
        <f>IF(AE155&gt;=52800000,52800000,IF(AB136=Graph!G$1*1000,AE156+Graph!G$1*1000,AC157))</f>
        <v>18856984.815322489</v>
      </c>
      <c r="AF157" s="3">
        <f t="shared" si="11"/>
        <v>18856984.815322489</v>
      </c>
      <c r="AG157" s="3">
        <f t="shared" si="29"/>
        <v>45952936.182212286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91</v>
      </c>
      <c r="C158" s="7"/>
      <c r="D158" s="2" t="e">
        <f t="shared" si="12"/>
        <v>#N/A</v>
      </c>
      <c r="E158" s="2" t="e">
        <f t="shared" si="22"/>
        <v>#N/A</v>
      </c>
      <c r="F158" s="2">
        <v>974038.69838708639</v>
      </c>
      <c r="G158" s="2">
        <f t="shared" si="35"/>
        <v>694425.14285714284</v>
      </c>
      <c r="H158" s="2">
        <f t="shared" si="32"/>
        <v>74590216.526727557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977600.07764977217</v>
      </c>
      <c r="Q158" s="2">
        <f t="shared" si="36"/>
        <v>700000</v>
      </c>
      <c r="R158" s="2">
        <f t="shared" si="33"/>
        <v>75569604.36912477</v>
      </c>
      <c r="S158" s="2">
        <f t="shared" si="17"/>
        <v>694425.14285714924</v>
      </c>
      <c r="T158" s="2">
        <f t="shared" si="18"/>
        <v>5574.8571428570431</v>
      </c>
      <c r="U158" s="2">
        <f t="shared" si="19"/>
        <v>700000</v>
      </c>
      <c r="V158" s="2">
        <f t="shared" si="34"/>
        <v>19362508.413709581</v>
      </c>
      <c r="W158" s="2">
        <f t="shared" si="20"/>
        <v>505523.59838709235</v>
      </c>
      <c r="X158" s="2">
        <f t="shared" si="6"/>
        <v>194476.40161290765</v>
      </c>
      <c r="Y158" s="2">
        <f t="shared" si="30"/>
        <v>56207095.955415182</v>
      </c>
      <c r="Z158" s="2" t="str">
        <f t="shared" si="8"/>
        <v>HERE</v>
      </c>
      <c r="AA158" s="2">
        <f>IF(Z158="HERE",Y158,AA157+Graph!$G$1*1000)</f>
        <v>56207095.955415182</v>
      </c>
      <c r="AB158" s="2">
        <f t="shared" si="21"/>
        <v>194476.40161290765</v>
      </c>
      <c r="AC158" s="2">
        <f t="shared" si="31"/>
        <v>19362508.413709581</v>
      </c>
      <c r="AD158" s="3">
        <f t="shared" si="10"/>
        <v>52800000</v>
      </c>
      <c r="AE158" s="2">
        <f>IF(AE156&gt;=52800000,52800000,IF(AB137=Graph!G$1*1000,AE157+Graph!G$1*1000,AC158))</f>
        <v>19362508.413709581</v>
      </c>
      <c r="AF158" s="3">
        <f t="shared" si="11"/>
        <v>19362508.413709581</v>
      </c>
      <c r="AG158" s="3">
        <f t="shared" si="29"/>
        <v>46264393.582212284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92</v>
      </c>
      <c r="C159" s="7"/>
      <c r="D159" s="2" t="e">
        <f t="shared" si="12"/>
        <v>#N/A</v>
      </c>
      <c r="E159" s="2" t="e">
        <f t="shared" si="22"/>
        <v>#N/A</v>
      </c>
      <c r="F159" s="2">
        <v>979616.25910136104</v>
      </c>
      <c r="G159" s="2">
        <f t="shared" si="35"/>
        <v>694425.14285714284</v>
      </c>
      <c r="H159" s="2">
        <f t="shared" si="32"/>
        <v>75284641.669584706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983179.01417052746</v>
      </c>
      <c r="Q159" s="2">
        <f t="shared" si="36"/>
        <v>700000</v>
      </c>
      <c r="R159" s="2">
        <f t="shared" si="33"/>
        <v>76269604.36912477</v>
      </c>
      <c r="S159" s="2">
        <f t="shared" si="17"/>
        <v>694425.14285714924</v>
      </c>
      <c r="T159" s="2">
        <f t="shared" si="18"/>
        <v>5574.8571428570431</v>
      </c>
      <c r="U159" s="2">
        <f t="shared" si="19"/>
        <v>700000</v>
      </c>
      <c r="V159" s="2">
        <f t="shared" si="34"/>
        <v>19873609.572810948</v>
      </c>
      <c r="W159" s="2">
        <f t="shared" si="20"/>
        <v>511101.159101367</v>
      </c>
      <c r="X159" s="2">
        <f t="shared" si="6"/>
        <v>188898.840898633</v>
      </c>
      <c r="Y159" s="2">
        <f t="shared" ref="Y159:Y222" si="37">IF(COUNT($C160)=0,IF(COUNT($C159)=1,C159,SUM(Y158+X159)),C159)</f>
        <v>56395994.796313815</v>
      </c>
      <c r="Z159" s="2" t="str">
        <f t="shared" si="8"/>
        <v>HERE</v>
      </c>
      <c r="AA159" s="2">
        <f>IF(Z159="HERE",Y159,AA158+Graph!$G$1*1000)</f>
        <v>56395994.796313815</v>
      </c>
      <c r="AB159" s="2">
        <f t="shared" si="21"/>
        <v>188898.840898633</v>
      </c>
      <c r="AC159" s="2">
        <f t="shared" ref="AC159:AC222" si="38">IF(Z160="HERE",V159,AC158)</f>
        <v>19873609.572810948</v>
      </c>
      <c r="AD159" s="3">
        <f t="shared" si="10"/>
        <v>52800000</v>
      </c>
      <c r="AE159" s="2">
        <f>IF(AE157&gt;=52800000,52800000,IF(AB138=Graph!G$1*1000,AE158+Graph!G$1*1000,AC159))</f>
        <v>19873609.572810948</v>
      </c>
      <c r="AF159" s="3">
        <f t="shared" si="11"/>
        <v>19873609.572810948</v>
      </c>
      <c r="AG159" s="3">
        <f t="shared" si="29"/>
        <v>46495729.98221229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93</v>
      </c>
      <c r="C160" s="7"/>
      <c r="D160" s="2" t="e">
        <f t="shared" si="12"/>
        <v>#N/A</v>
      </c>
      <c r="E160" s="2" t="e">
        <f t="shared" si="22"/>
        <v>#N/A</v>
      </c>
      <c r="F160" s="2">
        <v>985193.81981566548</v>
      </c>
      <c r="G160" s="2">
        <f t="shared" si="35"/>
        <v>694425.14285714284</v>
      </c>
      <c r="H160" s="2">
        <f t="shared" ref="H160:H223" si="39">IF(COUNT($C161)=0,IF(COUNT($C160)=1,C160,SUM(H159+G160)),C160)</f>
        <v>75979066.812441856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988757.95069125295</v>
      </c>
      <c r="Q160" s="2">
        <f t="shared" si="36"/>
        <v>700000</v>
      </c>
      <c r="R160" s="2">
        <f t="shared" ref="R160:R223" si="40">IF(COUNT($C161)=0,IF(COUNT($C160)=1,M160,SUM(R159+Q160)),M160)</f>
        <v>76969604.36912477</v>
      </c>
      <c r="S160" s="2">
        <f t="shared" si="17"/>
        <v>694425.14285714924</v>
      </c>
      <c r="T160" s="2">
        <f t="shared" si="18"/>
        <v>5574.8571428570431</v>
      </c>
      <c r="U160" s="2">
        <f t="shared" si="19"/>
        <v>700000</v>
      </c>
      <c r="V160" s="2">
        <f t="shared" si="34"/>
        <v>20390288.29262659</v>
      </c>
      <c r="W160" s="2">
        <f t="shared" si="20"/>
        <v>516678.71981564164</v>
      </c>
      <c r="X160" s="2">
        <f t="shared" si="6"/>
        <v>183321.28018435836</v>
      </c>
      <c r="Y160" s="2">
        <f t="shared" si="37"/>
        <v>56579316.076498173</v>
      </c>
      <c r="Z160" s="2" t="str">
        <f t="shared" si="8"/>
        <v>HERE</v>
      </c>
      <c r="AA160" s="2">
        <f>IF(Z160="HERE",Y160,AA159+Graph!$G$1*1000)</f>
        <v>56579316.076498173</v>
      </c>
      <c r="AB160" s="2">
        <f t="shared" si="21"/>
        <v>183321.28018435836</v>
      </c>
      <c r="AC160" s="2">
        <f t="shared" si="38"/>
        <v>20390288.29262659</v>
      </c>
      <c r="AD160" s="3">
        <f t="shared" si="10"/>
        <v>52800000</v>
      </c>
      <c r="AE160" s="2">
        <f>IF(AE158&gt;=52800000,52800000,IF(AB139=Graph!G$1*1000,AE159+Graph!G$1*1000,AC160))</f>
        <v>20390288.29262659</v>
      </c>
      <c r="AF160" s="3">
        <f t="shared" si="11"/>
        <v>20390288.29262659</v>
      </c>
      <c r="AG160" s="3">
        <f t="shared" si="29"/>
        <v>46717253.98221229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94</v>
      </c>
      <c r="C161" s="7"/>
      <c r="D161" s="2" t="e">
        <f t="shared" si="12"/>
        <v>#N/A</v>
      </c>
      <c r="E161" s="2" t="e">
        <f t="shared" si="22"/>
        <v>#N/A</v>
      </c>
      <c r="F161" s="2">
        <v>990771.38052994013</v>
      </c>
      <c r="G161" s="2">
        <f t="shared" si="35"/>
        <v>694425.14285714284</v>
      </c>
      <c r="H161" s="2">
        <f t="shared" si="39"/>
        <v>76673491.955299005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994336.88721197844</v>
      </c>
      <c r="Q161" s="2">
        <f t="shared" si="36"/>
        <v>700000</v>
      </c>
      <c r="R161" s="2">
        <f t="shared" si="40"/>
        <v>77669604.36912477</v>
      </c>
      <c r="S161" s="2">
        <f t="shared" si="17"/>
        <v>694425.14285714924</v>
      </c>
      <c r="T161" s="2">
        <f t="shared" si="18"/>
        <v>5574.8571428570431</v>
      </c>
      <c r="U161" s="2">
        <f t="shared" si="19"/>
        <v>700000</v>
      </c>
      <c r="V161" s="2">
        <f t="shared" si="34"/>
        <v>20912544.573156536</v>
      </c>
      <c r="W161" s="2">
        <f t="shared" si="20"/>
        <v>522256.28052994609</v>
      </c>
      <c r="X161" s="2">
        <f t="shared" si="6"/>
        <v>177743.71947005391</v>
      </c>
      <c r="Y161" s="2">
        <f t="shared" si="37"/>
        <v>56757059.795968227</v>
      </c>
      <c r="Z161" s="2" t="str">
        <f t="shared" si="8"/>
        <v>HERE</v>
      </c>
      <c r="AA161" s="2">
        <f>IF(Z161="HERE",Y161,AA160+Graph!$G$1*1000)</f>
        <v>56757059.795968227</v>
      </c>
      <c r="AB161" s="2">
        <f t="shared" si="21"/>
        <v>177743.71947005391</v>
      </c>
      <c r="AC161" s="2">
        <f t="shared" si="38"/>
        <v>20912544.573156536</v>
      </c>
      <c r="AD161" s="3">
        <f t="shared" si="10"/>
        <v>52800000</v>
      </c>
      <c r="AE161" s="2">
        <f>IF(AE159&gt;=52800000,52800000,IF(AB140=Graph!G$1*1000,AE160+Graph!G$1*1000,AC161))</f>
        <v>20912544.573156536</v>
      </c>
      <c r="AF161" s="3">
        <f t="shared" si="11"/>
        <v>20912544.573156536</v>
      </c>
      <c r="AG161" s="3">
        <f t="shared" si="29"/>
        <v>46927215.432212286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95</v>
      </c>
      <c r="C162" s="7"/>
      <c r="D162" s="2" t="e">
        <f t="shared" si="12"/>
        <v>#N/A</v>
      </c>
      <c r="E162" s="2" t="e">
        <f t="shared" si="22"/>
        <v>#N/A</v>
      </c>
      <c r="F162" s="2">
        <v>996348.94124421477</v>
      </c>
      <c r="G162" s="2">
        <f t="shared" si="35"/>
        <v>694425.14285714284</v>
      </c>
      <c r="H162" s="2">
        <f t="shared" si="39"/>
        <v>77367917.098156154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999915.82373273373</v>
      </c>
      <c r="Q162" s="2">
        <f t="shared" si="36"/>
        <v>700000</v>
      </c>
      <c r="R162" s="2">
        <f t="shared" si="40"/>
        <v>78369604.36912477</v>
      </c>
      <c r="S162" s="2">
        <f t="shared" si="17"/>
        <v>694425.14285714924</v>
      </c>
      <c r="T162" s="2">
        <f t="shared" si="18"/>
        <v>5574.8571428570431</v>
      </c>
      <c r="U162" s="2">
        <f t="shared" si="19"/>
        <v>700000</v>
      </c>
      <c r="V162" s="2">
        <f t="shared" si="34"/>
        <v>21440378.414400756</v>
      </c>
      <c r="W162" s="2">
        <f t="shared" si="20"/>
        <v>527833.84124422073</v>
      </c>
      <c r="X162" s="2">
        <f t="shared" si="6"/>
        <v>172166.15875577927</v>
      </c>
      <c r="Y162" s="2">
        <f t="shared" si="37"/>
        <v>56929225.954724006</v>
      </c>
      <c r="Z162" s="2" t="str">
        <f t="shared" si="8"/>
        <v>HERE</v>
      </c>
      <c r="AA162" s="2">
        <f>IF(Z162="HERE",Y162,AA161+Graph!$G$1*1000)</f>
        <v>56929225.954724006</v>
      </c>
      <c r="AB162" s="2">
        <f t="shared" si="21"/>
        <v>172166.15875577927</v>
      </c>
      <c r="AC162" s="2">
        <f t="shared" si="38"/>
        <v>21440378.414400756</v>
      </c>
      <c r="AD162" s="3">
        <f t="shared" si="10"/>
        <v>52800000</v>
      </c>
      <c r="AE162" s="2">
        <f>IF(AE160&gt;=52800000,52800000,IF(AB141=Graph!G$1*1000,AE161+Graph!G$1*1000,AC162))</f>
        <v>21440378.414400756</v>
      </c>
      <c r="AF162" s="3">
        <f t="shared" si="11"/>
        <v>21440378.414400756</v>
      </c>
      <c r="AG162" s="3">
        <f t="shared" si="29"/>
        <v>47090499.132212289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96</v>
      </c>
      <c r="C163" s="7"/>
      <c r="D163" s="2" t="e">
        <f t="shared" si="12"/>
        <v>#N/A</v>
      </c>
      <c r="E163" s="2" t="e">
        <f t="shared" si="22"/>
        <v>#N/A</v>
      </c>
      <c r="F163" s="2">
        <v>1001926.5019585192</v>
      </c>
      <c r="G163" s="2">
        <f t="shared" si="35"/>
        <v>694425.14285714284</v>
      </c>
      <c r="H163" s="2">
        <f t="shared" si="39"/>
        <v>78062342.241013303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1005494.7602534592</v>
      </c>
      <c r="Q163" s="2">
        <f t="shared" si="36"/>
        <v>700000</v>
      </c>
      <c r="R163" s="2">
        <f t="shared" si="40"/>
        <v>79069604.36912477</v>
      </c>
      <c r="S163" s="2">
        <f t="shared" si="17"/>
        <v>694425.14285714924</v>
      </c>
      <c r="T163" s="2">
        <f t="shared" si="18"/>
        <v>5574.8571428570431</v>
      </c>
      <c r="U163" s="2">
        <f t="shared" si="19"/>
        <v>700000</v>
      </c>
      <c r="V163" s="2">
        <f t="shared" si="34"/>
        <v>21973789.816359282</v>
      </c>
      <c r="W163" s="2">
        <f t="shared" si="20"/>
        <v>533411.40195852518</v>
      </c>
      <c r="X163" s="2">
        <f t="shared" si="6"/>
        <v>166588.59804147482</v>
      </c>
      <c r="Y163" s="2">
        <f t="shared" si="37"/>
        <v>57095814.552765481</v>
      </c>
      <c r="Z163" s="2" t="str">
        <f t="shared" si="8"/>
        <v>HERE</v>
      </c>
      <c r="AA163" s="2">
        <f>IF(Z163="HERE",Y163,AA162+Graph!$G$1*1000)</f>
        <v>57095814.552765481</v>
      </c>
      <c r="AB163" s="2">
        <f t="shared" si="21"/>
        <v>166588.59804147482</v>
      </c>
      <c r="AC163" s="2">
        <f t="shared" si="38"/>
        <v>21973789.816359282</v>
      </c>
      <c r="AD163" s="3">
        <f t="shared" si="10"/>
        <v>52800000</v>
      </c>
      <c r="AE163" s="2">
        <f>IF(AE161&gt;=52800000,52800000,IF(AB142=Graph!G$1*1000,AE162+Graph!G$1*1000,AC163))</f>
        <v>21973789.816359282</v>
      </c>
      <c r="AF163" s="3">
        <f t="shared" si="11"/>
        <v>21973789.816359282</v>
      </c>
      <c r="AG163" s="3">
        <f t="shared" si="29"/>
        <v>47482738.832212284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97</v>
      </c>
      <c r="C164" s="7"/>
      <c r="D164" s="2" t="e">
        <f t="shared" si="12"/>
        <v>#N/A</v>
      </c>
      <c r="E164" s="2" t="e">
        <f t="shared" si="22"/>
        <v>#N/A</v>
      </c>
      <c r="F164" s="2">
        <v>1007504.0626727939</v>
      </c>
      <c r="G164" s="2">
        <f t="shared" si="35"/>
        <v>694425.14285714284</v>
      </c>
      <c r="H164" s="2">
        <f t="shared" si="39"/>
        <v>78756767.383870453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1011073.6967742145</v>
      </c>
      <c r="Q164" s="2">
        <f t="shared" si="36"/>
        <v>700000</v>
      </c>
      <c r="R164" s="2">
        <f t="shared" si="40"/>
        <v>79769604.36912477</v>
      </c>
      <c r="S164" s="2">
        <f t="shared" si="17"/>
        <v>694425.14285714924</v>
      </c>
      <c r="T164" s="2">
        <f t="shared" si="18"/>
        <v>5574.8571428570431</v>
      </c>
      <c r="U164" s="2">
        <f t="shared" si="19"/>
        <v>700000</v>
      </c>
      <c r="V164" s="2">
        <f t="shared" si="34"/>
        <v>22512778.779032081</v>
      </c>
      <c r="W164" s="2">
        <f t="shared" si="20"/>
        <v>538988.96267279983</v>
      </c>
      <c r="X164" s="2">
        <f t="shared" si="6"/>
        <v>161011.03732720017</v>
      </c>
      <c r="Y164" s="2">
        <f t="shared" si="37"/>
        <v>57256825.590092681</v>
      </c>
      <c r="Z164" s="2" t="str">
        <f t="shared" si="8"/>
        <v>HERE</v>
      </c>
      <c r="AA164" s="2">
        <f>IF(Z164="HERE",Y164,AA163+Graph!$G$1*1000)</f>
        <v>57256825.590092681</v>
      </c>
      <c r="AB164" s="2">
        <f t="shared" si="21"/>
        <v>161011.03732720017</v>
      </c>
      <c r="AC164" s="2">
        <f t="shared" si="38"/>
        <v>22512778.779032081</v>
      </c>
      <c r="AD164" s="3">
        <f t="shared" si="10"/>
        <v>52800000</v>
      </c>
      <c r="AE164" s="2">
        <f>IF(AE162&gt;=52800000,52800000,IF(AB143=Graph!G$1*1000,AE163+Graph!G$1*1000,AC164))</f>
        <v>22512778.779032081</v>
      </c>
      <c r="AF164" s="3">
        <f t="shared" si="11"/>
        <v>22512778.779032081</v>
      </c>
      <c r="AG164" s="3">
        <f t="shared" si="29"/>
        <v>47813130.832212284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98</v>
      </c>
      <c r="C165" s="7"/>
      <c r="D165" s="2" t="e">
        <f t="shared" si="12"/>
        <v>#N/A</v>
      </c>
      <c r="E165" s="2" t="e">
        <f t="shared" si="22"/>
        <v>#N/A</v>
      </c>
      <c r="F165" s="2">
        <v>1013081.6233870685</v>
      </c>
      <c r="G165" s="2">
        <f t="shared" si="35"/>
        <v>694425.14285714284</v>
      </c>
      <c r="H165" s="2">
        <f t="shared" si="39"/>
        <v>79451192.526727602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1016652.63329494</v>
      </c>
      <c r="Q165" s="2">
        <f t="shared" si="36"/>
        <v>700000</v>
      </c>
      <c r="R165" s="2">
        <f t="shared" si="40"/>
        <v>80469604.36912477</v>
      </c>
      <c r="S165" s="2">
        <f t="shared" si="17"/>
        <v>694425.14285714924</v>
      </c>
      <c r="T165" s="2">
        <f t="shared" si="18"/>
        <v>5574.8571428570431</v>
      </c>
      <c r="U165" s="2">
        <f t="shared" si="19"/>
        <v>700000</v>
      </c>
      <c r="V165" s="2">
        <f t="shared" si="34"/>
        <v>23057345.302419156</v>
      </c>
      <c r="W165" s="2">
        <f t="shared" si="20"/>
        <v>544566.52338707447</v>
      </c>
      <c r="X165" s="2">
        <f t="shared" si="6"/>
        <v>155433.47661292553</v>
      </c>
      <c r="Y165" s="2">
        <f t="shared" si="37"/>
        <v>57412259.066705607</v>
      </c>
      <c r="Z165" s="2" t="str">
        <f t="shared" si="8"/>
        <v>HERE</v>
      </c>
      <c r="AA165" s="2">
        <f>IF(Z165="HERE",Y165,AA164+Graph!$G$1*1000)</f>
        <v>57412259.066705607</v>
      </c>
      <c r="AB165" s="2">
        <f t="shared" si="21"/>
        <v>155433.47661292553</v>
      </c>
      <c r="AC165" s="2">
        <f t="shared" si="38"/>
        <v>23057345.302419156</v>
      </c>
      <c r="AD165" s="3">
        <f t="shared" si="10"/>
        <v>52800000</v>
      </c>
      <c r="AE165" s="2">
        <f>IF(AE163&gt;=52800000,52800000,IF(AB144=Graph!G$1*1000,AE164+Graph!G$1*1000,AC165))</f>
        <v>23057345.302419156</v>
      </c>
      <c r="AF165" s="3">
        <f t="shared" si="11"/>
        <v>23057345.302419156</v>
      </c>
      <c r="AG165" s="3">
        <f t="shared" si="29"/>
        <v>48093090.632212289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99</v>
      </c>
      <c r="C166" s="7"/>
      <c r="D166" s="2" t="e">
        <f t="shared" si="12"/>
        <v>#N/A</v>
      </c>
      <c r="E166" s="2" t="e">
        <f t="shared" si="22"/>
        <v>#N/A</v>
      </c>
      <c r="F166" s="2">
        <v>1018659.184101373</v>
      </c>
      <c r="G166" s="2">
        <f t="shared" ref="G166:G229" si="41">IF(F166&gt;700000,$AK$31*1000,F166)</f>
        <v>694425.14285714284</v>
      </c>
      <c r="H166" s="2">
        <f t="shared" si="39"/>
        <v>80145617.669584751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1022231.5698156655</v>
      </c>
      <c r="Q166" s="2">
        <f t="shared" ref="Q166:Q229" si="42">IF(P166&gt;700000,700000,P166)</f>
        <v>700000</v>
      </c>
      <c r="R166" s="2">
        <f t="shared" si="40"/>
        <v>81169604.36912477</v>
      </c>
      <c r="S166" s="2">
        <f t="shared" si="17"/>
        <v>694425.14285714924</v>
      </c>
      <c r="T166" s="2">
        <f t="shared" si="18"/>
        <v>5574.8571428570431</v>
      </c>
      <c r="U166" s="2">
        <f t="shared" si="19"/>
        <v>700000</v>
      </c>
      <c r="V166" s="2">
        <f t="shared" si="34"/>
        <v>23607489.386520535</v>
      </c>
      <c r="W166" s="2">
        <f t="shared" si="20"/>
        <v>550144.08410137892</v>
      </c>
      <c r="X166" s="2">
        <f t="shared" si="6"/>
        <v>149855.91589862108</v>
      </c>
      <c r="Y166" s="2">
        <f t="shared" si="37"/>
        <v>57562114.982604228</v>
      </c>
      <c r="Z166" s="2" t="str">
        <f t="shared" si="8"/>
        <v>HERE</v>
      </c>
      <c r="AA166" s="2">
        <f>IF(Z166="HERE",Y166,AA165+Graph!$G$1*1000)</f>
        <v>57562114.982604228</v>
      </c>
      <c r="AB166" s="2">
        <f t="shared" si="21"/>
        <v>149855.91589862108</v>
      </c>
      <c r="AC166" s="2">
        <f t="shared" si="38"/>
        <v>23607489.386520535</v>
      </c>
      <c r="AD166" s="3">
        <f t="shared" si="10"/>
        <v>52800000</v>
      </c>
      <c r="AE166" s="2">
        <f>IF(AE164&gt;=52800000,52800000,IF(AB145=Graph!G$1*1000,AE165+Graph!G$1*1000,AC166))</f>
        <v>23607489.386520535</v>
      </c>
      <c r="AF166" s="3">
        <f t="shared" si="11"/>
        <v>23607489.386520535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100</v>
      </c>
      <c r="C167" s="7"/>
      <c r="D167" s="2" t="e">
        <f t="shared" si="12"/>
        <v>#N/A</v>
      </c>
      <c r="E167" s="2" t="e">
        <f t="shared" si="22"/>
        <v>#N/A</v>
      </c>
      <c r="F167" s="2">
        <v>1024236.7448156476</v>
      </c>
      <c r="G167" s="2">
        <f t="shared" si="41"/>
        <v>694425.14285714284</v>
      </c>
      <c r="H167" s="2">
        <f t="shared" si="39"/>
        <v>80840042.8124419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1027810.5063364208</v>
      </c>
      <c r="Q167" s="2">
        <f t="shared" si="42"/>
        <v>700000</v>
      </c>
      <c r="R167" s="2">
        <f t="shared" si="40"/>
        <v>81869604.36912477</v>
      </c>
      <c r="S167" s="2">
        <f t="shared" si="17"/>
        <v>694425.14285714924</v>
      </c>
      <c r="T167" s="2">
        <f t="shared" si="18"/>
        <v>5574.8571428570431</v>
      </c>
      <c r="U167" s="2">
        <f t="shared" si="19"/>
        <v>700000</v>
      </c>
      <c r="V167" s="2">
        <f t="shared" si="34"/>
        <v>24163211.031336188</v>
      </c>
      <c r="W167" s="2">
        <f t="shared" si="20"/>
        <v>555721.64481565356</v>
      </c>
      <c r="X167" s="2">
        <f t="shared" si="6"/>
        <v>144278.35518434644</v>
      </c>
      <c r="Y167" s="2">
        <f t="shared" si="37"/>
        <v>57706393.337788574</v>
      </c>
      <c r="Z167" s="2" t="str">
        <f t="shared" si="8"/>
        <v>HERE</v>
      </c>
      <c r="AA167" s="2">
        <f>IF(Z167="HERE",Y167,AA166+Graph!$G$1*1000)</f>
        <v>57706393.337788574</v>
      </c>
      <c r="AB167" s="2">
        <f t="shared" si="21"/>
        <v>144278.35518434644</v>
      </c>
      <c r="AC167" s="2">
        <f t="shared" si="38"/>
        <v>24163211.031336188</v>
      </c>
      <c r="AD167" s="3">
        <f t="shared" si="10"/>
        <v>52800000</v>
      </c>
      <c r="AE167" s="2">
        <f>IF(AE165&gt;=52800000,52800000,IF(AB146=Graph!G$1*1000,AE166+Graph!G$1*1000,AC167))</f>
        <v>24163211.031336188</v>
      </c>
      <c r="AF167" s="3">
        <f t="shared" si="11"/>
        <v>24163211.031336188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101</v>
      </c>
      <c r="C168" s="7"/>
      <c r="D168" s="2" t="e">
        <f t="shared" si="12"/>
        <v>#N/A</v>
      </c>
      <c r="E168" s="2" t="e">
        <f t="shared" si="22"/>
        <v>#N/A</v>
      </c>
      <c r="F168" s="2">
        <v>1029814.305529952</v>
      </c>
      <c r="G168" s="2">
        <f t="shared" si="41"/>
        <v>694425.14285714284</v>
      </c>
      <c r="H168" s="2">
        <f t="shared" si="39"/>
        <v>81534467.95529905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1033389.4428571463</v>
      </c>
      <c r="Q168" s="2">
        <f t="shared" si="42"/>
        <v>700000</v>
      </c>
      <c r="R168" s="2">
        <f t="shared" si="40"/>
        <v>82569604.36912477</v>
      </c>
      <c r="S168" s="2">
        <f t="shared" si="17"/>
        <v>694425.14285714924</v>
      </c>
      <c r="T168" s="2">
        <f t="shared" si="18"/>
        <v>5574.8571428570431</v>
      </c>
      <c r="U168" s="2">
        <f t="shared" si="19"/>
        <v>700000</v>
      </c>
      <c r="V168" s="2">
        <f t="shared" si="34"/>
        <v>24724510.236866117</v>
      </c>
      <c r="W168" s="2">
        <f t="shared" si="20"/>
        <v>561299.20552992821</v>
      </c>
      <c r="X168" s="2">
        <f t="shared" si="6"/>
        <v>138700.79447007179</v>
      </c>
      <c r="Y168" s="2">
        <f t="shared" si="37"/>
        <v>57845094.132258646</v>
      </c>
      <c r="Z168" s="2" t="str">
        <f t="shared" si="8"/>
        <v>HERE</v>
      </c>
      <c r="AA168" s="2">
        <f>IF(Z168="HERE",Y168,AA167+Graph!$G$1*1000)</f>
        <v>57845094.132258646</v>
      </c>
      <c r="AB168" s="2">
        <f t="shared" si="21"/>
        <v>138700.79447007179</v>
      </c>
      <c r="AC168" s="2">
        <f t="shared" si="38"/>
        <v>24724510.236866117</v>
      </c>
      <c r="AD168" s="3">
        <f t="shared" si="10"/>
        <v>52800000</v>
      </c>
      <c r="AE168" s="2">
        <f>IF(AE166&gt;=52800000,52800000,IF(AB147=Graph!G$1*1000,AE167+Graph!G$1*1000,AC168))</f>
        <v>24724510.236866117</v>
      </c>
      <c r="AF168" s="3">
        <f t="shared" si="11"/>
        <v>24724510.236866117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102</v>
      </c>
      <c r="C169" s="7"/>
      <c r="D169" s="2" t="e">
        <f t="shared" si="12"/>
        <v>#N/A</v>
      </c>
      <c r="E169" s="2" t="e">
        <f t="shared" si="22"/>
        <v>#N/A</v>
      </c>
      <c r="F169" s="2">
        <v>1035391.8662442267</v>
      </c>
      <c r="G169" s="2">
        <f t="shared" si="41"/>
        <v>694425.14285714284</v>
      </c>
      <c r="H169" s="2">
        <f t="shared" si="39"/>
        <v>82228893.098156199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1038968.3793779016</v>
      </c>
      <c r="Q169" s="2">
        <f t="shared" si="42"/>
        <v>700000</v>
      </c>
      <c r="R169" s="2">
        <f t="shared" si="40"/>
        <v>83269604.36912477</v>
      </c>
      <c r="S169" s="2">
        <f t="shared" si="17"/>
        <v>694425.14285714924</v>
      </c>
      <c r="T169" s="2">
        <f t="shared" si="18"/>
        <v>5574.8571428570431</v>
      </c>
      <c r="U169" s="2">
        <f t="shared" si="19"/>
        <v>700000</v>
      </c>
      <c r="V169" s="2">
        <f t="shared" si="34"/>
        <v>25291387.003110349</v>
      </c>
      <c r="W169" s="2">
        <f t="shared" si="20"/>
        <v>566876.76624423265</v>
      </c>
      <c r="X169" s="2">
        <f t="shared" si="6"/>
        <v>133123.23375576735</v>
      </c>
      <c r="Y169" s="2">
        <f t="shared" si="37"/>
        <v>57978217.366014414</v>
      </c>
      <c r="Z169" s="2" t="str">
        <f t="shared" si="8"/>
        <v>HERE</v>
      </c>
      <c r="AA169" s="2">
        <f>IF(Z169="HERE",Y169,AA168+Graph!$G$1*1000)</f>
        <v>57978217.366014414</v>
      </c>
      <c r="AB169" s="2">
        <f t="shared" si="21"/>
        <v>133123.23375576735</v>
      </c>
      <c r="AC169" s="2">
        <f t="shared" si="38"/>
        <v>25291387.003110349</v>
      </c>
      <c r="AD169" s="3">
        <f t="shared" si="10"/>
        <v>52800000</v>
      </c>
      <c r="AE169" s="2">
        <f>IF(AE167&gt;=52800000,52800000,IF(AB148=Graph!G$1*1000,AE168+Graph!G$1*1000,AC169))</f>
        <v>25291387.003110349</v>
      </c>
      <c r="AF169" s="3">
        <f t="shared" si="11"/>
        <v>25291387.003110349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103</v>
      </c>
      <c r="C170" s="7"/>
      <c r="D170" s="2" t="e">
        <f t="shared" si="12"/>
        <v>#N/A</v>
      </c>
      <c r="E170" s="2" t="e">
        <f t="shared" si="22"/>
        <v>#N/A</v>
      </c>
      <c r="F170" s="2">
        <v>1040969.4269585013</v>
      </c>
      <c r="G170" s="2">
        <f t="shared" si="41"/>
        <v>694425.14285714284</v>
      </c>
      <c r="H170" s="2">
        <f t="shared" si="39"/>
        <v>82923318.241013348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1044547.315898627</v>
      </c>
      <c r="Q170" s="2">
        <f t="shared" si="42"/>
        <v>700000</v>
      </c>
      <c r="R170" s="2">
        <f t="shared" si="40"/>
        <v>83969604.36912477</v>
      </c>
      <c r="S170" s="2">
        <f t="shared" si="17"/>
        <v>694425.14285714924</v>
      </c>
      <c r="T170" s="2">
        <f t="shared" si="18"/>
        <v>5574.8571428570431</v>
      </c>
      <c r="U170" s="2">
        <f t="shared" si="19"/>
        <v>700000</v>
      </c>
      <c r="V170" s="2">
        <f t="shared" si="34"/>
        <v>25863841.330068856</v>
      </c>
      <c r="W170" s="2">
        <f t="shared" si="20"/>
        <v>572454.3269585073</v>
      </c>
      <c r="X170" s="2">
        <f t="shared" si="6"/>
        <v>127545.6730414927</v>
      </c>
      <c r="Y170" s="2">
        <f t="shared" si="37"/>
        <v>58105763.039055906</v>
      </c>
      <c r="Z170" s="2" t="str">
        <f t="shared" si="8"/>
        <v>HERE</v>
      </c>
      <c r="AA170" s="2">
        <f>IF(Z170="HERE",Y170,AA169+Graph!$G$1*1000)</f>
        <v>58105763.039055906</v>
      </c>
      <c r="AB170" s="2">
        <f t="shared" si="21"/>
        <v>127545.6730414927</v>
      </c>
      <c r="AC170" s="2">
        <f t="shared" si="38"/>
        <v>25863841.330068856</v>
      </c>
      <c r="AD170" s="3">
        <f t="shared" si="10"/>
        <v>52800000</v>
      </c>
      <c r="AE170" s="2">
        <f>IF(AE168&gt;=52800000,52800000,IF(AB149=Graph!G$1*1000,AE169+Graph!G$1*1000,AC170))</f>
        <v>25863841.330068856</v>
      </c>
      <c r="AF170" s="3">
        <f t="shared" si="11"/>
        <v>25863841.330068856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104</v>
      </c>
      <c r="C171" s="7"/>
      <c r="D171" s="2" t="e">
        <f t="shared" si="12"/>
        <v>#N/A</v>
      </c>
      <c r="E171" s="2" t="e">
        <f t="shared" si="22"/>
        <v>#N/A</v>
      </c>
      <c r="F171" s="2">
        <v>1046546.9876728058</v>
      </c>
      <c r="G171" s="2">
        <f t="shared" si="41"/>
        <v>694425.14285714284</v>
      </c>
      <c r="H171" s="2">
        <f t="shared" si="39"/>
        <v>83617743.383870497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1050126.2524193525</v>
      </c>
      <c r="Q171" s="2">
        <f t="shared" si="42"/>
        <v>700000</v>
      </c>
      <c r="R171" s="2">
        <f t="shared" si="40"/>
        <v>84669604.36912477</v>
      </c>
      <c r="S171" s="2">
        <f t="shared" si="17"/>
        <v>694425.14285714924</v>
      </c>
      <c r="T171" s="2">
        <f t="shared" si="18"/>
        <v>5574.8571428570431</v>
      </c>
      <c r="U171" s="2">
        <f t="shared" si="19"/>
        <v>700000</v>
      </c>
      <c r="V171" s="2">
        <f t="shared" si="34"/>
        <v>26441873.217741668</v>
      </c>
      <c r="W171" s="2">
        <f t="shared" si="20"/>
        <v>578031.88767281175</v>
      </c>
      <c r="X171" s="2">
        <f t="shared" si="6"/>
        <v>121968.11232718825</v>
      </c>
      <c r="Y171" s="2">
        <f t="shared" si="37"/>
        <v>58227731.151383094</v>
      </c>
      <c r="Z171" s="2" t="str">
        <f t="shared" si="8"/>
        <v>HERE</v>
      </c>
      <c r="AA171" s="2">
        <f>IF(Z171="HERE",Y171,AA170+Graph!$G$1*1000)</f>
        <v>58227731.151383094</v>
      </c>
      <c r="AB171" s="2">
        <f t="shared" si="21"/>
        <v>121968.11232718825</v>
      </c>
      <c r="AC171" s="2">
        <f t="shared" si="38"/>
        <v>26441873.217741668</v>
      </c>
      <c r="AD171" s="3">
        <f t="shared" si="10"/>
        <v>52800000</v>
      </c>
      <c r="AE171" s="2">
        <f>IF(AE169&gt;=52800000,52800000,IF(AB150=Graph!G$1*1000,AE170+Graph!G$1*1000,AC171))</f>
        <v>26441873.217741668</v>
      </c>
      <c r="AF171" s="3">
        <f t="shared" si="11"/>
        <v>26441873.217741668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105</v>
      </c>
      <c r="C172" s="7"/>
      <c r="D172" s="2" t="e">
        <f t="shared" si="12"/>
        <v>#N/A</v>
      </c>
      <c r="E172" s="2" t="e">
        <f t="shared" si="22"/>
        <v>#N/A</v>
      </c>
      <c r="F172" s="2">
        <v>1052124.5483870804</v>
      </c>
      <c r="G172" s="2">
        <f t="shared" si="41"/>
        <v>694425.14285714284</v>
      </c>
      <c r="H172" s="2">
        <f t="shared" si="39"/>
        <v>84312168.526727647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1055705.1889401078</v>
      </c>
      <c r="Q172" s="2">
        <f t="shared" si="42"/>
        <v>700000</v>
      </c>
      <c r="R172" s="2">
        <f t="shared" si="40"/>
        <v>85369604.36912477</v>
      </c>
      <c r="S172" s="2">
        <f t="shared" si="17"/>
        <v>694425.14285714924</v>
      </c>
      <c r="T172" s="2">
        <f t="shared" si="18"/>
        <v>5574.8571428570431</v>
      </c>
      <c r="U172" s="2">
        <f t="shared" si="19"/>
        <v>700000</v>
      </c>
      <c r="V172" s="2">
        <f t="shared" si="34"/>
        <v>27025482.666128755</v>
      </c>
      <c r="W172" s="2">
        <f t="shared" si="20"/>
        <v>583609.44838708639</v>
      </c>
      <c r="X172" s="2">
        <f t="shared" si="6"/>
        <v>116390.55161291361</v>
      </c>
      <c r="Y172" s="2">
        <f t="shared" si="37"/>
        <v>58344121.702996008</v>
      </c>
      <c r="Z172" s="2" t="str">
        <f t="shared" si="8"/>
        <v>HERE</v>
      </c>
      <c r="AA172" s="2">
        <f>IF(Z172="HERE",Y172,AA171+Graph!$G$1*1000)</f>
        <v>58344121.702996008</v>
      </c>
      <c r="AB172" s="2">
        <f t="shared" si="21"/>
        <v>116390.55161291361</v>
      </c>
      <c r="AC172" s="2">
        <f t="shared" si="38"/>
        <v>27025482.666128755</v>
      </c>
      <c r="AD172" s="3">
        <f t="shared" si="10"/>
        <v>52800000</v>
      </c>
      <c r="AE172" s="2">
        <f>IF(AE170&gt;=52800000,52800000,IF(AB151=Graph!G$1*1000,AE171+Graph!G$1*1000,AC172))</f>
        <v>27025482.666128755</v>
      </c>
      <c r="AF172" s="3">
        <f t="shared" si="11"/>
        <v>27025482.666128755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106</v>
      </c>
      <c r="C173" s="7"/>
      <c r="D173" s="2" t="e">
        <f t="shared" si="12"/>
        <v>#N/A</v>
      </c>
      <c r="E173" s="2" t="e">
        <f t="shared" si="22"/>
        <v>#N/A</v>
      </c>
      <c r="F173" s="2">
        <v>1057702.1091013551</v>
      </c>
      <c r="G173" s="2">
        <f t="shared" si="41"/>
        <v>694425.14285714284</v>
      </c>
      <c r="H173" s="2">
        <f t="shared" si="39"/>
        <v>85006593.669584796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1061284.1254608333</v>
      </c>
      <c r="Q173" s="2">
        <f t="shared" si="42"/>
        <v>700000</v>
      </c>
      <c r="R173" s="2">
        <f t="shared" si="40"/>
        <v>86069604.36912477</v>
      </c>
      <c r="S173" s="2">
        <f t="shared" si="17"/>
        <v>694425.14285714924</v>
      </c>
      <c r="T173" s="2">
        <f t="shared" si="18"/>
        <v>5574.8571428570431</v>
      </c>
      <c r="U173" s="2">
        <f t="shared" si="19"/>
        <v>700000</v>
      </c>
      <c r="V173" s="2">
        <f t="shared" si="34"/>
        <v>27614669.675230116</v>
      </c>
      <c r="W173" s="2">
        <f t="shared" si="20"/>
        <v>589187.00910136104</v>
      </c>
      <c r="X173" s="2">
        <f t="shared" si="6"/>
        <v>110812.99089863896</v>
      </c>
      <c r="Y173" s="2">
        <f t="shared" si="37"/>
        <v>58454934.693894647</v>
      </c>
      <c r="Z173" s="2" t="str">
        <f t="shared" si="8"/>
        <v>HERE</v>
      </c>
      <c r="AA173" s="2">
        <f>IF(Z173="HERE",Y173,AA172+Graph!$G$1*1000)</f>
        <v>58454934.693894647</v>
      </c>
      <c r="AB173" s="2">
        <f t="shared" si="21"/>
        <v>110812.99089863896</v>
      </c>
      <c r="AC173" s="2">
        <f t="shared" si="38"/>
        <v>27614669.675230116</v>
      </c>
      <c r="AD173" s="3">
        <f t="shared" si="10"/>
        <v>52800000</v>
      </c>
      <c r="AE173" s="2">
        <f>IF(AE171&gt;=52800000,52800000,IF(AB152=Graph!G$1*1000,AE172+Graph!G$1*1000,AC173))</f>
        <v>27614669.675230116</v>
      </c>
      <c r="AF173" s="3">
        <f t="shared" si="11"/>
        <v>27614669.675230116</v>
      </c>
      <c r="AG173" s="3">
        <f t="shared" si="29"/>
        <v>48340651.511705071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107</v>
      </c>
      <c r="C174" s="7"/>
      <c r="D174" s="2" t="e">
        <f t="shared" si="12"/>
        <v>#N/A</v>
      </c>
      <c r="E174" s="2" t="e">
        <f t="shared" si="22"/>
        <v>#N/A</v>
      </c>
      <c r="F174" s="2">
        <v>1063279.6698156595</v>
      </c>
      <c r="G174" s="2">
        <f t="shared" si="41"/>
        <v>694425.14285714284</v>
      </c>
      <c r="H174" s="2">
        <f t="shared" si="39"/>
        <v>85701018.812441945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1066863.0619815886</v>
      </c>
      <c r="Q174" s="2">
        <f t="shared" si="42"/>
        <v>700000</v>
      </c>
      <c r="R174" s="2">
        <f t="shared" si="40"/>
        <v>86769604.36912477</v>
      </c>
      <c r="S174" s="2">
        <f t="shared" si="17"/>
        <v>694425.14285714924</v>
      </c>
      <c r="T174" s="2">
        <f t="shared" si="18"/>
        <v>5574.8571428570431</v>
      </c>
      <c r="U174" s="2">
        <f t="shared" si="19"/>
        <v>700000</v>
      </c>
      <c r="V174" s="2">
        <f t="shared" si="34"/>
        <v>28209434.245045781</v>
      </c>
      <c r="W174" s="2">
        <f t="shared" si="20"/>
        <v>594764.56981566548</v>
      </c>
      <c r="X174" s="2">
        <f t="shared" si="6"/>
        <v>105235.43018433452</v>
      </c>
      <c r="Y174" s="2">
        <f t="shared" si="37"/>
        <v>58560170.124078982</v>
      </c>
      <c r="Z174" s="2" t="str">
        <f t="shared" si="8"/>
        <v>HERE</v>
      </c>
      <c r="AA174" s="2">
        <f>IF(Z174="HERE",Y174,AA173+Graph!$G$1*1000)</f>
        <v>58560170.124078982</v>
      </c>
      <c r="AB174" s="2">
        <f t="shared" si="21"/>
        <v>105235.43018433452</v>
      </c>
      <c r="AC174" s="2">
        <f t="shared" si="38"/>
        <v>28209434.245045781</v>
      </c>
      <c r="AD174" s="3">
        <f t="shared" si="10"/>
        <v>52800000</v>
      </c>
      <c r="AE174" s="2">
        <f>IF(AE172&gt;=52800000,52800000,IF(AB153=Graph!G$1*1000,AE173+Graph!G$1*1000,AC174))</f>
        <v>28209434.245045781</v>
      </c>
      <c r="AF174" s="3">
        <f t="shared" si="11"/>
        <v>28209434.245045781</v>
      </c>
      <c r="AG174" s="3">
        <f t="shared" si="29"/>
        <v>48364533.301445849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108</v>
      </c>
      <c r="C175" s="7"/>
      <c r="D175" s="2" t="e">
        <f t="shared" si="12"/>
        <v>#N/A</v>
      </c>
      <c r="E175" s="2" t="e">
        <f t="shared" si="22"/>
        <v>#N/A</v>
      </c>
      <c r="F175" s="2">
        <v>1068857.2305299342</v>
      </c>
      <c r="G175" s="2">
        <f t="shared" si="41"/>
        <v>694425.14285714284</v>
      </c>
      <c r="H175" s="2">
        <f t="shared" si="39"/>
        <v>86395443.955299094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1072441.9985023141</v>
      </c>
      <c r="Q175" s="2">
        <f t="shared" si="42"/>
        <v>700000</v>
      </c>
      <c r="R175" s="2">
        <f t="shared" si="40"/>
        <v>87469604.36912477</v>
      </c>
      <c r="S175" s="2">
        <f t="shared" si="17"/>
        <v>694425.14285714924</v>
      </c>
      <c r="T175" s="2">
        <f t="shared" si="18"/>
        <v>5574.8571428570431</v>
      </c>
      <c r="U175" s="2">
        <f t="shared" si="19"/>
        <v>700000</v>
      </c>
      <c r="V175" s="2">
        <f t="shared" si="34"/>
        <v>28809776.375575721</v>
      </c>
      <c r="W175" s="2">
        <f t="shared" si="20"/>
        <v>600342.13052994013</v>
      </c>
      <c r="X175" s="2">
        <f t="shared" si="6"/>
        <v>99657.869470059872</v>
      </c>
      <c r="Y175" s="2">
        <f t="shared" si="37"/>
        <v>58659827.993549041</v>
      </c>
      <c r="Z175" s="2" t="str">
        <f t="shared" si="8"/>
        <v>HERE</v>
      </c>
      <c r="AA175" s="2">
        <f>IF(Z175="HERE",Y175,AA174+Graph!$G$1*1000)</f>
        <v>58659827.993549041</v>
      </c>
      <c r="AB175" s="2">
        <f t="shared" si="21"/>
        <v>99657.869470059872</v>
      </c>
      <c r="AC175" s="2">
        <f t="shared" si="38"/>
        <v>28809776.375575721</v>
      </c>
      <c r="AD175" s="3">
        <f t="shared" si="10"/>
        <v>52800000</v>
      </c>
      <c r="AE175" s="2">
        <f>IF(AE173&gt;=52800000,52800000,IF(AB154=Graph!G$1*1000,AE174+Graph!G$1*1000,AC175))</f>
        <v>28809776.375575721</v>
      </c>
      <c r="AF175" s="3">
        <f t="shared" si="11"/>
        <v>28809776.375575721</v>
      </c>
      <c r="AG175" s="3">
        <f t="shared" si="29"/>
        <v>48388693.969222344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109</v>
      </c>
      <c r="C176" s="7"/>
      <c r="D176" s="2" t="e">
        <f t="shared" si="12"/>
        <v>#N/A</v>
      </c>
      <c r="E176" s="2" t="e">
        <f t="shared" si="22"/>
        <v>#N/A</v>
      </c>
      <c r="F176" s="2">
        <v>1074434.7912442386</v>
      </c>
      <c r="G176" s="2">
        <f t="shared" si="41"/>
        <v>694425.14285714284</v>
      </c>
      <c r="H176" s="2">
        <f t="shared" si="39"/>
        <v>87089869.098156244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1078020.9350230396</v>
      </c>
      <c r="Q176" s="2">
        <f t="shared" si="42"/>
        <v>700000</v>
      </c>
      <c r="R176" s="2">
        <f t="shared" si="40"/>
        <v>88169604.36912477</v>
      </c>
      <c r="S176" s="2">
        <f t="shared" si="17"/>
        <v>694425.14285714924</v>
      </c>
      <c r="T176" s="2">
        <f t="shared" si="18"/>
        <v>5574.8571428570431</v>
      </c>
      <c r="U176" s="2">
        <f t="shared" si="19"/>
        <v>700000</v>
      </c>
      <c r="V176" s="2">
        <f t="shared" si="34"/>
        <v>29415696.066819936</v>
      </c>
      <c r="W176" s="2">
        <f t="shared" si="20"/>
        <v>605919.69124421477</v>
      </c>
      <c r="X176" s="2">
        <f t="shared" si="6"/>
        <v>94080.308755785227</v>
      </c>
      <c r="Y176" s="2">
        <f t="shared" si="37"/>
        <v>58753908.302304827</v>
      </c>
      <c r="Z176" s="2" t="str">
        <f t="shared" si="8"/>
        <v>HERE</v>
      </c>
      <c r="AA176" s="2">
        <f>IF(Z176="HERE",Y176,AA175+Graph!$G$1*1000)</f>
        <v>58753908.302304827</v>
      </c>
      <c r="AB176" s="2">
        <f t="shared" si="21"/>
        <v>94080.308755785227</v>
      </c>
      <c r="AC176" s="2">
        <f t="shared" si="38"/>
        <v>29415696.066819936</v>
      </c>
      <c r="AD176" s="3">
        <f t="shared" si="10"/>
        <v>52800000</v>
      </c>
      <c r="AE176" s="2">
        <f>IF(AE174&gt;=52800000,52800000,IF(AB155=Graph!G$1*1000,AE175+Graph!G$1*1000,AC176))</f>
        <v>29415696.066819936</v>
      </c>
      <c r="AF176" s="3">
        <f t="shared" si="11"/>
        <v>29415696.066819936</v>
      </c>
      <c r="AG176" s="3">
        <f t="shared" si="29"/>
        <v>48413133.515034556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110</v>
      </c>
      <c r="C177" s="7"/>
      <c r="D177" s="2" t="e">
        <f t="shared" si="12"/>
        <v>#N/A</v>
      </c>
      <c r="E177" s="2" t="e">
        <f t="shared" si="22"/>
        <v>#N/A</v>
      </c>
      <c r="F177" s="2">
        <v>1080012.3519585133</v>
      </c>
      <c r="G177" s="2">
        <f t="shared" si="41"/>
        <v>694425.14285714284</v>
      </c>
      <c r="H177" s="2">
        <f t="shared" si="39"/>
        <v>87784294.241013393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1083599.8715437949</v>
      </c>
      <c r="Q177" s="2">
        <f t="shared" si="42"/>
        <v>700000</v>
      </c>
      <c r="R177" s="2">
        <f t="shared" si="40"/>
        <v>88869604.36912477</v>
      </c>
      <c r="S177" s="2">
        <f t="shared" si="17"/>
        <v>694425.14285714924</v>
      </c>
      <c r="T177" s="2">
        <f t="shared" si="18"/>
        <v>5574.8571428570431</v>
      </c>
      <c r="U177" s="2">
        <f t="shared" si="19"/>
        <v>700000</v>
      </c>
      <c r="V177" s="2">
        <f t="shared" si="34"/>
        <v>30027193.318778455</v>
      </c>
      <c r="W177" s="2">
        <f t="shared" si="20"/>
        <v>611497.25195851922</v>
      </c>
      <c r="X177" s="2">
        <f t="shared" si="6"/>
        <v>88502.74804148078</v>
      </c>
      <c r="Y177" s="2">
        <f t="shared" si="37"/>
        <v>58842411.050346307</v>
      </c>
      <c r="Z177" s="2" t="str">
        <f t="shared" si="8"/>
        <v>HERE</v>
      </c>
      <c r="AA177" s="2">
        <f>IF(Z177="HERE",Y177,AA176+Graph!$G$1*1000)</f>
        <v>58842411.050346307</v>
      </c>
      <c r="AB177" s="2">
        <f t="shared" si="21"/>
        <v>88502.74804148078</v>
      </c>
      <c r="AC177" s="2">
        <f t="shared" si="38"/>
        <v>30027193.318778455</v>
      </c>
      <c r="AD177" s="3">
        <f t="shared" si="10"/>
        <v>52800000</v>
      </c>
      <c r="AE177" s="2">
        <f>IF(AE175&gt;=52800000,52800000,IF(AB156=Graph!G$1*1000,AE176+Graph!G$1*1000,AC177))</f>
        <v>30027193.318778455</v>
      </c>
      <c r="AF177" s="3">
        <f t="shared" si="11"/>
        <v>30027193.318778455</v>
      </c>
      <c r="AG177" s="3">
        <f t="shared" si="29"/>
        <v>48437851.938882485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111</v>
      </c>
      <c r="C178" s="7"/>
      <c r="D178" s="2" t="e">
        <f t="shared" si="12"/>
        <v>#N/A</v>
      </c>
      <c r="E178" s="2" t="e">
        <f t="shared" si="22"/>
        <v>#N/A</v>
      </c>
      <c r="F178" s="2">
        <v>1085589.9126727879</v>
      </c>
      <c r="G178" s="2">
        <f t="shared" si="41"/>
        <v>694425.14285714284</v>
      </c>
      <c r="H178" s="2">
        <f t="shared" si="39"/>
        <v>88478719.383870542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1089178.8080645204</v>
      </c>
      <c r="Q178" s="2">
        <f t="shared" si="42"/>
        <v>700000</v>
      </c>
      <c r="R178" s="2">
        <f t="shared" si="40"/>
        <v>89569604.36912477</v>
      </c>
      <c r="S178" s="2">
        <f t="shared" si="17"/>
        <v>694425.14285714924</v>
      </c>
      <c r="T178" s="2">
        <f t="shared" si="18"/>
        <v>5574.8571428570431</v>
      </c>
      <c r="U178" s="2">
        <f t="shared" si="19"/>
        <v>700000</v>
      </c>
      <c r="V178" s="2">
        <f t="shared" si="34"/>
        <v>30644268.131451249</v>
      </c>
      <c r="W178" s="2">
        <f t="shared" si="20"/>
        <v>617074.81267279387</v>
      </c>
      <c r="X178" s="2">
        <f t="shared" si="6"/>
        <v>82925.187327206135</v>
      </c>
      <c r="Y178" s="2">
        <f t="shared" si="37"/>
        <v>58925336.237673514</v>
      </c>
      <c r="Z178" s="2" t="str">
        <f t="shared" si="8"/>
        <v>HERE</v>
      </c>
      <c r="AA178" s="2">
        <f>IF(Z178="HERE",Y178,AA177+Graph!$G$1*1000)</f>
        <v>58925336.237673514</v>
      </c>
      <c r="AB178" s="2">
        <f t="shared" si="21"/>
        <v>82925.187327206135</v>
      </c>
      <c r="AC178" s="2">
        <f t="shared" si="38"/>
        <v>30644268.131451249</v>
      </c>
      <c r="AD178" s="3">
        <f t="shared" si="10"/>
        <v>52800000</v>
      </c>
      <c r="AE178" s="2">
        <f>IF(AE176&gt;=52800000,52800000,IF(AB157=Graph!G$1*1000,AE177+Graph!G$1*1000,AC178))</f>
        <v>30644268.131451249</v>
      </c>
      <c r="AF178" s="3">
        <f t="shared" si="11"/>
        <v>30644268.131451249</v>
      </c>
      <c r="AG178" s="3">
        <f t="shared" si="29"/>
        <v>48462849.240766123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112</v>
      </c>
      <c r="C179" s="7"/>
      <c r="D179" s="2" t="e">
        <f t="shared" si="12"/>
        <v>#N/A</v>
      </c>
      <c r="E179" s="2" t="e">
        <f t="shared" si="22"/>
        <v>#N/A</v>
      </c>
      <c r="F179" s="2">
        <v>1091167.4733870924</v>
      </c>
      <c r="G179" s="2">
        <f t="shared" si="41"/>
        <v>694425.14285714284</v>
      </c>
      <c r="H179" s="2">
        <f t="shared" si="39"/>
        <v>89173144.526727691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1094757.7445852757</v>
      </c>
      <c r="Q179" s="2">
        <f t="shared" si="42"/>
        <v>700000</v>
      </c>
      <c r="R179" s="2">
        <f t="shared" si="40"/>
        <v>90269604.36912477</v>
      </c>
      <c r="S179" s="2">
        <f t="shared" si="17"/>
        <v>694425.14285714924</v>
      </c>
      <c r="T179" s="2">
        <f t="shared" si="18"/>
        <v>5574.8571428570431</v>
      </c>
      <c r="U179" s="2">
        <f t="shared" si="19"/>
        <v>700000</v>
      </c>
      <c r="V179" s="2">
        <f t="shared" si="34"/>
        <v>31266920.504838318</v>
      </c>
      <c r="W179" s="2">
        <f t="shared" si="20"/>
        <v>622652.37338706851</v>
      </c>
      <c r="X179" s="2">
        <f t="shared" si="6"/>
        <v>77347.62661293149</v>
      </c>
      <c r="Y179" s="2">
        <f t="shared" si="37"/>
        <v>59002683.864286445</v>
      </c>
      <c r="Z179" s="2" t="str">
        <f t="shared" si="8"/>
        <v>HERE</v>
      </c>
      <c r="AA179" s="2">
        <f>IF(Z179="HERE",Y179,AA178+Graph!$G$1*1000)</f>
        <v>59002683.864286445</v>
      </c>
      <c r="AB179" s="2">
        <f t="shared" si="21"/>
        <v>77347.62661293149</v>
      </c>
      <c r="AC179" s="2">
        <f t="shared" si="38"/>
        <v>31266920.504838318</v>
      </c>
      <c r="AD179" s="3">
        <f t="shared" si="10"/>
        <v>52800000</v>
      </c>
      <c r="AE179" s="2">
        <f>IF(AE177&gt;=52800000,52800000,IF(AB158=Graph!G$1*1000,AE178+Graph!G$1*1000,AC179))</f>
        <v>31266920.504838318</v>
      </c>
      <c r="AF179" s="3">
        <f t="shared" si="11"/>
        <v>31266920.504838318</v>
      </c>
      <c r="AG179" s="3">
        <f t="shared" si="29"/>
        <v>48488125.420685478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113</v>
      </c>
      <c r="C180" s="7"/>
      <c r="D180" s="2" t="e">
        <f t="shared" si="12"/>
        <v>#N/A</v>
      </c>
      <c r="E180" s="2" t="e">
        <f t="shared" si="22"/>
        <v>#N/A</v>
      </c>
      <c r="F180" s="2">
        <v>1096745.034101367</v>
      </c>
      <c r="G180" s="2">
        <f t="shared" si="41"/>
        <v>694425.14285714284</v>
      </c>
      <c r="H180" s="2">
        <f t="shared" si="39"/>
        <v>89867569.669584841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1100336.6811060011</v>
      </c>
      <c r="Q180" s="2">
        <f t="shared" si="42"/>
        <v>700000</v>
      </c>
      <c r="R180" s="2">
        <f t="shared" si="40"/>
        <v>90969604.36912477</v>
      </c>
      <c r="S180" s="2">
        <f t="shared" si="17"/>
        <v>694425.14285714924</v>
      </c>
      <c r="T180" s="2">
        <f t="shared" si="18"/>
        <v>5574.8571428570431</v>
      </c>
      <c r="U180" s="2">
        <f t="shared" si="19"/>
        <v>700000</v>
      </c>
      <c r="V180" s="2">
        <f t="shared" si="34"/>
        <v>31895150.438939691</v>
      </c>
      <c r="W180" s="2">
        <f t="shared" si="20"/>
        <v>628229.93410137296</v>
      </c>
      <c r="X180" s="2">
        <f t="shared" si="6"/>
        <v>71770.065898627043</v>
      </c>
      <c r="Y180" s="2">
        <f t="shared" si="37"/>
        <v>59074453.930185072</v>
      </c>
      <c r="Z180" s="2" t="str">
        <f t="shared" si="8"/>
        <v>HERE</v>
      </c>
      <c r="AA180" s="2">
        <f>IF(Z180="HERE",Y180,AA179+Graph!$G$1*1000)</f>
        <v>59074453.930185072</v>
      </c>
      <c r="AB180" s="2">
        <f t="shared" si="21"/>
        <v>71770.065898627043</v>
      </c>
      <c r="AC180" s="2">
        <f t="shared" si="38"/>
        <v>31895150.438939691</v>
      </c>
      <c r="AD180" s="3">
        <f t="shared" si="10"/>
        <v>52800000</v>
      </c>
      <c r="AE180" s="2">
        <f>IF(AE178&gt;=52800000,52800000,IF(AB159=Graph!G$1*1000,AE179+Graph!G$1*1000,AC180))</f>
        <v>31895150.438939691</v>
      </c>
      <c r="AF180" s="3">
        <f t="shared" si="11"/>
        <v>31895150.438939691</v>
      </c>
      <c r="AG180" s="3">
        <f t="shared" si="29"/>
        <v>48513680.478640549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114</v>
      </c>
      <c r="C181" s="7"/>
      <c r="D181" s="2" t="e">
        <f t="shared" si="12"/>
        <v>#N/A</v>
      </c>
      <c r="E181" s="2" t="e">
        <f t="shared" si="22"/>
        <v>#N/A</v>
      </c>
      <c r="F181" s="2">
        <v>1102322.5948156416</v>
      </c>
      <c r="G181" s="2">
        <f t="shared" si="41"/>
        <v>694425.14285714284</v>
      </c>
      <c r="H181" s="2">
        <f t="shared" si="39"/>
        <v>90561994.81244199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1105915.6176267266</v>
      </c>
      <c r="Q181" s="2">
        <f t="shared" si="42"/>
        <v>700000</v>
      </c>
      <c r="R181" s="2">
        <f t="shared" si="40"/>
        <v>91669604.36912477</v>
      </c>
      <c r="S181" s="2">
        <f t="shared" si="17"/>
        <v>694425.14285714924</v>
      </c>
      <c r="T181" s="2">
        <f t="shared" si="18"/>
        <v>5574.8571428570431</v>
      </c>
      <c r="U181" s="2">
        <f t="shared" si="19"/>
        <v>700000</v>
      </c>
      <c r="V181" s="2">
        <f t="shared" si="34"/>
        <v>32528957.933755338</v>
      </c>
      <c r="W181" s="2">
        <f t="shared" si="20"/>
        <v>633807.4948156476</v>
      </c>
      <c r="X181" s="2">
        <f t="shared" si="6"/>
        <v>66192.505184352398</v>
      </c>
      <c r="Y181" s="2">
        <f t="shared" si="37"/>
        <v>59140646.435369425</v>
      </c>
      <c r="Z181" s="2" t="str">
        <f t="shared" si="8"/>
        <v>HERE</v>
      </c>
      <c r="AA181" s="2">
        <f>IF(Z181="HERE",Y181,AA180+Graph!$G$1*1000)</f>
        <v>59140646.435369425</v>
      </c>
      <c r="AB181" s="2">
        <f t="shared" si="21"/>
        <v>66192.505184352398</v>
      </c>
      <c r="AC181" s="2">
        <f t="shared" si="38"/>
        <v>32528957.933755338</v>
      </c>
      <c r="AD181" s="3">
        <f t="shared" si="10"/>
        <v>52800000</v>
      </c>
      <c r="AE181" s="2">
        <f>IF(AE179&gt;=52800000,52800000,IF(AB160=Graph!G$1*1000,AE180+Graph!G$1*1000,AC181))</f>
        <v>32528957.933755338</v>
      </c>
      <c r="AF181" s="3">
        <f t="shared" si="11"/>
        <v>32528957.933755338</v>
      </c>
      <c r="AG181" s="3">
        <f t="shared" si="29"/>
        <v>48539514.414631329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115</v>
      </c>
      <c r="C182" s="7"/>
      <c r="D182" s="2" t="e">
        <f t="shared" si="12"/>
        <v>#N/A</v>
      </c>
      <c r="E182" s="2" t="e">
        <f t="shared" si="22"/>
        <v>#N/A</v>
      </c>
      <c r="F182" s="2">
        <v>1107900.1555299461</v>
      </c>
      <c r="G182" s="2">
        <f t="shared" si="41"/>
        <v>694425.14285714284</v>
      </c>
      <c r="H182" s="2">
        <f t="shared" si="39"/>
        <v>91256419.955299139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1111494.5541474819</v>
      </c>
      <c r="Q182" s="2">
        <f t="shared" si="42"/>
        <v>700000</v>
      </c>
      <c r="R182" s="2">
        <f t="shared" si="40"/>
        <v>92369604.36912477</v>
      </c>
      <c r="S182" s="2">
        <f t="shared" si="17"/>
        <v>694425.14285714924</v>
      </c>
      <c r="T182" s="2">
        <f t="shared" si="18"/>
        <v>5574.8571428570431</v>
      </c>
      <c r="U182" s="2">
        <f t="shared" si="19"/>
        <v>700000</v>
      </c>
      <c r="V182" s="2">
        <f t="shared" si="34"/>
        <v>33168342.98928529</v>
      </c>
      <c r="W182" s="2">
        <f t="shared" si="20"/>
        <v>639385.05552995205</v>
      </c>
      <c r="X182" s="2">
        <f t="shared" si="6"/>
        <v>60614.944470047951</v>
      </c>
      <c r="Y182" s="2">
        <f t="shared" si="37"/>
        <v>59201261.379839472</v>
      </c>
      <c r="Z182" s="2" t="str">
        <f t="shared" si="8"/>
        <v>HERE</v>
      </c>
      <c r="AA182" s="2">
        <f>IF(Z182="HERE",Y182,AA181+Graph!$G$1*1000)</f>
        <v>59201261.379839472</v>
      </c>
      <c r="AB182" s="2">
        <f t="shared" si="21"/>
        <v>60614.944470047951</v>
      </c>
      <c r="AC182" s="2">
        <f t="shared" si="38"/>
        <v>33168342.98928529</v>
      </c>
      <c r="AD182" s="3">
        <f t="shared" si="10"/>
        <v>52800000</v>
      </c>
      <c r="AE182" s="2">
        <f>IF(AE180&gt;=52800000,52800000,IF(AB161=Graph!G$1*1000,AE181+Graph!G$1*1000,AC182))</f>
        <v>33168342.98928529</v>
      </c>
      <c r="AF182" s="3">
        <f t="shared" si="11"/>
        <v>33168342.98928529</v>
      </c>
      <c r="AG182" s="3">
        <f t="shared" si="29"/>
        <v>48565627.228657827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116</v>
      </c>
      <c r="C183" s="7"/>
      <c r="D183" s="2" t="e">
        <f t="shared" si="12"/>
        <v>#N/A</v>
      </c>
      <c r="E183" s="2" t="e">
        <f t="shared" si="22"/>
        <v>#N/A</v>
      </c>
      <c r="F183" s="2">
        <v>1113477.7162442207</v>
      </c>
      <c r="G183" s="2">
        <f t="shared" si="41"/>
        <v>694425.14285714284</v>
      </c>
      <c r="H183" s="2">
        <f t="shared" si="39"/>
        <v>91950845.098156288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1117073.4906682074</v>
      </c>
      <c r="Q183" s="2">
        <f t="shared" si="42"/>
        <v>700000</v>
      </c>
      <c r="R183" s="2">
        <f t="shared" si="40"/>
        <v>93069604.36912477</v>
      </c>
      <c r="S183" s="2">
        <f t="shared" si="17"/>
        <v>694425.14285714924</v>
      </c>
      <c r="T183" s="2">
        <f t="shared" si="18"/>
        <v>5574.8571428570431</v>
      </c>
      <c r="U183" s="2">
        <f t="shared" si="19"/>
        <v>700000</v>
      </c>
      <c r="V183" s="2">
        <f t="shared" si="34"/>
        <v>33813305.605529517</v>
      </c>
      <c r="W183" s="2">
        <f t="shared" si="20"/>
        <v>644962.61624422669</v>
      </c>
      <c r="X183" s="2">
        <f t="shared" si="6"/>
        <v>55037.383755773306</v>
      </c>
      <c r="Y183" s="2">
        <f t="shared" si="37"/>
        <v>59256298.763595246</v>
      </c>
      <c r="Z183" s="2" t="str">
        <f t="shared" si="8"/>
        <v>HERE</v>
      </c>
      <c r="AA183" s="2">
        <f>IF(Z183="HERE",Y183,AA182+Graph!$G$1*1000)</f>
        <v>59256298.763595246</v>
      </c>
      <c r="AB183" s="2">
        <f t="shared" si="21"/>
        <v>55037.383755773306</v>
      </c>
      <c r="AC183" s="2">
        <f t="shared" si="38"/>
        <v>33813305.605529517</v>
      </c>
      <c r="AD183" s="3">
        <f t="shared" si="10"/>
        <v>52800000</v>
      </c>
      <c r="AE183" s="2">
        <f>IF(AE181&gt;=52800000,52800000,IF(AB162=Graph!G$1*1000,AE182+Graph!G$1*1000,AC183))</f>
        <v>33813305.605529517</v>
      </c>
      <c r="AF183" s="3">
        <f t="shared" si="11"/>
        <v>33813305.605529517</v>
      </c>
      <c r="AG183" s="3">
        <f t="shared" si="29"/>
        <v>48592018.920720041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117</v>
      </c>
      <c r="C184" s="7"/>
      <c r="D184" s="2" t="e">
        <f t="shared" si="12"/>
        <v>#N/A</v>
      </c>
      <c r="E184" s="2" t="e">
        <f t="shared" si="22"/>
        <v>#N/A</v>
      </c>
      <c r="F184" s="2">
        <v>1119055.2769585252</v>
      </c>
      <c r="G184" s="2">
        <f t="shared" si="41"/>
        <v>694425.14285714284</v>
      </c>
      <c r="H184" s="2">
        <f t="shared" si="39"/>
        <v>92645270.241013438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1122652.4271889627</v>
      </c>
      <c r="Q184" s="2">
        <f t="shared" si="42"/>
        <v>700000</v>
      </c>
      <c r="R184" s="2">
        <f t="shared" si="40"/>
        <v>93769604.36912477</v>
      </c>
      <c r="S184" s="2">
        <f t="shared" si="17"/>
        <v>694425.14285714924</v>
      </c>
      <c r="T184" s="2">
        <f t="shared" si="18"/>
        <v>5574.8571428570431</v>
      </c>
      <c r="U184" s="2">
        <f t="shared" si="19"/>
        <v>700000</v>
      </c>
      <c r="V184" s="2">
        <f t="shared" si="34"/>
        <v>34463845.782488018</v>
      </c>
      <c r="W184" s="2">
        <f t="shared" si="20"/>
        <v>650540.17695850134</v>
      </c>
      <c r="X184" s="2">
        <f t="shared" si="6"/>
        <v>49459.823041498661</v>
      </c>
      <c r="Y184" s="2">
        <f t="shared" si="37"/>
        <v>59305758.586636744</v>
      </c>
      <c r="Z184" s="2" t="str">
        <f t="shared" si="8"/>
        <v>HERE</v>
      </c>
      <c r="AA184" s="2">
        <f>IF(Z184="HERE",Y184,AA183+Graph!$G$1*1000)</f>
        <v>59305758.586636744</v>
      </c>
      <c r="AB184" s="2">
        <f t="shared" si="21"/>
        <v>49459.823041498661</v>
      </c>
      <c r="AC184" s="2">
        <f t="shared" si="38"/>
        <v>34463845.782488018</v>
      </c>
      <c r="AD184" s="3">
        <f t="shared" si="10"/>
        <v>52800000</v>
      </c>
      <c r="AE184" s="2">
        <f>IF(AE182&gt;=52800000,52800000,IF(AB163=Graph!G$1*1000,AE183+Graph!G$1*1000,AC184))</f>
        <v>34463845.782488018</v>
      </c>
      <c r="AF184" s="3">
        <f t="shared" si="11"/>
        <v>34463845.782488018</v>
      </c>
      <c r="AG184" s="3">
        <f t="shared" si="29"/>
        <v>48618689.490817964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118</v>
      </c>
      <c r="C185" s="7"/>
      <c r="D185" s="2" t="e">
        <f t="shared" si="12"/>
        <v>#N/A</v>
      </c>
      <c r="E185" s="2" t="e">
        <f t="shared" si="22"/>
        <v>#N/A</v>
      </c>
      <c r="F185" s="2">
        <v>1124632.8376727998</v>
      </c>
      <c r="G185" s="2">
        <f t="shared" si="41"/>
        <v>694425.14285714284</v>
      </c>
      <c r="H185" s="2">
        <f t="shared" si="39"/>
        <v>93339695.383870587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1128231.3637096882</v>
      </c>
      <c r="Q185" s="2">
        <f t="shared" si="42"/>
        <v>700000</v>
      </c>
      <c r="R185" s="2">
        <f t="shared" si="40"/>
        <v>94469604.36912477</v>
      </c>
      <c r="S185" s="2">
        <f t="shared" si="17"/>
        <v>694425.14285714924</v>
      </c>
      <c r="T185" s="2">
        <f t="shared" si="18"/>
        <v>5574.8571428570431</v>
      </c>
      <c r="U185" s="2">
        <f t="shared" si="19"/>
        <v>700000</v>
      </c>
      <c r="V185" s="2">
        <f t="shared" si="34"/>
        <v>35119963.520160824</v>
      </c>
      <c r="W185" s="2">
        <f t="shared" si="20"/>
        <v>656117.73767280579</v>
      </c>
      <c r="X185" s="2">
        <f t="shared" si="6"/>
        <v>43882.262327194214</v>
      </c>
      <c r="Y185" s="2">
        <f t="shared" si="37"/>
        <v>59349640.848963939</v>
      </c>
      <c r="Z185" s="2" t="str">
        <f t="shared" si="8"/>
        <v>HERE</v>
      </c>
      <c r="AA185" s="2">
        <f>IF(Z185="HERE",Y185,AA184+Graph!$G$1*1000)</f>
        <v>59349640.848963939</v>
      </c>
      <c r="AB185" s="2">
        <f t="shared" si="21"/>
        <v>43882.262327194214</v>
      </c>
      <c r="AC185" s="2">
        <f t="shared" si="38"/>
        <v>35119963.520160824</v>
      </c>
      <c r="AD185" s="3">
        <f t="shared" si="10"/>
        <v>52800000</v>
      </c>
      <c r="AE185" s="2">
        <f>IF(AE183&gt;=52800000,52800000,IF(AB164=Graph!G$1*1000,AE184+Graph!G$1*1000,AC185))</f>
        <v>35119963.520160824</v>
      </c>
      <c r="AF185" s="3">
        <f t="shared" si="11"/>
        <v>35119963.520160824</v>
      </c>
      <c r="AG185" s="3">
        <f t="shared" si="29"/>
        <v>48645638.938951604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119</v>
      </c>
      <c r="C186" s="7"/>
      <c r="D186" s="2" t="e">
        <f t="shared" si="12"/>
        <v>#N/A</v>
      </c>
      <c r="E186" s="2" t="e">
        <f t="shared" si="22"/>
        <v>#N/A</v>
      </c>
      <c r="F186" s="2">
        <v>1130210.3983870745</v>
      </c>
      <c r="G186" s="2">
        <f t="shared" si="41"/>
        <v>694425.14285714284</v>
      </c>
      <c r="H186" s="2">
        <f t="shared" si="39"/>
        <v>94034120.526727736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1133810.3002304137</v>
      </c>
      <c r="Q186" s="2">
        <f t="shared" si="42"/>
        <v>700000</v>
      </c>
      <c r="R186" s="2">
        <f t="shared" si="40"/>
        <v>95169604.36912477</v>
      </c>
      <c r="S186" s="2">
        <f t="shared" si="17"/>
        <v>694425.14285714924</v>
      </c>
      <c r="T186" s="2">
        <f t="shared" si="18"/>
        <v>5574.8571428570431</v>
      </c>
      <c r="U186" s="2">
        <f t="shared" si="19"/>
        <v>700000</v>
      </c>
      <c r="V186" s="2">
        <f t="shared" si="34"/>
        <v>35781658.818547904</v>
      </c>
      <c r="W186" s="2">
        <f t="shared" si="20"/>
        <v>661695.29838708043</v>
      </c>
      <c r="X186" s="2">
        <f t="shared" si="6"/>
        <v>38304.701612919569</v>
      </c>
      <c r="Y186" s="2">
        <f t="shared" si="37"/>
        <v>59387945.550576858</v>
      </c>
      <c r="Z186" s="2" t="str">
        <f t="shared" si="8"/>
        <v>HERE</v>
      </c>
      <c r="AA186" s="2">
        <f>IF(Z186="HERE",Y186,AA185+Graph!$G$1*1000)</f>
        <v>59387945.550576858</v>
      </c>
      <c r="AB186" s="2">
        <f t="shared" si="21"/>
        <v>38304.701612919569</v>
      </c>
      <c r="AC186" s="2">
        <f t="shared" si="38"/>
        <v>35781658.818547904</v>
      </c>
      <c r="AD186" s="3">
        <f t="shared" si="10"/>
        <v>52800000</v>
      </c>
      <c r="AE186" s="2">
        <f>IF(AE184&gt;=52800000,52800000,IF(AB165=Graph!G$1*1000,AE185+Graph!G$1*1000,AC186))</f>
        <v>35781658.818547904</v>
      </c>
      <c r="AF186" s="3">
        <f t="shared" si="11"/>
        <v>35781658.818547904</v>
      </c>
      <c r="AG186" s="3">
        <f t="shared" si="29"/>
        <v>48672867.265120961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120</v>
      </c>
      <c r="C187" s="7"/>
      <c r="D187" s="2" t="e">
        <f t="shared" si="12"/>
        <v>#N/A</v>
      </c>
      <c r="E187" s="2" t="e">
        <f t="shared" si="22"/>
        <v>#N/A</v>
      </c>
      <c r="F187" s="2">
        <v>1135787.9591013789</v>
      </c>
      <c r="G187" s="2">
        <f t="shared" si="41"/>
        <v>694425.14285714284</v>
      </c>
      <c r="H187" s="2">
        <f t="shared" si="39"/>
        <v>94728545.669584885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1139389.236751169</v>
      </c>
      <c r="Q187" s="2">
        <f t="shared" si="42"/>
        <v>700000</v>
      </c>
      <c r="R187" s="2">
        <f t="shared" si="40"/>
        <v>95869604.36912477</v>
      </c>
      <c r="S187" s="2">
        <f t="shared" si="17"/>
        <v>694425.14285714924</v>
      </c>
      <c r="T187" s="2">
        <f t="shared" si="18"/>
        <v>5574.8571428570431</v>
      </c>
      <c r="U187" s="2">
        <f t="shared" si="19"/>
        <v>700000</v>
      </c>
      <c r="V187" s="2">
        <f t="shared" si="34"/>
        <v>36448931.67764926</v>
      </c>
      <c r="W187" s="2">
        <f t="shared" si="20"/>
        <v>667272.85910135508</v>
      </c>
      <c r="X187" s="2">
        <f t="shared" si="6"/>
        <v>32727.140898644924</v>
      </c>
      <c r="Y187" s="2">
        <f t="shared" si="37"/>
        <v>59420672.691475503</v>
      </c>
      <c r="Z187" s="2" t="str">
        <f t="shared" si="8"/>
        <v>HERE</v>
      </c>
      <c r="AA187" s="2">
        <f>IF(Z187="HERE",Y187,AA186+Graph!$G$1*1000)</f>
        <v>59420672.691475503</v>
      </c>
      <c r="AB187" s="2">
        <f t="shared" si="21"/>
        <v>32727.140898644924</v>
      </c>
      <c r="AC187" s="2">
        <f t="shared" si="38"/>
        <v>36448931.67764926</v>
      </c>
      <c r="AD187" s="3">
        <f t="shared" si="10"/>
        <v>52800000</v>
      </c>
      <c r="AE187" s="2">
        <f>IF(AE185&gt;=52800000,52800000,IF(AB166=Graph!G$1*1000,AE186+Graph!G$1*1000,AC187))</f>
        <v>36448931.67764926</v>
      </c>
      <c r="AF187" s="3">
        <f t="shared" si="11"/>
        <v>36448931.67764926</v>
      </c>
      <c r="AG187" s="3">
        <f t="shared" si="29"/>
        <v>48700374.469326027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="12"/>
        <v>#N/A</v>
      </c>
      <c r="E188" s="2" t="e">
        <f t="shared" si="22"/>
        <v>#N/A</v>
      </c>
      <c r="F188" s="2">
        <v>1141365.5198156536</v>
      </c>
      <c r="G188" s="2">
        <f t="shared" si="41"/>
        <v>694425.14285714284</v>
      </c>
      <c r="H188" s="2">
        <f t="shared" si="39"/>
        <v>95422970.812442034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1144968.1732718945</v>
      </c>
      <c r="Q188" s="2">
        <f t="shared" si="42"/>
        <v>700000</v>
      </c>
      <c r="R188" s="2">
        <f t="shared" si="40"/>
        <v>96569604.36912477</v>
      </c>
      <c r="S188" s="2">
        <f t="shared" si="17"/>
        <v>694425.14285714924</v>
      </c>
      <c r="T188" s="2">
        <f t="shared" si="18"/>
        <v>5574.8571428570431</v>
      </c>
      <c r="U188" s="2">
        <f t="shared" si="19"/>
        <v>700000</v>
      </c>
      <c r="V188" s="2">
        <f t="shared" si="34"/>
        <v>37121782.097464919</v>
      </c>
      <c r="W188" s="2">
        <f t="shared" si="20"/>
        <v>672850.41981565952</v>
      </c>
      <c r="X188" s="2">
        <f t="shared" si="6"/>
        <v>27149.580184340477</v>
      </c>
      <c r="Y188" s="2">
        <f t="shared" si="37"/>
        <v>59447822.271659844</v>
      </c>
      <c r="Z188" s="2" t="str">
        <f t="shared" si="8"/>
        <v>HERE</v>
      </c>
      <c r="AA188" s="2">
        <f>IF(Z188="HERE",Y188,AA187+Graph!$G$1*1000)</f>
        <v>59447822.271659844</v>
      </c>
      <c r="AB188" s="2">
        <f t="shared" si="21"/>
        <v>27149.580184340477</v>
      </c>
      <c r="AC188" s="2">
        <f t="shared" si="38"/>
        <v>37121782.097464919</v>
      </c>
      <c r="AD188" s="3">
        <f t="shared" si="10"/>
        <v>52800000</v>
      </c>
      <c r="AE188" s="2">
        <f>IF(AE186&gt;=52800000,52800000,IF(AB167=Graph!G$1*1000,AE187+Graph!G$1*1000,AC188))</f>
        <v>37121782.097464919</v>
      </c>
      <c r="AF188" s="3">
        <f t="shared" si="11"/>
        <v>37121782.097464919</v>
      </c>
      <c r="AG188" s="3">
        <f t="shared" si="29"/>
        <v>48728160.551566809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122</v>
      </c>
      <c r="C189" s="7"/>
      <c r="D189" s="2" t="e">
        <f t="shared" si="12"/>
        <v>#N/A</v>
      </c>
      <c r="E189" s="2" t="e">
        <f t="shared" si="22"/>
        <v>#N/A</v>
      </c>
      <c r="F189" s="2">
        <v>1146943.0805299282</v>
      </c>
      <c r="G189" s="2">
        <f t="shared" si="41"/>
        <v>694425.14285714284</v>
      </c>
      <c r="H189" s="2">
        <f t="shared" si="39"/>
        <v>96117395.955299184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1150547.1097926497</v>
      </c>
      <c r="Q189" s="2">
        <f t="shared" si="42"/>
        <v>700000</v>
      </c>
      <c r="R189" s="2">
        <f t="shared" si="40"/>
        <v>97269604.36912477</v>
      </c>
      <c r="S189" s="2">
        <f t="shared" si="17"/>
        <v>694425.14285714924</v>
      </c>
      <c r="T189" s="2">
        <f t="shared" si="18"/>
        <v>5574.8571428570431</v>
      </c>
      <c r="U189" s="2">
        <f t="shared" si="19"/>
        <v>700000</v>
      </c>
      <c r="V189" s="2">
        <f t="shared" si="34"/>
        <v>37800210.077994853</v>
      </c>
      <c r="W189" s="2">
        <f t="shared" si="20"/>
        <v>678427.98052993417</v>
      </c>
      <c r="X189" s="2">
        <f t="shared" si="6"/>
        <v>21572.019470065832</v>
      </c>
      <c r="Y189" s="2">
        <f t="shared" si="37"/>
        <v>59469394.291129909</v>
      </c>
      <c r="Z189" s="2" t="str">
        <f t="shared" si="8"/>
        <v>HERE</v>
      </c>
      <c r="AA189" s="2">
        <f>IF(Z189="HERE",Y189,AA188+Graph!$G$1*1000)</f>
        <v>59469394.291129909</v>
      </c>
      <c r="AB189" s="2">
        <f t="shared" si="21"/>
        <v>21572.019470065832</v>
      </c>
      <c r="AC189" s="2">
        <f t="shared" si="38"/>
        <v>37800210.077994853</v>
      </c>
      <c r="AD189" s="3">
        <f t="shared" si="10"/>
        <v>52800000</v>
      </c>
      <c r="AE189" s="2">
        <f>IF(AE187&gt;=52800000,52800000,IF(AB168=Graph!G$1*1000,AE188+Graph!G$1*1000,AC189))</f>
        <v>37800210.077994853</v>
      </c>
      <c r="AF189" s="3">
        <f t="shared" si="11"/>
        <v>37800210.077994853</v>
      </c>
      <c r="AG189" s="3">
        <f t="shared" si="29"/>
        <v>48756225.511843309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123</v>
      </c>
      <c r="C190" s="7"/>
      <c r="D190" s="2" t="e">
        <f t="shared" si="12"/>
        <v>#N/A</v>
      </c>
      <c r="E190" s="2" t="e">
        <f t="shared" si="22"/>
        <v>#N/A</v>
      </c>
      <c r="F190" s="2">
        <v>1152520.6412442327</v>
      </c>
      <c r="G190" s="2">
        <f t="shared" si="41"/>
        <v>694425.14285714284</v>
      </c>
      <c r="H190" s="2">
        <f t="shared" si="39"/>
        <v>96811821.098156333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1156126.0463133752</v>
      </c>
      <c r="Q190" s="2">
        <f t="shared" si="42"/>
        <v>700000</v>
      </c>
      <c r="R190" s="2">
        <f t="shared" si="40"/>
        <v>97969604.36912477</v>
      </c>
      <c r="S190" s="2">
        <f t="shared" si="17"/>
        <v>694425.14285714924</v>
      </c>
      <c r="T190" s="2">
        <f t="shared" si="18"/>
        <v>5574.8571428570431</v>
      </c>
      <c r="U190" s="2">
        <f t="shared" si="19"/>
        <v>700000</v>
      </c>
      <c r="V190" s="2">
        <f t="shared" si="34"/>
        <v>38484215.619239092</v>
      </c>
      <c r="W190" s="2">
        <f t="shared" si="20"/>
        <v>684005.54124423862</v>
      </c>
      <c r="X190" s="2">
        <f t="shared" si="6"/>
        <v>15994.458755761385</v>
      </c>
      <c r="Y190" s="2">
        <f t="shared" si="37"/>
        <v>59485388.749885671</v>
      </c>
      <c r="Z190" s="2" t="str">
        <f t="shared" si="8"/>
        <v>HERE</v>
      </c>
      <c r="AA190" s="2">
        <f>IF(Z190="HERE",Y190,AA189+Graph!$G$1*1000)</f>
        <v>59485388.749885671</v>
      </c>
      <c r="AB190" s="2">
        <f t="shared" si="21"/>
        <v>15994.458755761385</v>
      </c>
      <c r="AC190" s="2">
        <f t="shared" si="38"/>
        <v>38484215.619239092</v>
      </c>
      <c r="AD190" s="3">
        <f t="shared" si="10"/>
        <v>52800000</v>
      </c>
      <c r="AE190" s="2">
        <f>IF(AE188&gt;=52800000,52800000,IF(AB169=Graph!G$1*1000,AE189+Graph!G$1*1000,AC190))</f>
        <v>38484215.619239092</v>
      </c>
      <c r="AF190" s="3">
        <f t="shared" si="11"/>
        <v>38484215.619239092</v>
      </c>
      <c r="AG190" s="3">
        <f t="shared" si="29"/>
        <v>48784569.350155517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124</v>
      </c>
      <c r="C191" s="7"/>
      <c r="D191" s="2" t="e">
        <f t="shared" si="12"/>
        <v>#N/A</v>
      </c>
      <c r="E191" s="2" t="e">
        <f t="shared" si="22"/>
        <v>#N/A</v>
      </c>
      <c r="F191" s="2">
        <v>1158098.2019585073</v>
      </c>
      <c r="G191" s="2">
        <f t="shared" si="41"/>
        <v>694425.14285714284</v>
      </c>
      <c r="H191" s="2">
        <f t="shared" si="39"/>
        <v>97506246.241013482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1161704.9828341007</v>
      </c>
      <c r="Q191" s="2">
        <f t="shared" si="42"/>
        <v>700000</v>
      </c>
      <c r="R191" s="2">
        <f t="shared" si="40"/>
        <v>98669604.36912477</v>
      </c>
      <c r="S191" s="2">
        <f t="shared" si="17"/>
        <v>694425.14285714924</v>
      </c>
      <c r="T191" s="2">
        <f t="shared" si="18"/>
        <v>5574.8571428570431</v>
      </c>
      <c r="U191" s="2">
        <f t="shared" si="19"/>
        <v>700000</v>
      </c>
      <c r="V191" s="2">
        <f t="shared" si="34"/>
        <v>39173798.721197605</v>
      </c>
      <c r="W191" s="2">
        <f t="shared" si="20"/>
        <v>689583.10195851326</v>
      </c>
      <c r="X191" s="2">
        <f t="shared" si="6"/>
        <v>10416.89804148674</v>
      </c>
      <c r="Y191" s="2">
        <f t="shared" si="37"/>
        <v>59495805.647927158</v>
      </c>
      <c r="Z191" s="2" t="str">
        <f t="shared" si="8"/>
        <v>HERE</v>
      </c>
      <c r="AA191" s="2">
        <f>IF(Z191="HERE",Y191,AA190+Graph!$G$1*1000)</f>
        <v>59495805.647927158</v>
      </c>
      <c r="AB191" s="2">
        <f t="shared" si="21"/>
        <v>10416.89804148674</v>
      </c>
      <c r="AC191" s="2">
        <f t="shared" si="38"/>
        <v>39173798.721197605</v>
      </c>
      <c r="AD191" s="3">
        <f t="shared" si="10"/>
        <v>52800000</v>
      </c>
      <c r="AE191" s="2">
        <f>IF(AE189&gt;=52800000,52800000,IF(AB170=Graph!G$1*1000,AE190+Graph!G$1*1000,AC191))</f>
        <v>39173798.721197605</v>
      </c>
      <c r="AF191" s="3">
        <f t="shared" si="11"/>
        <v>39173798.721197605</v>
      </c>
      <c r="AG191" s="3">
        <f t="shared" si="29"/>
        <v>48813192.066503443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125</v>
      </c>
      <c r="C192" s="7"/>
      <c r="D192" s="2" t="e">
        <f t="shared" si="12"/>
        <v>#N/A</v>
      </c>
      <c r="E192" s="2" t="e">
        <f t="shared" si="22"/>
        <v>#N/A</v>
      </c>
      <c r="F192" s="2">
        <v>1163675.7626728117</v>
      </c>
      <c r="G192" s="2">
        <f t="shared" si="41"/>
        <v>694425.14285714284</v>
      </c>
      <c r="H192" s="2">
        <f t="shared" si="39"/>
        <v>98200671.383870631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1167283.919354856</v>
      </c>
      <c r="Q192" s="2">
        <f t="shared" si="42"/>
        <v>700000</v>
      </c>
      <c r="R192" s="2">
        <f t="shared" si="40"/>
        <v>99369604.36912477</v>
      </c>
      <c r="S192" s="2">
        <f t="shared" si="17"/>
        <v>694425.14285714924</v>
      </c>
      <c r="T192" s="2">
        <f t="shared" si="18"/>
        <v>5574.8571428570431</v>
      </c>
      <c r="U192" s="2">
        <f t="shared" si="19"/>
        <v>700000</v>
      </c>
      <c r="V192" s="2">
        <f t="shared" si="34"/>
        <v>39868959.383870393</v>
      </c>
      <c r="W192" s="2">
        <f t="shared" si="20"/>
        <v>695160.6626727879</v>
      </c>
      <c r="X192" s="2">
        <f t="shared" si="6"/>
        <v>4839.3373272120953</v>
      </c>
      <c r="Y192" s="2">
        <f t="shared" si="37"/>
        <v>59500644.98525437</v>
      </c>
      <c r="Z192" s="2" t="str">
        <f t="shared" si="8"/>
        <v>HERE</v>
      </c>
      <c r="AA192" s="2">
        <f>IF(Z192="HERE",Y192,AA191+Graph!$G$1*1000)</f>
        <v>59500644.98525437</v>
      </c>
      <c r="AB192" s="2">
        <f t="shared" si="21"/>
        <v>4839.3373272120953</v>
      </c>
      <c r="AC192" s="2">
        <f t="shared" si="38"/>
        <v>39868959.383870393</v>
      </c>
      <c r="AD192" s="3">
        <f t="shared" si="10"/>
        <v>52800000</v>
      </c>
      <c r="AE192" s="2">
        <f>IF(AE190&gt;=52800000,52800000,IF(AB171=Graph!G$1*1000,AE191+Graph!G$1*1000,AC192))</f>
        <v>39868959.383870393</v>
      </c>
      <c r="AF192" s="3">
        <f t="shared" si="11"/>
        <v>39868959.383870393</v>
      </c>
      <c r="AG192" s="3">
        <f t="shared" si="29"/>
        <v>48842093.660887085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126</v>
      </c>
      <c r="C193" s="7"/>
      <c r="D193" s="2" t="e">
        <f t="shared" si="12"/>
        <v>#N/A</v>
      </c>
      <c r="E193" s="2" t="e">
        <f t="shared" si="22"/>
        <v>#N/A</v>
      </c>
      <c r="F193" s="2">
        <v>1169253.3233870864</v>
      </c>
      <c r="G193" s="2">
        <f t="shared" si="41"/>
        <v>694425.14285714284</v>
      </c>
      <c r="H193" s="2">
        <f t="shared" si="39"/>
        <v>98895096.526727781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1172862.8558755815</v>
      </c>
      <c r="Q193" s="2">
        <f t="shared" si="42"/>
        <v>700000</v>
      </c>
      <c r="R193" s="2">
        <f t="shared" si="40"/>
        <v>100069604.36912477</v>
      </c>
      <c r="S193" s="2">
        <f t="shared" si="17"/>
        <v>694425.14285714924</v>
      </c>
      <c r="T193" s="2">
        <f t="shared" si="18"/>
        <v>5574.8571428570431</v>
      </c>
      <c r="U193" s="2">
        <f t="shared" si="19"/>
        <v>700000</v>
      </c>
      <c r="V193" s="2">
        <f t="shared" si="34"/>
        <v>40563384.526727535</v>
      </c>
      <c r="W193" s="2">
        <f t="shared" si="20"/>
        <v>694425.14285714179</v>
      </c>
      <c r="X193" s="2">
        <f t="shared" si="6"/>
        <v>5574.8571428582072</v>
      </c>
      <c r="Y193" s="2">
        <f t="shared" si="37"/>
        <v>59506219.842397228</v>
      </c>
      <c r="Z193" s="2" t="str">
        <f t="shared" si="8"/>
        <v>HERE</v>
      </c>
      <c r="AA193" s="2">
        <f>IF(Z193="HERE",Y193,AA192+Graph!$G$1*1000)</f>
        <v>59506219.842397228</v>
      </c>
      <c r="AB193" s="2">
        <f t="shared" si="21"/>
        <v>5574.8571428582072</v>
      </c>
      <c r="AC193" s="2">
        <f t="shared" si="38"/>
        <v>40563384.526727535</v>
      </c>
      <c r="AD193" s="3">
        <f t="shared" si="10"/>
        <v>52800000</v>
      </c>
      <c r="AE193" s="2">
        <f>IF(AE191&gt;=52800000,52800000,IF(AB172=Graph!G$1*1000,AE192+Graph!G$1*1000,AC193))</f>
        <v>40563384.526727535</v>
      </c>
      <c r="AF193" s="3">
        <f t="shared" si="11"/>
        <v>40563384.526727535</v>
      </c>
      <c r="AG193" s="3">
        <f t="shared" si="29"/>
        <v>48871274.133306436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127</v>
      </c>
      <c r="C194" s="7"/>
      <c r="D194" s="2" t="e">
        <f t="shared" si="12"/>
        <v>#N/A</v>
      </c>
      <c r="E194" s="2" t="e">
        <f t="shared" si="22"/>
        <v>#N/A</v>
      </c>
      <c r="F194" s="2">
        <v>1174830.884101361</v>
      </c>
      <c r="G194" s="2">
        <f t="shared" si="41"/>
        <v>694425.14285714284</v>
      </c>
      <c r="H194" s="2">
        <f t="shared" si="39"/>
        <v>99589521.66958493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1178441.7923963368</v>
      </c>
      <c r="Q194" s="2">
        <f t="shared" si="42"/>
        <v>700000</v>
      </c>
      <c r="R194" s="2">
        <f t="shared" si="40"/>
        <v>100769604.36912477</v>
      </c>
      <c r="S194" s="2">
        <f t="shared" si="17"/>
        <v>694425.14285714924</v>
      </c>
      <c r="T194" s="2">
        <f t="shared" si="18"/>
        <v>5574.8571428570431</v>
      </c>
      <c r="U194" s="2">
        <f t="shared" si="19"/>
        <v>700000</v>
      </c>
      <c r="V194" s="2">
        <f t="shared" si="34"/>
        <v>41257809.669584677</v>
      </c>
      <c r="W194" s="2">
        <f t="shared" si="20"/>
        <v>694425.14285714179</v>
      </c>
      <c r="X194" s="2">
        <f t="shared" si="6"/>
        <v>5574.8571428582072</v>
      </c>
      <c r="Y194" s="2">
        <f t="shared" si="37"/>
        <v>59511794.699540086</v>
      </c>
      <c r="Z194" s="2" t="str">
        <f t="shared" si="8"/>
        <v>HERE</v>
      </c>
      <c r="AA194" s="2">
        <f>IF(Z194="HERE",Y194,AA193+Graph!$G$1*1000)</f>
        <v>59511794.699540086</v>
      </c>
      <c r="AB194" s="2">
        <f t="shared" si="21"/>
        <v>5574.8571428582072</v>
      </c>
      <c r="AC194" s="2">
        <f t="shared" si="38"/>
        <v>41257809.669584677</v>
      </c>
      <c r="AD194" s="3">
        <f t="shared" si="10"/>
        <v>52800000</v>
      </c>
      <c r="AE194" s="2">
        <f>IF(AE192&gt;=52800000,52800000,IF(AB173=Graph!G$1*1000,AE193+Graph!G$1*1000,AC194))</f>
        <v>41257809.669584677</v>
      </c>
      <c r="AF194" s="3">
        <f t="shared" si="11"/>
        <v>41257809.669584677</v>
      </c>
      <c r="AG194" s="3">
        <f t="shared" si="29"/>
        <v>48900733.483761504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128</v>
      </c>
      <c r="C195" s="7"/>
      <c r="D195" s="2" t="e">
        <f t="shared" si="12"/>
        <v>#N/A</v>
      </c>
      <c r="E195" s="2" t="e">
        <f t="shared" si="22"/>
        <v>#N/A</v>
      </c>
      <c r="F195" s="2">
        <v>1180408.4448156655</v>
      </c>
      <c r="G195" s="2">
        <f t="shared" si="41"/>
        <v>694425.14285714284</v>
      </c>
      <c r="H195" s="2">
        <f t="shared" si="39"/>
        <v>100283946.81244208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1184020.7289170623</v>
      </c>
      <c r="Q195" s="2">
        <f t="shared" si="42"/>
        <v>700000</v>
      </c>
      <c r="R195" s="2">
        <f t="shared" si="40"/>
        <v>101469604.36912477</v>
      </c>
      <c r="S195" s="2">
        <f t="shared" si="17"/>
        <v>694425.14285714924</v>
      </c>
      <c r="T195" s="2">
        <f t="shared" si="18"/>
        <v>5574.8571428570431</v>
      </c>
      <c r="U195" s="2">
        <f t="shared" si="19"/>
        <v>700000</v>
      </c>
      <c r="V195" s="2">
        <f t="shared" si="34"/>
        <v>41952234.812441818</v>
      </c>
      <c r="W195" s="2">
        <f t="shared" si="20"/>
        <v>694425.14285714179</v>
      </c>
      <c r="X195" s="2">
        <f t="shared" si="6"/>
        <v>5574.8571428582072</v>
      </c>
      <c r="Y195" s="2">
        <f t="shared" si="37"/>
        <v>59517369.556682944</v>
      </c>
      <c r="Z195" s="2" t="str">
        <f t="shared" si="8"/>
        <v>HERE</v>
      </c>
      <c r="AA195" s="2">
        <f>IF(Z195="HERE",Y195,AA194+Graph!$G$1*1000)</f>
        <v>59517369.556682944</v>
      </c>
      <c r="AB195" s="2">
        <f t="shared" si="21"/>
        <v>5574.8571428582072</v>
      </c>
      <c r="AC195" s="2">
        <f t="shared" si="38"/>
        <v>41952234.812441818</v>
      </c>
      <c r="AD195" s="3">
        <f t="shared" si="10"/>
        <v>52800000</v>
      </c>
      <c r="AE195" s="2">
        <f>IF(AE193&gt;=52800000,52800000,IF(AB174=Graph!G$1*1000,AE194+Graph!G$1*1000,AC195))</f>
        <v>41952234.812441818</v>
      </c>
      <c r="AF195" s="3">
        <f t="shared" si="11"/>
        <v>41952234.812441818</v>
      </c>
      <c r="AG195" s="3">
        <f t="shared" si="29"/>
        <v>48930471.712252289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129</v>
      </c>
      <c r="C196" s="7"/>
      <c r="D196" s="2" t="e">
        <f t="shared" si="12"/>
        <v>#N/A</v>
      </c>
      <c r="E196" s="2" t="e">
        <f t="shared" si="22"/>
        <v>#N/A</v>
      </c>
      <c r="F196" s="2">
        <v>1185986.0055299401</v>
      </c>
      <c r="G196" s="2">
        <f t="shared" si="41"/>
        <v>694425.14285714284</v>
      </c>
      <c r="H196" s="2">
        <f t="shared" si="39"/>
        <v>100978371.95529923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1189599.6654377878</v>
      </c>
      <c r="Q196" s="2">
        <f t="shared" si="42"/>
        <v>700000</v>
      </c>
      <c r="R196" s="2">
        <f t="shared" si="40"/>
        <v>102169604.36912477</v>
      </c>
      <c r="S196" s="2">
        <f t="shared" si="17"/>
        <v>694425.14285714924</v>
      </c>
      <c r="T196" s="2">
        <f t="shared" si="18"/>
        <v>5574.8571428570431</v>
      </c>
      <c r="U196" s="2">
        <f t="shared" si="19"/>
        <v>700000</v>
      </c>
      <c r="V196" s="2">
        <f t="shared" si="34"/>
        <v>42646659.95529896</v>
      </c>
      <c r="W196" s="2">
        <f t="shared" si="20"/>
        <v>694425.14285714179</v>
      </c>
      <c r="X196" s="2">
        <f t="shared" si="6"/>
        <v>5574.8571428582072</v>
      </c>
      <c r="Y196" s="2">
        <f t="shared" si="37"/>
        <v>59522944.413825803</v>
      </c>
      <c r="Z196" s="2" t="str">
        <f t="shared" si="8"/>
        <v>HERE</v>
      </c>
      <c r="AA196" s="2">
        <f>IF(Z196="HERE",Y196,AA195+Graph!$G$1*1000)</f>
        <v>59522944.413825803</v>
      </c>
      <c r="AB196" s="2">
        <f t="shared" si="21"/>
        <v>5574.8571428582072</v>
      </c>
      <c r="AC196" s="2">
        <f t="shared" si="38"/>
        <v>42646659.95529896</v>
      </c>
      <c r="AD196" s="3">
        <f t="shared" si="10"/>
        <v>52800000</v>
      </c>
      <c r="AE196" s="2">
        <f>IF(AE194&gt;=52800000,52800000,IF(AB175=Graph!G$1*1000,AE195+Graph!G$1*1000,AC196))</f>
        <v>42646659.95529896</v>
      </c>
      <c r="AF196" s="3">
        <f t="shared" si="11"/>
        <v>42646659.95529896</v>
      </c>
      <c r="AG196" s="3">
        <f t="shared" si="29"/>
        <v>48960488.818778783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130</v>
      </c>
      <c r="C197" s="7"/>
      <c r="D197" s="2" t="e">
        <f t="shared" si="12"/>
        <v>#N/A</v>
      </c>
      <c r="E197" s="2" t="e">
        <f t="shared" si="22"/>
        <v>#N/A</v>
      </c>
      <c r="F197" s="2">
        <v>1191563.5662442148</v>
      </c>
      <c r="G197" s="2">
        <f t="shared" si="41"/>
        <v>694425.14285714284</v>
      </c>
      <c r="H197" s="2">
        <f t="shared" si="39"/>
        <v>101672797.09815638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1195178.6019585431</v>
      </c>
      <c r="Q197" s="2">
        <f t="shared" si="42"/>
        <v>700000</v>
      </c>
      <c r="R197" s="2">
        <f t="shared" si="40"/>
        <v>102869604.36912477</v>
      </c>
      <c r="S197" s="2">
        <f t="shared" si="17"/>
        <v>694425.14285714924</v>
      </c>
      <c r="T197" s="2">
        <f t="shared" si="18"/>
        <v>5574.8571428570431</v>
      </c>
      <c r="U197" s="2">
        <f t="shared" si="19"/>
        <v>700000</v>
      </c>
      <c r="V197" s="2">
        <f t="shared" si="34"/>
        <v>43341085.098156102</v>
      </c>
      <c r="W197" s="2">
        <f t="shared" si="20"/>
        <v>694425.14285714179</v>
      </c>
      <c r="X197" s="2">
        <f t="shared" si="6"/>
        <v>5574.8571428582072</v>
      </c>
      <c r="Y197" s="2">
        <f t="shared" si="37"/>
        <v>59528519.270968661</v>
      </c>
      <c r="Z197" s="2" t="str">
        <f t="shared" si="8"/>
        <v>HERE</v>
      </c>
      <c r="AA197" s="2">
        <f>IF(Z197="HERE",Y197,AA196+Graph!$G$1*1000)</f>
        <v>59528519.270968661</v>
      </c>
      <c r="AB197" s="2">
        <f t="shared" si="21"/>
        <v>5574.8571428582072</v>
      </c>
      <c r="AC197" s="2">
        <f t="shared" si="38"/>
        <v>43341085.098156102</v>
      </c>
      <c r="AD197" s="3">
        <f t="shared" si="10"/>
        <v>52800000</v>
      </c>
      <c r="AE197" s="2">
        <f>IF(AE195&gt;=52800000,52800000,IF(AB176=Graph!G$1*1000,AE196+Graph!G$1*1000,AC197))</f>
        <v>43341085.098156102</v>
      </c>
      <c r="AF197" s="3">
        <f t="shared" si="11"/>
        <v>43341085.098156102</v>
      </c>
      <c r="AG197" s="3">
        <f t="shared" si="29"/>
        <v>48990784.803340994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131</v>
      </c>
      <c r="C198" s="7"/>
      <c r="D198" s="2" t="e">
        <f t="shared" si="12"/>
        <v>#N/A</v>
      </c>
      <c r="E198" s="2" t="e">
        <f t="shared" si="22"/>
        <v>#N/A</v>
      </c>
      <c r="F198" s="2">
        <v>1197141.1269585192</v>
      </c>
      <c r="G198" s="2">
        <f t="shared" si="41"/>
        <v>694425.14285714284</v>
      </c>
      <c r="H198" s="2">
        <f t="shared" si="39"/>
        <v>102367222.24101353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1200757.5384792686</v>
      </c>
      <c r="Q198" s="2">
        <f t="shared" si="42"/>
        <v>700000</v>
      </c>
      <c r="R198" s="2">
        <f t="shared" si="40"/>
        <v>103569604.36912477</v>
      </c>
      <c r="S198" s="2">
        <f t="shared" si="17"/>
        <v>694425.14285714924</v>
      </c>
      <c r="T198" s="2">
        <f t="shared" si="18"/>
        <v>5574.8571428570431</v>
      </c>
      <c r="U198" s="2">
        <f t="shared" si="19"/>
        <v>700000</v>
      </c>
      <c r="V198" s="2">
        <f t="shared" si="34"/>
        <v>44035510.241013244</v>
      </c>
      <c r="W198" s="2">
        <f t="shared" si="20"/>
        <v>694425.14285714179</v>
      </c>
      <c r="X198" s="2">
        <f t="shared" si="6"/>
        <v>5574.8571428582072</v>
      </c>
      <c r="Y198" s="2">
        <f t="shared" si="37"/>
        <v>59534094.128111519</v>
      </c>
      <c r="Z198" s="2" t="str">
        <f t="shared" si="8"/>
        <v>HERE</v>
      </c>
      <c r="AA198" s="2">
        <f>IF(Z198="HERE",Y198,AA197+Graph!$G$1*1000)</f>
        <v>59534094.128111519</v>
      </c>
      <c r="AB198" s="2">
        <f t="shared" si="21"/>
        <v>5574.8571428582072</v>
      </c>
      <c r="AC198" s="2">
        <f t="shared" si="38"/>
        <v>44035510.241013244</v>
      </c>
      <c r="AD198" s="3">
        <f t="shared" si="10"/>
        <v>52800000</v>
      </c>
      <c r="AE198" s="2">
        <f>IF(AE196&gt;=52800000,52800000,IF(AB177=Graph!G$1*1000,AE197+Graph!G$1*1000,AC198))</f>
        <v>44035510.241013244</v>
      </c>
      <c r="AF198" s="3">
        <f t="shared" si="11"/>
        <v>44035510.241013244</v>
      </c>
      <c r="AG198" s="3">
        <f t="shared" si="29"/>
        <v>49021359.665938921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132</v>
      </c>
      <c r="C199" s="7"/>
      <c r="D199" s="2" t="e">
        <f t="shared" si="12"/>
        <v>#N/A</v>
      </c>
      <c r="E199" s="2" t="e">
        <f t="shared" si="22"/>
        <v>#N/A</v>
      </c>
      <c r="F199" s="2">
        <v>1202718.6876727939</v>
      </c>
      <c r="G199" s="2">
        <f t="shared" si="41"/>
        <v>694425.14285714284</v>
      </c>
      <c r="H199" s="2">
        <f t="shared" si="39"/>
        <v>103061647.38387068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1206336.474999994</v>
      </c>
      <c r="Q199" s="2">
        <f t="shared" si="42"/>
        <v>700000</v>
      </c>
      <c r="R199" s="2">
        <f t="shared" si="40"/>
        <v>104269604.36912477</v>
      </c>
      <c r="S199" s="2">
        <f t="shared" si="17"/>
        <v>694425.14285714924</v>
      </c>
      <c r="T199" s="2">
        <f t="shared" si="18"/>
        <v>5574.8571428570431</v>
      </c>
      <c r="U199" s="2">
        <f t="shared" si="19"/>
        <v>700000</v>
      </c>
      <c r="V199" s="2">
        <f t="shared" si="34"/>
        <v>44729935.383870386</v>
      </c>
      <c r="W199" s="2">
        <f t="shared" si="20"/>
        <v>694425.14285714179</v>
      </c>
      <c r="X199" s="2">
        <f t="shared" si="6"/>
        <v>5574.8571428582072</v>
      </c>
      <c r="Y199" s="2">
        <f t="shared" si="37"/>
        <v>59539668.985254377</v>
      </c>
      <c r="Z199" s="2" t="str">
        <f t="shared" si="8"/>
        <v>HERE</v>
      </c>
      <c r="AA199" s="2">
        <f>IF(Z199="HERE",Y199,AA198+Graph!$G$1*1000)</f>
        <v>59539668.985254377</v>
      </c>
      <c r="AB199" s="2">
        <f t="shared" si="21"/>
        <v>5574.8571428582072</v>
      </c>
      <c r="AC199" s="2">
        <f t="shared" si="38"/>
        <v>44729935.383870386</v>
      </c>
      <c r="AD199" s="3">
        <f t="shared" si="10"/>
        <v>52800000</v>
      </c>
      <c r="AE199" s="2">
        <f>IF(AE197&gt;=52800000,52800000,IF(AB178=Graph!G$1*1000,AE198+Graph!G$1*1000,AC199))</f>
        <v>44729935.383870386</v>
      </c>
      <c r="AF199" s="3">
        <f t="shared" si="11"/>
        <v>44729935.383870386</v>
      </c>
      <c r="AG199" s="3">
        <f t="shared" si="29"/>
        <v>49052213.406572565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133</v>
      </c>
      <c r="C200" s="7"/>
      <c r="D200" s="2" t="e">
        <f t="shared" si="12"/>
        <v>#N/A</v>
      </c>
      <c r="E200" s="2" t="e">
        <f t="shared" si="22"/>
        <v>#N/A</v>
      </c>
      <c r="F200" s="2">
        <v>1208296.2483870685</v>
      </c>
      <c r="G200" s="2">
        <f t="shared" si="41"/>
        <v>694425.14285714284</v>
      </c>
      <c r="H200" s="2">
        <f t="shared" si="39"/>
        <v>103756072.52672783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1211915.4115207493</v>
      </c>
      <c r="Q200" s="2">
        <f t="shared" si="42"/>
        <v>700000</v>
      </c>
      <c r="R200" s="2">
        <f t="shared" si="40"/>
        <v>104969604.36912477</v>
      </c>
      <c r="S200" s="2">
        <f t="shared" si="17"/>
        <v>694425.14285714924</v>
      </c>
      <c r="T200" s="2">
        <f t="shared" si="18"/>
        <v>5574.8571428570431</v>
      </c>
      <c r="U200" s="2">
        <f t="shared" si="19"/>
        <v>700000</v>
      </c>
      <c r="V200" s="2">
        <f t="shared" si="34"/>
        <v>45424360.526727527</v>
      </c>
      <c r="W200" s="2">
        <f t="shared" si="20"/>
        <v>694425.14285714179</v>
      </c>
      <c r="X200" s="2">
        <f t="shared" si="6"/>
        <v>5574.8571428582072</v>
      </c>
      <c r="Y200" s="2">
        <f t="shared" si="37"/>
        <v>59545243.842397235</v>
      </c>
      <c r="Z200" s="2" t="str">
        <f t="shared" si="8"/>
        <v>HERE</v>
      </c>
      <c r="AA200" s="2">
        <f>IF(Z200="HERE",Y200,AA199+Graph!$G$1*1000)</f>
        <v>59545243.842397235</v>
      </c>
      <c r="AB200" s="2">
        <f t="shared" si="21"/>
        <v>5574.8571428582072</v>
      </c>
      <c r="AC200" s="2">
        <f t="shared" si="38"/>
        <v>45424360.526727527</v>
      </c>
      <c r="AD200" s="3">
        <f t="shared" si="10"/>
        <v>52800000</v>
      </c>
      <c r="AE200" s="2">
        <f>IF(AE198&gt;=52800000,52800000,IF(AB179=Graph!G$1*1000,AE199+Graph!G$1*1000,AC200))</f>
        <v>45424360.526727527</v>
      </c>
      <c r="AF200" s="3">
        <f t="shared" si="11"/>
        <v>45424360.526727527</v>
      </c>
      <c r="AG200" s="3">
        <f t="shared" si="29"/>
        <v>49083346.025241919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134</v>
      </c>
      <c r="C201" s="7"/>
      <c r="D201" s="2" t="e">
        <f t="shared" si="12"/>
        <v>#N/A</v>
      </c>
      <c r="E201" s="2" t="e">
        <f t="shared" si="22"/>
        <v>#N/A</v>
      </c>
      <c r="F201" s="2">
        <v>1213873.809101373</v>
      </c>
      <c r="G201" s="2">
        <f t="shared" si="41"/>
        <v>694425.14285714284</v>
      </c>
      <c r="H201" s="2">
        <f t="shared" si="39"/>
        <v>104450497.66958497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1217494.3480414748</v>
      </c>
      <c r="Q201" s="2">
        <f t="shared" si="42"/>
        <v>700000</v>
      </c>
      <c r="R201" s="2">
        <f t="shared" si="40"/>
        <v>105669604.36912477</v>
      </c>
      <c r="S201" s="2">
        <f t="shared" si="17"/>
        <v>694425.14285714924</v>
      </c>
      <c r="T201" s="2">
        <f t="shared" si="18"/>
        <v>5574.8571428570431</v>
      </c>
      <c r="U201" s="2">
        <f t="shared" si="19"/>
        <v>700000</v>
      </c>
      <c r="V201" s="2">
        <f t="shared" si="34"/>
        <v>46118785.669584669</v>
      </c>
      <c r="W201" s="2">
        <f t="shared" si="20"/>
        <v>694425.14285714179</v>
      </c>
      <c r="X201" s="2">
        <f t="shared" si="6"/>
        <v>5574.8571428582072</v>
      </c>
      <c r="Y201" s="2">
        <f t="shared" si="37"/>
        <v>59550818.699540094</v>
      </c>
      <c r="Z201" s="2" t="str">
        <f t="shared" si="8"/>
        <v>HERE</v>
      </c>
      <c r="AA201" s="2">
        <f>IF(Z201="HERE",Y201,AA200+Graph!$G$1*1000)</f>
        <v>59550818.699540094</v>
      </c>
      <c r="AB201" s="2">
        <f t="shared" si="21"/>
        <v>5574.8571428582072</v>
      </c>
      <c r="AC201" s="2">
        <f t="shared" si="38"/>
        <v>46118785.669584669</v>
      </c>
      <c r="AD201" s="3">
        <f t="shared" si="10"/>
        <v>52800000</v>
      </c>
      <c r="AE201" s="2">
        <f>IF(AE199&gt;=52800000,52800000,IF(AB180=Graph!G$1*1000,AE200+Graph!G$1*1000,AC201))</f>
        <v>46118785.669584669</v>
      </c>
      <c r="AF201" s="3">
        <f t="shared" si="11"/>
        <v>46118785.669584669</v>
      </c>
      <c r="AG201" s="3">
        <f t="shared" si="29"/>
        <v>49114757.521946982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135</v>
      </c>
      <c r="C202" s="7"/>
      <c r="D202" s="2" t="e">
        <f t="shared" si="12"/>
        <v>#N/A</v>
      </c>
      <c r="E202" s="2" t="e">
        <f t="shared" si="22"/>
        <v>#N/A</v>
      </c>
      <c r="F202" s="2">
        <v>1219451.3698156476</v>
      </c>
      <c r="G202" s="2">
        <f t="shared" si="41"/>
        <v>694425.14285714284</v>
      </c>
      <c r="H202" s="2">
        <f t="shared" si="39"/>
        <v>105144922.81244212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1223073.2845622301</v>
      </c>
      <c r="Q202" s="2">
        <f t="shared" si="42"/>
        <v>700000</v>
      </c>
      <c r="R202" s="2">
        <f t="shared" si="40"/>
        <v>106369604.36912477</v>
      </c>
      <c r="S202" s="2">
        <f t="shared" si="17"/>
        <v>694425.14285714924</v>
      </c>
      <c r="T202" s="2">
        <f t="shared" si="18"/>
        <v>5574.8571428570431</v>
      </c>
      <c r="U202" s="2">
        <f t="shared" si="19"/>
        <v>700000</v>
      </c>
      <c r="V202" s="2">
        <f t="shared" si="34"/>
        <v>46813210.812441811</v>
      </c>
      <c r="W202" s="2">
        <f t="shared" si="20"/>
        <v>694425.14285714179</v>
      </c>
      <c r="X202" s="2">
        <f t="shared" si="6"/>
        <v>5574.8571428582072</v>
      </c>
      <c r="Y202" s="2">
        <f t="shared" si="37"/>
        <v>59556393.556682952</v>
      </c>
      <c r="Z202" s="2" t="str">
        <f t="shared" si="8"/>
        <v>HERE</v>
      </c>
      <c r="AA202" s="2">
        <f>IF(Z202="HERE",Y202,AA201+Graph!$G$1*1000)</f>
        <v>59556393.556682952</v>
      </c>
      <c r="AB202" s="2">
        <f t="shared" si="21"/>
        <v>5574.8571428582072</v>
      </c>
      <c r="AC202" s="2">
        <f t="shared" si="38"/>
        <v>46813210.812441811</v>
      </c>
      <c r="AD202" s="3">
        <f t="shared" si="10"/>
        <v>52800000</v>
      </c>
      <c r="AE202" s="2">
        <f>IF(AE200&gt;=52800000,52800000,IF(AB181=Graph!G$1*1000,AE201+Graph!G$1*1000,AC202))</f>
        <v>46813210.812441811</v>
      </c>
      <c r="AF202" s="3">
        <f t="shared" si="11"/>
        <v>46813210.812441811</v>
      </c>
      <c r="AG202" s="3">
        <f t="shared" si="29"/>
        <v>49146447.896687768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136</v>
      </c>
      <c r="C203" s="7"/>
      <c r="D203" s="2" t="e">
        <f t="shared" si="12"/>
        <v>#N/A</v>
      </c>
      <c r="E203" s="2" t="e">
        <f t="shared" si="22"/>
        <v>#N/A</v>
      </c>
      <c r="F203" s="2">
        <v>1225028.930529952</v>
      </c>
      <c r="G203" s="2">
        <f t="shared" si="41"/>
        <v>694425.14285714284</v>
      </c>
      <c r="H203" s="2">
        <f t="shared" si="39"/>
        <v>105839347.95529927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1228652.2210829556</v>
      </c>
      <c r="Q203" s="2">
        <f t="shared" si="42"/>
        <v>700000</v>
      </c>
      <c r="R203" s="2">
        <f t="shared" si="40"/>
        <v>107069604.36912477</v>
      </c>
      <c r="S203" s="2">
        <f t="shared" si="17"/>
        <v>694425.14285714924</v>
      </c>
      <c r="T203" s="2">
        <f t="shared" si="18"/>
        <v>5574.8571428570431</v>
      </c>
      <c r="U203" s="2">
        <f t="shared" si="19"/>
        <v>700000</v>
      </c>
      <c r="V203" s="2">
        <f t="shared" si="34"/>
        <v>47507635.955298953</v>
      </c>
      <c r="W203" s="2">
        <f t="shared" si="20"/>
        <v>694425.14285714179</v>
      </c>
      <c r="X203" s="2">
        <f t="shared" si="6"/>
        <v>5574.8571428582072</v>
      </c>
      <c r="Y203" s="2">
        <f t="shared" si="37"/>
        <v>59561968.41382581</v>
      </c>
      <c r="Z203" s="2" t="str">
        <f t="shared" si="8"/>
        <v>HERE</v>
      </c>
      <c r="AA203" s="2">
        <f>IF(Z203="HERE",Y203,AA202+Graph!$G$1*1000)</f>
        <v>59561968.41382581</v>
      </c>
      <c r="AB203" s="2">
        <f t="shared" si="21"/>
        <v>5574.8571428582072</v>
      </c>
      <c r="AC203" s="2">
        <f t="shared" si="38"/>
        <v>47507635.955298953</v>
      </c>
      <c r="AD203" s="3">
        <f t="shared" si="10"/>
        <v>52800000</v>
      </c>
      <c r="AE203" s="2">
        <f>IF(AE201&gt;=52800000,52800000,IF(AB182=Graph!G$1*1000,AE202+Graph!G$1*1000,AC203))</f>
        <v>47507635.955298953</v>
      </c>
      <c r="AF203" s="3">
        <f t="shared" si="11"/>
        <v>47507635.955298953</v>
      </c>
      <c r="AG203" s="3">
        <f t="shared" si="29"/>
        <v>49178417.149464265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137</v>
      </c>
      <c r="C204" s="7"/>
      <c r="D204" s="2" t="e">
        <f t="shared" si="12"/>
        <v>#N/A</v>
      </c>
      <c r="E204" s="2" t="e">
        <f t="shared" si="22"/>
        <v>#N/A</v>
      </c>
      <c r="F204" s="2">
        <v>1230606.4912442267</v>
      </c>
      <c r="G204" s="2">
        <f t="shared" si="41"/>
        <v>694425.14285714284</v>
      </c>
      <c r="H204" s="2">
        <f t="shared" si="39"/>
        <v>106533773.09815642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1234231.1576036811</v>
      </c>
      <c r="Q204" s="2">
        <f t="shared" si="42"/>
        <v>700000</v>
      </c>
      <c r="R204" s="2">
        <f t="shared" si="40"/>
        <v>107769604.36912477</v>
      </c>
      <c r="S204" s="2">
        <f t="shared" si="17"/>
        <v>694425.14285714924</v>
      </c>
      <c r="T204" s="2">
        <f t="shared" si="18"/>
        <v>5574.8571428570431</v>
      </c>
      <c r="U204" s="2">
        <f t="shared" si="19"/>
        <v>700000</v>
      </c>
      <c r="V204" s="2">
        <f t="shared" si="34"/>
        <v>48202061.098156095</v>
      </c>
      <c r="W204" s="2">
        <f t="shared" si="20"/>
        <v>694425.14285714179</v>
      </c>
      <c r="X204" s="2">
        <f t="shared" si="6"/>
        <v>5574.8571428582072</v>
      </c>
      <c r="Y204" s="2">
        <f t="shared" si="37"/>
        <v>59567543.270968668</v>
      </c>
      <c r="Z204" s="2" t="str">
        <f t="shared" si="8"/>
        <v>HERE</v>
      </c>
      <c r="AA204" s="2">
        <f>IF(Z204="HERE",Y204,AA203+Graph!$G$1*1000)</f>
        <v>59567543.270968668</v>
      </c>
      <c r="AB204" s="2">
        <f t="shared" si="21"/>
        <v>5574.8571428582072</v>
      </c>
      <c r="AC204" s="2">
        <f t="shared" si="38"/>
        <v>48202061.098156095</v>
      </c>
      <c r="AD204" s="3">
        <f t="shared" si="10"/>
        <v>52800000</v>
      </c>
      <c r="AE204" s="2">
        <f>IF(AE202&gt;=52800000,52800000,IF(AB183=Graph!G$1*1000,AE203+Graph!G$1*1000,AC204))</f>
        <v>48202061.098156095</v>
      </c>
      <c r="AF204" s="3">
        <f t="shared" si="11"/>
        <v>48202061.098156095</v>
      </c>
      <c r="AG204" s="3">
        <f t="shared" si="29"/>
        <v>49210665.280276477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138</v>
      </c>
      <c r="C205" s="7"/>
      <c r="D205" s="2" t="e">
        <f t="shared" si="12"/>
        <v>#N/A</v>
      </c>
      <c r="E205" s="2" t="e">
        <f t="shared" si="22"/>
        <v>#N/A</v>
      </c>
      <c r="F205" s="2">
        <v>1236184.0519585013</v>
      </c>
      <c r="G205" s="2">
        <f t="shared" si="41"/>
        <v>694425.14285714284</v>
      </c>
      <c r="H205" s="2">
        <f t="shared" si="39"/>
        <v>107228198.24101357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1239810.0941244364</v>
      </c>
      <c r="Q205" s="2">
        <f t="shared" si="42"/>
        <v>700000</v>
      </c>
      <c r="R205" s="2">
        <f t="shared" si="40"/>
        <v>108469604.36912477</v>
      </c>
      <c r="S205" s="2">
        <f t="shared" si="17"/>
        <v>694425.14285714924</v>
      </c>
      <c r="T205" s="2">
        <f t="shared" si="18"/>
        <v>5574.8571428570431</v>
      </c>
      <c r="U205" s="2">
        <f t="shared" si="19"/>
        <v>700000</v>
      </c>
      <c r="V205" s="2">
        <f t="shared" si="34"/>
        <v>48896486.241013236</v>
      </c>
      <c r="W205" s="2">
        <f t="shared" si="20"/>
        <v>694425.14285714179</v>
      </c>
      <c r="X205" s="2">
        <f t="shared" si="6"/>
        <v>5574.8571428582072</v>
      </c>
      <c r="Y205" s="2">
        <f t="shared" si="37"/>
        <v>59573118.128111526</v>
      </c>
      <c r="Z205" s="2" t="str">
        <f t="shared" si="8"/>
        <v>HERE</v>
      </c>
      <c r="AA205" s="2">
        <f>IF(Z205="HERE",Y205,AA204+Graph!$G$1*1000)</f>
        <v>59573118.128111526</v>
      </c>
      <c r="AB205" s="2">
        <f t="shared" si="21"/>
        <v>5574.8571428582072</v>
      </c>
      <c r="AC205" s="2">
        <f t="shared" si="38"/>
        <v>48896486.241013236</v>
      </c>
      <c r="AD205" s="3">
        <f t="shared" si="10"/>
        <v>52800000</v>
      </c>
      <c r="AE205" s="2">
        <f>IF(AE203&gt;=52800000,52800000,IF(AB184=Graph!G$1*1000,AE204+Graph!G$1*1000,AC205))</f>
        <v>48896486.241013236</v>
      </c>
      <c r="AF205" s="3">
        <f t="shared" si="11"/>
        <v>48896486.241013236</v>
      </c>
      <c r="AG205" s="3">
        <f t="shared" si="29"/>
        <v>49243192.289124399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139</v>
      </c>
      <c r="C206" s="7"/>
      <c r="D206" s="2" t="e">
        <f t="shared" si="12"/>
        <v>#N/A</v>
      </c>
      <c r="E206" s="2" t="e">
        <f t="shared" si="22"/>
        <v>#N/A</v>
      </c>
      <c r="F206" s="2">
        <v>1241761.6126728058</v>
      </c>
      <c r="G206" s="2">
        <f t="shared" si="41"/>
        <v>694425.14285714284</v>
      </c>
      <c r="H206" s="2">
        <f t="shared" si="39"/>
        <v>107922623.38387072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1245389.0306451619</v>
      </c>
      <c r="Q206" s="2">
        <f t="shared" si="42"/>
        <v>700000</v>
      </c>
      <c r="R206" s="2">
        <f t="shared" si="40"/>
        <v>109169604.36912477</v>
      </c>
      <c r="S206" s="2">
        <f t="shared" si="17"/>
        <v>694425.14285714924</v>
      </c>
      <c r="T206" s="2">
        <f t="shared" si="18"/>
        <v>5574.8571428570431</v>
      </c>
      <c r="U206" s="2">
        <f t="shared" si="19"/>
        <v>700000</v>
      </c>
      <c r="V206" s="2">
        <f t="shared" si="34"/>
        <v>49590911.383870378</v>
      </c>
      <c r="W206" s="2">
        <f t="shared" si="20"/>
        <v>694425.14285714179</v>
      </c>
      <c r="X206" s="2">
        <f t="shared" si="6"/>
        <v>5574.8571428582072</v>
      </c>
      <c r="Y206" s="2">
        <f t="shared" si="37"/>
        <v>59578692.985254385</v>
      </c>
      <c r="Z206" s="2" t="str">
        <f t="shared" si="8"/>
        <v>HERE</v>
      </c>
      <c r="AA206" s="2">
        <f>IF(Z206="HERE",Y206,AA205+Graph!$G$1*1000)</f>
        <v>59578692.985254385</v>
      </c>
      <c r="AB206" s="2">
        <f t="shared" si="21"/>
        <v>5574.8571428582072</v>
      </c>
      <c r="AC206" s="2">
        <f t="shared" si="38"/>
        <v>49590911.383870378</v>
      </c>
      <c r="AD206" s="3">
        <f t="shared" si="10"/>
        <v>52800000</v>
      </c>
      <c r="AE206" s="2">
        <f>IF(AE204&gt;=52800000,52800000,IF(AB185=Graph!G$1*1000,AE205+Graph!G$1*1000,AC206))</f>
        <v>49590911.383870378</v>
      </c>
      <c r="AF206" s="3">
        <f t="shared" si="11"/>
        <v>49590911.383870378</v>
      </c>
      <c r="AG206" s="3">
        <f t="shared" si="29"/>
        <v>49275998.176008038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140</v>
      </c>
      <c r="C207" s="7"/>
      <c r="D207" s="2" t="e">
        <f t="shared" si="12"/>
        <v>#N/A</v>
      </c>
      <c r="E207" s="2" t="e">
        <f t="shared" si="22"/>
        <v>#N/A</v>
      </c>
      <c r="F207" s="2">
        <v>1247339.1733870804</v>
      </c>
      <c r="G207" s="2">
        <f t="shared" si="41"/>
        <v>694425.14285714284</v>
      </c>
      <c r="H207" s="2">
        <f t="shared" si="39"/>
        <v>108617048.52672787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1250967.9671659172</v>
      </c>
      <c r="Q207" s="2">
        <f t="shared" si="42"/>
        <v>700000</v>
      </c>
      <c r="R207" s="2">
        <f t="shared" si="40"/>
        <v>109869604.36912477</v>
      </c>
      <c r="S207" s="2">
        <f t="shared" si="17"/>
        <v>694425.14285714924</v>
      </c>
      <c r="T207" s="2">
        <f t="shared" si="18"/>
        <v>5574.8571428570431</v>
      </c>
      <c r="U207" s="2">
        <f t="shared" si="19"/>
        <v>700000</v>
      </c>
      <c r="V207" s="2">
        <f t="shared" si="34"/>
        <v>50285336.52672752</v>
      </c>
      <c r="W207" s="2">
        <f t="shared" si="20"/>
        <v>694425.14285714179</v>
      </c>
      <c r="X207" s="2">
        <f t="shared" si="6"/>
        <v>5574.8571428582072</v>
      </c>
      <c r="Y207" s="2">
        <f t="shared" si="37"/>
        <v>59584267.842397243</v>
      </c>
      <c r="Z207" s="2" t="str">
        <f t="shared" si="8"/>
        <v>HERE</v>
      </c>
      <c r="AA207" s="2">
        <f>IF(Z207="HERE",Y207,AA206+Graph!$G$1*1000)</f>
        <v>59584267.842397243</v>
      </c>
      <c r="AB207" s="2">
        <f t="shared" si="21"/>
        <v>5574.8571428582072</v>
      </c>
      <c r="AC207" s="2">
        <f t="shared" si="38"/>
        <v>50285336.52672752</v>
      </c>
      <c r="AD207" s="3">
        <f t="shared" si="10"/>
        <v>52800000</v>
      </c>
      <c r="AE207" s="2">
        <f>IF(AE205&gt;=52800000,52800000,IF(AB186=Graph!G$1*1000,AE206+Graph!G$1*1000,AC207))</f>
        <v>50285336.52672752</v>
      </c>
      <c r="AF207" s="3">
        <f t="shared" si="11"/>
        <v>50285336.52672752</v>
      </c>
      <c r="AG207" s="3">
        <f t="shared" si="29"/>
        <v>49309082.940927394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141</v>
      </c>
      <c r="C208" s="7"/>
      <c r="D208" s="2" t="e">
        <f t="shared" si="12"/>
        <v>#N/A</v>
      </c>
      <c r="E208" s="2" t="e">
        <f t="shared" si="22"/>
        <v>#N/A</v>
      </c>
      <c r="F208" s="2">
        <v>1252916.7341013551</v>
      </c>
      <c r="G208" s="2">
        <f t="shared" si="41"/>
        <v>694425.14285714284</v>
      </c>
      <c r="H208" s="2">
        <f t="shared" si="39"/>
        <v>109311473.66958502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1256546.9036866426</v>
      </c>
      <c r="Q208" s="2">
        <f t="shared" si="42"/>
        <v>700000</v>
      </c>
      <c r="R208" s="2">
        <f t="shared" si="40"/>
        <v>110569604.36912477</v>
      </c>
      <c r="S208" s="2">
        <f t="shared" si="17"/>
        <v>694425.14285714924</v>
      </c>
      <c r="T208" s="2">
        <f t="shared" si="18"/>
        <v>5574.8571428570431</v>
      </c>
      <c r="U208" s="2">
        <f t="shared" si="19"/>
        <v>700000</v>
      </c>
      <c r="V208" s="2">
        <f t="shared" si="34"/>
        <v>50979761.669584662</v>
      </c>
      <c r="W208" s="2">
        <f t="shared" si="20"/>
        <v>694425.14285714179</v>
      </c>
      <c r="X208" s="2">
        <f t="shared" si="6"/>
        <v>5574.8571428582072</v>
      </c>
      <c r="Y208" s="2">
        <f t="shared" si="37"/>
        <v>59589842.699540101</v>
      </c>
      <c r="Z208" s="2" t="str">
        <f t="shared" si="8"/>
        <v>HERE</v>
      </c>
      <c r="AA208" s="2">
        <f>IF(Z208="HERE",Y208,AA207+Graph!$G$1*1000)</f>
        <v>59589842.699540101</v>
      </c>
      <c r="AB208" s="2">
        <f t="shared" si="21"/>
        <v>5574.8571428582072</v>
      </c>
      <c r="AC208" s="2">
        <f t="shared" si="38"/>
        <v>50979761.669584662</v>
      </c>
      <c r="AD208" s="3">
        <f t="shared" si="10"/>
        <v>52800000</v>
      </c>
      <c r="AE208" s="2">
        <f>IF(AE206&gt;=52800000,52800000,IF(AB187=Graph!G$1*1000,AE207+Graph!G$1*1000,AC208))</f>
        <v>50979761.669584662</v>
      </c>
      <c r="AF208" s="3">
        <f t="shared" si="11"/>
        <v>50979761.669584662</v>
      </c>
      <c r="AG208" s="3">
        <f t="shared" si="29"/>
        <v>49342446.583882466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142</v>
      </c>
      <c r="C209" s="7"/>
      <c r="D209" s="2" t="e">
        <f t="shared" si="12"/>
        <v>#N/A</v>
      </c>
      <c r="E209" s="2" t="e">
        <f t="shared" si="22"/>
        <v>#N/A</v>
      </c>
      <c r="F209" s="2">
        <v>1258494.2948156595</v>
      </c>
      <c r="G209" s="2">
        <f t="shared" si="41"/>
        <v>694425.14285714284</v>
      </c>
      <c r="H209" s="2">
        <f t="shared" si="39"/>
        <v>110005898.81244217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1262125.8402073681</v>
      </c>
      <c r="Q209" s="2">
        <f t="shared" si="42"/>
        <v>700000</v>
      </c>
      <c r="R209" s="2">
        <f t="shared" si="40"/>
        <v>111269604.36912477</v>
      </c>
      <c r="S209" s="2">
        <f t="shared" si="17"/>
        <v>694425.14285714924</v>
      </c>
      <c r="T209" s="2">
        <f t="shared" si="18"/>
        <v>5574.8571428570431</v>
      </c>
      <c r="U209" s="2">
        <f t="shared" si="19"/>
        <v>700000</v>
      </c>
      <c r="V209" s="2">
        <f t="shared" si="34"/>
        <v>51674186.812441804</v>
      </c>
      <c r="W209" s="2">
        <f t="shared" si="20"/>
        <v>694425.14285714179</v>
      </c>
      <c r="X209" s="2">
        <f t="shared" si="6"/>
        <v>5574.8571428582072</v>
      </c>
      <c r="Y209" s="2">
        <f t="shared" si="37"/>
        <v>59595417.556682959</v>
      </c>
      <c r="Z209" s="2" t="str">
        <f t="shared" si="8"/>
        <v>HERE</v>
      </c>
      <c r="AA209" s="2">
        <f>IF(Z209="HERE",Y209,AA208+Graph!$G$1*1000)</f>
        <v>59595417.556682959</v>
      </c>
      <c r="AB209" s="2">
        <f t="shared" si="21"/>
        <v>5574.8571428582072</v>
      </c>
      <c r="AC209" s="2">
        <f t="shared" si="38"/>
        <v>51674186.812441804</v>
      </c>
      <c r="AD209" s="3">
        <f t="shared" si="10"/>
        <v>52800000</v>
      </c>
      <c r="AE209" s="2">
        <f>IF(AE207&gt;=52800000,52800000,IF(AB188=Graph!G$1*1000,AE208+Graph!G$1*1000,AC209))</f>
        <v>51674186.812441804</v>
      </c>
      <c r="AF209" s="3">
        <f t="shared" si="11"/>
        <v>51674186.812441804</v>
      </c>
      <c r="AG209" s="3">
        <f t="shared" si="29"/>
        <v>49376089.104873247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143</v>
      </c>
      <c r="C210" s="7"/>
      <c r="D210" s="2" t="e">
        <f t="shared" si="12"/>
        <v>#N/A</v>
      </c>
      <c r="E210" s="2" t="e">
        <f t="shared" si="22"/>
        <v>#N/A</v>
      </c>
      <c r="F210" s="2">
        <v>1264071.8555299342</v>
      </c>
      <c r="G210" s="2">
        <f t="shared" si="41"/>
        <v>694425.14285714284</v>
      </c>
      <c r="H210" s="2">
        <f t="shared" si="39"/>
        <v>110700323.95529932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1267704.7767281234</v>
      </c>
      <c r="Q210" s="2">
        <f t="shared" si="42"/>
        <v>700000</v>
      </c>
      <c r="R210" s="2">
        <f t="shared" si="40"/>
        <v>111969604.36912477</v>
      </c>
      <c r="S210" s="2">
        <f t="shared" si="17"/>
        <v>694425.14285714924</v>
      </c>
      <c r="T210" s="2">
        <f t="shared" si="18"/>
        <v>5574.8571428570431</v>
      </c>
      <c r="U210" s="2">
        <f t="shared" si="19"/>
        <v>700000</v>
      </c>
      <c r="V210" s="2">
        <f t="shared" si="34"/>
        <v>52368611.955298945</v>
      </c>
      <c r="W210" s="2">
        <f t="shared" si="20"/>
        <v>694425.14285714179</v>
      </c>
      <c r="X210" s="2">
        <f t="shared" si="6"/>
        <v>5574.8571428582072</v>
      </c>
      <c r="Y210" s="2">
        <f t="shared" si="37"/>
        <v>59600992.413825817</v>
      </c>
      <c r="Z210" s="2" t="str">
        <f t="shared" si="8"/>
        <v>HERE</v>
      </c>
      <c r="AA210" s="2">
        <f>IF(Z210="HERE",Y210,AA209+Graph!$G$1*1000)</f>
        <v>59600992.413825817</v>
      </c>
      <c r="AB210" s="2">
        <f t="shared" si="21"/>
        <v>5574.8571428582072</v>
      </c>
      <c r="AC210" s="2">
        <f t="shared" si="38"/>
        <v>52368611.955298945</v>
      </c>
      <c r="AD210" s="3">
        <f t="shared" si="10"/>
        <v>52800000</v>
      </c>
      <c r="AE210" s="2">
        <f>IF(AE208&gt;=52800000,52800000,IF(AB189=Graph!G$1*1000,AE209+Graph!G$1*1000,AC210))</f>
        <v>52368611.955298945</v>
      </c>
      <c r="AF210" s="3">
        <f t="shared" si="11"/>
        <v>52368611.955298945</v>
      </c>
      <c r="AG210" s="3">
        <f t="shared" si="29"/>
        <v>49410010.503899746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144</v>
      </c>
      <c r="C211" s="7"/>
      <c r="D211" s="2" t="e">
        <f t="shared" si="12"/>
        <v>#N/A</v>
      </c>
      <c r="E211" s="2" t="e">
        <f t="shared" si="22"/>
        <v>#N/A</v>
      </c>
      <c r="F211" s="2">
        <v>1269649.4162442386</v>
      </c>
      <c r="G211" s="2">
        <f t="shared" si="41"/>
        <v>694425.14285714284</v>
      </c>
      <c r="H211" s="2">
        <f t="shared" si="39"/>
        <v>111394749.09815647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1273283.7132488489</v>
      </c>
      <c r="Q211" s="2">
        <f t="shared" si="42"/>
        <v>700000</v>
      </c>
      <c r="R211" s="2">
        <f t="shared" si="40"/>
        <v>112669604.36912477</v>
      </c>
      <c r="S211" s="2">
        <f t="shared" si="17"/>
        <v>694425.14285714924</v>
      </c>
      <c r="T211" s="2">
        <f t="shared" si="18"/>
        <v>5574.8571428570431</v>
      </c>
      <c r="U211" s="2">
        <f t="shared" si="19"/>
        <v>700000</v>
      </c>
      <c r="V211" s="2">
        <f t="shared" si="34"/>
        <v>53063037.098156087</v>
      </c>
      <c r="W211" s="2">
        <f t="shared" si="20"/>
        <v>694425.14285714179</v>
      </c>
      <c r="X211" s="2">
        <f t="shared" si="6"/>
        <v>5574.8571428582072</v>
      </c>
      <c r="Y211" s="2">
        <f t="shared" si="37"/>
        <v>59606567.270968676</v>
      </c>
      <c r="Z211" s="2" t="str">
        <f t="shared" si="8"/>
        <v>HERE</v>
      </c>
      <c r="AA211" s="2">
        <f>IF(Z211="HERE",Y211,AA210+Graph!$G$1*1000)</f>
        <v>59606567.270968676</v>
      </c>
      <c r="AB211" s="2">
        <f t="shared" si="21"/>
        <v>5574.8571428582072</v>
      </c>
      <c r="AC211" s="2">
        <f t="shared" si="38"/>
        <v>53063037.098156087</v>
      </c>
      <c r="AD211" s="3">
        <f t="shared" si="10"/>
        <v>52800000</v>
      </c>
      <c r="AE211" s="2">
        <f>IF(AE209&gt;=52800000,52800000,IF(AB190=Graph!G$1*1000,AE210+Graph!G$1*1000,AC211))</f>
        <v>53063037.098156087</v>
      </c>
      <c r="AF211" s="3">
        <f t="shared" si="11"/>
        <v>52800000</v>
      </c>
      <c r="AG211" s="3">
        <f t="shared" si="29"/>
        <v>49444210.780961953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145</v>
      </c>
      <c r="C212" s="7"/>
      <c r="D212" s="2" t="e">
        <f t="shared" si="12"/>
        <v>#N/A</v>
      </c>
      <c r="E212" s="2" t="e">
        <f t="shared" si="22"/>
        <v>#N/A</v>
      </c>
      <c r="F212" s="2">
        <v>1275226.9769585133</v>
      </c>
      <c r="G212" s="2">
        <f t="shared" si="41"/>
        <v>694425.14285714284</v>
      </c>
      <c r="H212" s="2">
        <f t="shared" si="39"/>
        <v>112089174.24101362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1278862.6497696042</v>
      </c>
      <c r="Q212" s="2">
        <f t="shared" si="42"/>
        <v>700000</v>
      </c>
      <c r="R212" s="2">
        <f t="shared" si="40"/>
        <v>113369604.36912477</v>
      </c>
      <c r="S212" s="2">
        <f t="shared" si="17"/>
        <v>694425.14285714924</v>
      </c>
      <c r="T212" s="2">
        <f t="shared" si="18"/>
        <v>5574.8571428570431</v>
      </c>
      <c r="U212" s="2">
        <f t="shared" si="19"/>
        <v>700000</v>
      </c>
      <c r="V212" s="2">
        <f t="shared" si="34"/>
        <v>53757462.241013229</v>
      </c>
      <c r="W212" s="2">
        <f t="shared" si="20"/>
        <v>694425.14285714179</v>
      </c>
      <c r="X212" s="2">
        <f t="shared" si="6"/>
        <v>5574.8571428582072</v>
      </c>
      <c r="Y212" s="2">
        <f t="shared" si="37"/>
        <v>59612142.128111534</v>
      </c>
      <c r="Z212" s="2" t="str">
        <f t="shared" si="8"/>
        <v>HERE</v>
      </c>
      <c r="AA212" s="2">
        <f>IF(Z212="HERE",Y212,AA211+Graph!$G$1*1000)</f>
        <v>59612142.128111534</v>
      </c>
      <c r="AB212" s="2">
        <f t="shared" si="21"/>
        <v>5574.8571428582072</v>
      </c>
      <c r="AC212" s="2">
        <f t="shared" si="38"/>
        <v>53757462.241013229</v>
      </c>
      <c r="AD212" s="3">
        <f t="shared" si="10"/>
        <v>52800000</v>
      </c>
      <c r="AE212" s="2">
        <f>IF(AE210&gt;=52800000,52800000,IF(AB191=Graph!G$1*1000,AE211+Graph!G$1*1000,AC212))</f>
        <v>53757462.241013229</v>
      </c>
      <c r="AF212" s="3">
        <f t="shared" si="11"/>
        <v>52800000</v>
      </c>
      <c r="AG212" s="3">
        <f t="shared" si="29"/>
        <v>49478689.936059877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146</v>
      </c>
      <c r="C213" s="7"/>
      <c r="D213" s="2" t="e">
        <f t="shared" si="12"/>
        <v>#N/A</v>
      </c>
      <c r="E213" s="2" t="e">
        <f t="shared" si="22"/>
        <v>#N/A</v>
      </c>
      <c r="F213" s="2">
        <v>1280804.5376727879</v>
      </c>
      <c r="G213" s="2">
        <f t="shared" si="41"/>
        <v>694425.14285714284</v>
      </c>
      <c r="H213" s="2">
        <f t="shared" si="39"/>
        <v>112783599.38387077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1284441.5862903297</v>
      </c>
      <c r="Q213" s="2">
        <f t="shared" si="42"/>
        <v>700000</v>
      </c>
      <c r="R213" s="2">
        <f t="shared" si="40"/>
        <v>114069604.36912477</v>
      </c>
      <c r="S213" s="2">
        <f t="shared" si="17"/>
        <v>694425.14285714924</v>
      </c>
      <c r="T213" s="2">
        <f t="shared" si="18"/>
        <v>5574.8571428570431</v>
      </c>
      <c r="U213" s="2">
        <f t="shared" si="19"/>
        <v>700000</v>
      </c>
      <c r="V213" s="2">
        <f t="shared" si="34"/>
        <v>54451887.383870371</v>
      </c>
      <c r="W213" s="2">
        <f t="shared" si="20"/>
        <v>694425.14285714179</v>
      </c>
      <c r="X213" s="2">
        <f t="shared" si="6"/>
        <v>5574.8571428582072</v>
      </c>
      <c r="Y213" s="2">
        <f t="shared" si="37"/>
        <v>59617716.985254392</v>
      </c>
      <c r="Z213" s="2" t="str">
        <f t="shared" si="8"/>
        <v>HERE</v>
      </c>
      <c r="AA213" s="2">
        <f>IF(Z213="HERE",Y213,AA212+Graph!$G$1*1000)</f>
        <v>59617716.985254392</v>
      </c>
      <c r="AB213" s="2">
        <f t="shared" si="21"/>
        <v>5574.8571428582072</v>
      </c>
      <c r="AC213" s="2">
        <f t="shared" si="38"/>
        <v>54451887.383870371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49513447.969193518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147</v>
      </c>
      <c r="C214" s="7"/>
      <c r="D214" s="2" t="e">
        <f t="shared" si="12"/>
        <v>#N/A</v>
      </c>
      <c r="E214" s="2" t="e">
        <f t="shared" si="22"/>
        <v>#N/A</v>
      </c>
      <c r="F214" s="2">
        <v>1286382.0983870924</v>
      </c>
      <c r="G214" s="2">
        <f t="shared" si="41"/>
        <v>694425.14285714284</v>
      </c>
      <c r="H214" s="2">
        <f t="shared" si="39"/>
        <v>113478024.52672791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1290020.5228110552</v>
      </c>
      <c r="Q214" s="2">
        <f t="shared" si="42"/>
        <v>700000</v>
      </c>
      <c r="R214" s="2">
        <f t="shared" si="40"/>
        <v>114769604.36912477</v>
      </c>
      <c r="S214" s="2">
        <f t="shared" si="17"/>
        <v>694425.14285714924</v>
      </c>
      <c r="T214" s="2">
        <f t="shared" si="18"/>
        <v>5574.8571428570431</v>
      </c>
      <c r="U214" s="2">
        <f t="shared" si="19"/>
        <v>700000</v>
      </c>
      <c r="V214" s="2">
        <f t="shared" si="34"/>
        <v>55146312.526727512</v>
      </c>
      <c r="W214" s="2">
        <f t="shared" si="20"/>
        <v>694425.14285714179</v>
      </c>
      <c r="X214" s="2">
        <f t="shared" si="6"/>
        <v>5574.8571428582072</v>
      </c>
      <c r="Y214" s="2">
        <f t="shared" si="37"/>
        <v>59623291.84239725</v>
      </c>
      <c r="Z214" s="2" t="str">
        <f t="shared" si="8"/>
        <v>HERE</v>
      </c>
      <c r="AA214" s="2">
        <f>IF(Z214="HERE",Y214,AA213+Graph!$G$1*1000)</f>
        <v>59623291.84239725</v>
      </c>
      <c r="AB214" s="2">
        <f t="shared" si="21"/>
        <v>5574.8571428582072</v>
      </c>
      <c r="AC214" s="2">
        <f t="shared" si="38"/>
        <v>55146312.526727512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49548169.226336375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148</v>
      </c>
      <c r="C215" s="7"/>
      <c r="D215" s="2" t="e">
        <f t="shared" si="12"/>
        <v>#N/A</v>
      </c>
      <c r="E215" s="2" t="e">
        <f t="shared" si="22"/>
        <v>#N/A</v>
      </c>
      <c r="F215" s="2">
        <v>1291959.659101367</v>
      </c>
      <c r="G215" s="2">
        <f t="shared" si="41"/>
        <v>694425.14285714284</v>
      </c>
      <c r="H215" s="2">
        <f t="shared" si="39"/>
        <v>114172449.66958506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1295599.4593318105</v>
      </c>
      <c r="Q215" s="2">
        <f t="shared" si="42"/>
        <v>700000</v>
      </c>
      <c r="R215" s="2">
        <f t="shared" si="40"/>
        <v>115469604.36912477</v>
      </c>
      <c r="S215" s="2">
        <f t="shared" si="17"/>
        <v>694425.14285714924</v>
      </c>
      <c r="T215" s="2">
        <f t="shared" si="18"/>
        <v>5574.8571428570431</v>
      </c>
      <c r="U215" s="2">
        <f t="shared" si="19"/>
        <v>700000</v>
      </c>
      <c r="V215" s="2">
        <f t="shared" si="34"/>
        <v>55840737.669584654</v>
      </c>
      <c r="W215" s="2">
        <f t="shared" si="20"/>
        <v>694425.14285714179</v>
      </c>
      <c r="X215" s="2">
        <f t="shared" si="6"/>
        <v>5574.8571428582072</v>
      </c>
      <c r="Y215" s="2">
        <f t="shared" si="37"/>
        <v>59628866.699540108</v>
      </c>
      <c r="Z215" s="2" t="str">
        <f t="shared" si="8"/>
        <v>HERE</v>
      </c>
      <c r="AA215" s="2">
        <f>IF(Z215="HERE",Y215,AA214+Graph!$G$1*1000)</f>
        <v>59628866.699540108</v>
      </c>
      <c r="AB215" s="2">
        <f t="shared" si="21"/>
        <v>5574.8571428582072</v>
      </c>
      <c r="AC215" s="2">
        <f t="shared" si="38"/>
        <v>55840737.669584654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49582890.483479232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149</v>
      </c>
      <c r="C216" s="7"/>
      <c r="D216" s="2" t="e">
        <f t="shared" si="12"/>
        <v>#N/A</v>
      </c>
      <c r="E216" s="2" t="e">
        <f t="shared" si="22"/>
        <v>#N/A</v>
      </c>
      <c r="F216" s="2">
        <v>1297537.2198156416</v>
      </c>
      <c r="G216" s="2">
        <f t="shared" si="41"/>
        <v>694425.14285714284</v>
      </c>
      <c r="H216" s="2">
        <f t="shared" si="39"/>
        <v>114866874.81244221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1301178.395852536</v>
      </c>
      <c r="Q216" s="2">
        <f t="shared" si="42"/>
        <v>700000</v>
      </c>
      <c r="R216" s="2">
        <f t="shared" si="40"/>
        <v>116169604.36912477</v>
      </c>
      <c r="S216" s="2">
        <f t="shared" si="17"/>
        <v>694425.14285714924</v>
      </c>
      <c r="T216" s="2">
        <f t="shared" si="18"/>
        <v>5574.8571428570431</v>
      </c>
      <c r="U216" s="2">
        <f t="shared" si="19"/>
        <v>700000</v>
      </c>
      <c r="V216" s="2">
        <f t="shared" si="34"/>
        <v>56535162.812441796</v>
      </c>
      <c r="W216" s="2">
        <f t="shared" si="20"/>
        <v>694425.14285714179</v>
      </c>
      <c r="X216" s="2">
        <f t="shared" si="6"/>
        <v>5574.8571428582072</v>
      </c>
      <c r="Y216" s="2">
        <f t="shared" si="37"/>
        <v>59634441.556682967</v>
      </c>
      <c r="Z216" s="2" t="str">
        <f t="shared" si="8"/>
        <v>HERE</v>
      </c>
      <c r="AA216" s="2">
        <f>IF(Z216="HERE",Y216,AA215+Graph!$G$1*1000)</f>
        <v>59634441.556682967</v>
      </c>
      <c r="AB216" s="2">
        <f t="shared" si="21"/>
        <v>5574.8571428582072</v>
      </c>
      <c r="AC216" s="2">
        <f t="shared" si="38"/>
        <v>56535162.812441796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49617611.740622088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150</v>
      </c>
      <c r="C217" s="7"/>
      <c r="D217" s="2" t="e">
        <f t="shared" si="12"/>
        <v>#N/A</v>
      </c>
      <c r="E217" s="2" t="e">
        <f t="shared" si="22"/>
        <v>#N/A</v>
      </c>
      <c r="F217" s="2">
        <v>1303114.7805299461</v>
      </c>
      <c r="G217" s="2">
        <f t="shared" si="41"/>
        <v>694425.14285714284</v>
      </c>
      <c r="H217" s="2">
        <f t="shared" si="39"/>
        <v>115561299.95529936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1306757.3323732913</v>
      </c>
      <c r="Q217" s="2">
        <f t="shared" si="42"/>
        <v>700000</v>
      </c>
      <c r="R217" s="2">
        <f t="shared" si="40"/>
        <v>116869604.36912477</v>
      </c>
      <c r="S217" s="2">
        <f t="shared" si="17"/>
        <v>694425.14285714924</v>
      </c>
      <c r="T217" s="2">
        <f t="shared" si="18"/>
        <v>5574.8571428570431</v>
      </c>
      <c r="U217" s="2">
        <f t="shared" si="19"/>
        <v>700000</v>
      </c>
      <c r="V217" s="2">
        <f t="shared" si="34"/>
        <v>57229587.955298938</v>
      </c>
      <c r="W217" s="2">
        <f t="shared" si="20"/>
        <v>694425.14285714179</v>
      </c>
      <c r="X217" s="2">
        <f t="shared" si="6"/>
        <v>5574.8571428582072</v>
      </c>
      <c r="Y217" s="2">
        <f t="shared" si="37"/>
        <v>59640016.413825825</v>
      </c>
      <c r="Z217" s="2" t="str">
        <f t="shared" si="8"/>
        <v>HERE</v>
      </c>
      <c r="AA217" s="2">
        <f>IF(Z217="HERE",Y217,AA216+Graph!$G$1*1000)</f>
        <v>59640016.413825825</v>
      </c>
      <c r="AB217" s="2">
        <f t="shared" si="21"/>
        <v>5574.8571428582072</v>
      </c>
      <c r="AC217" s="2">
        <f t="shared" si="38"/>
        <v>57229587.955298938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49652332.997764945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151</v>
      </c>
      <c r="C218" s="7"/>
      <c r="D218" s="2" t="e">
        <f t="shared" si="12"/>
        <v>#N/A</v>
      </c>
      <c r="E218" s="2" t="e">
        <f t="shared" si="22"/>
        <v>#N/A</v>
      </c>
      <c r="F218" s="2">
        <v>1308692.3412442207</v>
      </c>
      <c r="G218" s="2">
        <f t="shared" si="41"/>
        <v>694425.14285714284</v>
      </c>
      <c r="H218" s="2">
        <f t="shared" si="39"/>
        <v>116255725.09815651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1312336.2688940167</v>
      </c>
      <c r="Q218" s="2">
        <f t="shared" si="42"/>
        <v>700000</v>
      </c>
      <c r="R218" s="2">
        <f t="shared" si="40"/>
        <v>117569604.36912477</v>
      </c>
      <c r="S218" s="2">
        <f t="shared" si="17"/>
        <v>694425.14285714924</v>
      </c>
      <c r="T218" s="2">
        <f t="shared" si="18"/>
        <v>5574.8571428570431</v>
      </c>
      <c r="U218" s="2">
        <f t="shared" si="19"/>
        <v>700000</v>
      </c>
      <c r="V218" s="2">
        <f t="shared" si="34"/>
        <v>57924013.09815608</v>
      </c>
      <c r="W218" s="2">
        <f t="shared" si="20"/>
        <v>694425.14285714179</v>
      </c>
      <c r="X218" s="2">
        <f t="shared" si="6"/>
        <v>5574.8571428582072</v>
      </c>
      <c r="Y218" s="2">
        <f t="shared" si="37"/>
        <v>59645591.270968683</v>
      </c>
      <c r="Z218" s="2" t="str">
        <f t="shared" si="8"/>
        <v>HERE</v>
      </c>
      <c r="AA218" s="2">
        <f>IF(Z218="HERE",Y218,AA217+Graph!$G$1*1000)</f>
        <v>59645591.270968683</v>
      </c>
      <c r="AB218" s="2">
        <f t="shared" si="21"/>
        <v>5574.8571428582072</v>
      </c>
      <c r="AC218" s="2">
        <f t="shared" si="38"/>
        <v>57924013.09815608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49687054.254907802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152</v>
      </c>
      <c r="C219" s="7"/>
      <c r="D219" s="2" t="e">
        <f t="shared" si="12"/>
        <v>#N/A</v>
      </c>
      <c r="E219" s="2" t="e">
        <f t="shared" si="22"/>
        <v>#N/A</v>
      </c>
      <c r="F219" s="2">
        <v>1314269.9019585252</v>
      </c>
      <c r="G219" s="2">
        <f t="shared" si="41"/>
        <v>694425.14285714284</v>
      </c>
      <c r="H219" s="2">
        <f t="shared" si="39"/>
        <v>116950150.24101366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1317915.2054147422</v>
      </c>
      <c r="Q219" s="2">
        <f t="shared" si="42"/>
        <v>700000</v>
      </c>
      <c r="R219" s="2">
        <f t="shared" si="40"/>
        <v>118269604.36912477</v>
      </c>
      <c r="S219" s="2">
        <f t="shared" si="17"/>
        <v>694425.14285714924</v>
      </c>
      <c r="T219" s="2">
        <f t="shared" si="18"/>
        <v>5574.8571428570431</v>
      </c>
      <c r="U219" s="2">
        <f t="shared" si="19"/>
        <v>700000</v>
      </c>
      <c r="V219" s="2">
        <f t="shared" si="34"/>
        <v>58618438.241013221</v>
      </c>
      <c r="W219" s="2">
        <f t="shared" si="20"/>
        <v>694425.14285714179</v>
      </c>
      <c r="X219" s="2">
        <f t="shared" si="6"/>
        <v>5574.8571428582072</v>
      </c>
      <c r="Y219" s="2">
        <f t="shared" si="37"/>
        <v>59651166.128111541</v>
      </c>
      <c r="Z219" s="2" t="str">
        <f t="shared" si="8"/>
        <v>HERE</v>
      </c>
      <c r="AA219" s="2">
        <f>IF(Z219="HERE",Y219,AA218+Graph!$G$1*1000)</f>
        <v>59651166.128111541</v>
      </c>
      <c r="AB219" s="2">
        <f t="shared" si="21"/>
        <v>5574.8571428582072</v>
      </c>
      <c r="AC219" s="2">
        <f t="shared" si="38"/>
        <v>58618438.241013221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49721775.512050658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153</v>
      </c>
      <c r="C220" s="7"/>
      <c r="D220" s="2" t="e">
        <f t="shared" si="12"/>
        <v>#N/A</v>
      </c>
      <c r="E220" s="2" t="e">
        <f t="shared" si="22"/>
        <v>#N/A</v>
      </c>
      <c r="F220" s="2">
        <v>1319847.4626727998</v>
      </c>
      <c r="G220" s="2">
        <f t="shared" si="41"/>
        <v>694425.14285714284</v>
      </c>
      <c r="H220" s="2">
        <f t="shared" si="39"/>
        <v>117644575.38387081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1323494.1419354975</v>
      </c>
      <c r="Q220" s="2">
        <f t="shared" si="42"/>
        <v>700000</v>
      </c>
      <c r="R220" s="2">
        <f t="shared" si="40"/>
        <v>118969604.36912477</v>
      </c>
      <c r="S220" s="2">
        <f t="shared" si="17"/>
        <v>694425.14285714924</v>
      </c>
      <c r="T220" s="2">
        <f t="shared" si="18"/>
        <v>5574.8571428570431</v>
      </c>
      <c r="U220" s="2">
        <f t="shared" si="19"/>
        <v>700000</v>
      </c>
      <c r="V220" s="2">
        <f t="shared" si="34"/>
        <v>59312863.383870363</v>
      </c>
      <c r="W220" s="2">
        <f t="shared" si="20"/>
        <v>694425.14285714179</v>
      </c>
      <c r="X220" s="2">
        <f t="shared" si="6"/>
        <v>5574.8571428582072</v>
      </c>
      <c r="Y220" s="2">
        <f t="shared" si="37"/>
        <v>59656740.985254399</v>
      </c>
      <c r="Z220" s="2" t="str">
        <f t="shared" si="8"/>
        <v>HERE</v>
      </c>
      <c r="AA220" s="2">
        <f>IF(Z220="HERE",Y220,AA219+Graph!$G$1*1000)</f>
        <v>59656740.985254399</v>
      </c>
      <c r="AB220" s="2">
        <f t="shared" si="21"/>
        <v>5574.8571428582072</v>
      </c>
      <c r="AC220" s="2">
        <f t="shared" si="38"/>
        <v>58618438.241013221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49756496.769193523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154</v>
      </c>
      <c r="C221" s="7"/>
      <c r="D221" s="2" t="e">
        <f t="shared" si="12"/>
        <v>#N/A</v>
      </c>
      <c r="E221" s="2" t="e">
        <f t="shared" si="22"/>
        <v>#N/A</v>
      </c>
      <c r="F221" s="2">
        <v>1325425.0233870745</v>
      </c>
      <c r="G221" s="2">
        <f t="shared" si="41"/>
        <v>694425.14285714284</v>
      </c>
      <c r="H221" s="2">
        <f t="shared" si="39"/>
        <v>118339000.52672796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1329073.078456223</v>
      </c>
      <c r="Q221" s="2">
        <f t="shared" si="42"/>
        <v>700000</v>
      </c>
      <c r="R221" s="2">
        <f t="shared" si="40"/>
        <v>119669604.36912477</v>
      </c>
      <c r="S221" s="2">
        <f t="shared" si="17"/>
        <v>694425.14285714924</v>
      </c>
      <c r="T221" s="2">
        <f t="shared" si="18"/>
        <v>5574.8571428570431</v>
      </c>
      <c r="U221" s="2">
        <f t="shared" si="19"/>
        <v>700000</v>
      </c>
      <c r="V221" s="2">
        <f t="shared" si="34"/>
        <v>60007288.526727505</v>
      </c>
      <c r="W221" s="2">
        <f t="shared" si="20"/>
        <v>694425.14285714179</v>
      </c>
      <c r="X221" s="2">
        <f t="shared" si="6"/>
        <v>5574.8571428582072</v>
      </c>
      <c r="Y221" s="2">
        <f t="shared" si="37"/>
        <v>59662315.842397258</v>
      </c>
      <c r="Z221" s="2" t="str">
        <f t="shared" si="8"/>
        <v>MEEP</v>
      </c>
      <c r="AA221" s="2">
        <f>IF(Z221="HERE",Y221,AA220+Graph!$G$1*1000)</f>
        <v>60456740.985254399</v>
      </c>
      <c r="AB221" s="2">
        <f t="shared" si="21"/>
        <v>800000</v>
      </c>
      <c r="AC221" s="2">
        <f t="shared" si="38"/>
        <v>58618438.241013221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49791218.026336379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155</v>
      </c>
      <c r="C222" s="7"/>
      <c r="D222" s="2" t="e">
        <f t="shared" si="12"/>
        <v>#N/A</v>
      </c>
      <c r="E222" s="2" t="e">
        <f t="shared" si="22"/>
        <v>#N/A</v>
      </c>
      <c r="F222" s="2">
        <v>1331002.5841013789</v>
      </c>
      <c r="G222" s="2">
        <f t="shared" si="41"/>
        <v>694425.14285714284</v>
      </c>
      <c r="H222" s="2">
        <f t="shared" si="39"/>
        <v>119033425.66958511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1334652.0149769783</v>
      </c>
      <c r="Q222" s="2">
        <f t="shared" si="42"/>
        <v>700000</v>
      </c>
      <c r="R222" s="2">
        <f t="shared" si="40"/>
        <v>120369604.36912477</v>
      </c>
      <c r="S222" s="2">
        <f t="shared" si="17"/>
        <v>694425.14285714924</v>
      </c>
      <c r="T222" s="2">
        <f t="shared" si="18"/>
        <v>5574.8571428570431</v>
      </c>
      <c r="U222" s="2">
        <f t="shared" si="19"/>
        <v>700000</v>
      </c>
      <c r="V222" s="2">
        <f t="shared" si="34"/>
        <v>60701713.669584647</v>
      </c>
      <c r="W222" s="2">
        <f t="shared" si="20"/>
        <v>694425.14285714179</v>
      </c>
      <c r="X222" s="2">
        <f t="shared" si="6"/>
        <v>5574.8571428582072</v>
      </c>
      <c r="Y222" s="2">
        <f t="shared" si="37"/>
        <v>59667890.699540116</v>
      </c>
      <c r="Z222" s="2" t="str">
        <f t="shared" si="8"/>
        <v>MEEP</v>
      </c>
      <c r="AA222" s="2">
        <f>IF(Z222="HERE",Y222,AA221+Graph!$G$1*1000)</f>
        <v>61256740.985254399</v>
      </c>
      <c r="AB222" s="2">
        <f t="shared" si="21"/>
        <v>800000</v>
      </c>
      <c r="AC222" s="2">
        <f t="shared" si="38"/>
        <v>58618438.241013221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49825939.283479236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156</v>
      </c>
      <c r="C223" s="7"/>
      <c r="D223" s="2" t="e">
        <f t="shared" si="12"/>
        <v>#N/A</v>
      </c>
      <c r="E223" s="2" t="e">
        <f t="shared" si="22"/>
        <v>#N/A</v>
      </c>
      <c r="F223" s="2">
        <v>1336580.1448156536</v>
      </c>
      <c r="G223" s="2">
        <f t="shared" si="41"/>
        <v>694425.14285714284</v>
      </c>
      <c r="H223" s="2">
        <f t="shared" si="39"/>
        <v>119727850.81244226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1340230.9514977038</v>
      </c>
      <c r="Q223" s="2">
        <f t="shared" si="42"/>
        <v>700000</v>
      </c>
      <c r="R223" s="2">
        <f t="shared" si="40"/>
        <v>121069604.36912477</v>
      </c>
      <c r="S223" s="2">
        <f t="shared" si="17"/>
        <v>694425.14285714924</v>
      </c>
      <c r="T223" s="2">
        <f t="shared" si="18"/>
        <v>5574.8571428570431</v>
      </c>
      <c r="U223" s="2">
        <f t="shared" si="19"/>
        <v>700000</v>
      </c>
      <c r="V223" s="2">
        <f t="shared" si="34"/>
        <v>61396138.812441789</v>
      </c>
      <c r="W223" s="2">
        <f t="shared" si="20"/>
        <v>694425.14285714179</v>
      </c>
      <c r="X223" s="2">
        <f t="shared" si="6"/>
        <v>5574.8571428582072</v>
      </c>
      <c r="Y223" s="2">
        <f t="shared" ref="Y223:Y286" si="43">IF(COUNT($C224)=0,IF(COUNT($C223)=1,C223,SUM(Y222+X223)),C223)</f>
        <v>59673465.556682974</v>
      </c>
      <c r="Z223" s="2" t="str">
        <f t="shared" si="8"/>
        <v>MEEP</v>
      </c>
      <c r="AA223" s="2">
        <f>IF(Z223="HERE",Y223,AA222+Graph!$G$1*1000)</f>
        <v>62056740.985254399</v>
      </c>
      <c r="AB223" s="2">
        <f t="shared" si="21"/>
        <v>800000</v>
      </c>
      <c r="AC223" s="2">
        <f t="shared" ref="AC223:AC286" si="44">IF(Z224="HERE",V223,AC222)</f>
        <v>58618438.241013221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49860660.540622093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157</v>
      </c>
      <c r="C224" s="7"/>
      <c r="D224" s="2" t="e">
        <f t="shared" si="12"/>
        <v>#N/A</v>
      </c>
      <c r="E224" s="2" t="e">
        <f t="shared" si="22"/>
        <v>#N/A</v>
      </c>
      <c r="F224" s="2">
        <v>1342157.7055299282</v>
      </c>
      <c r="G224" s="2">
        <f t="shared" si="41"/>
        <v>694425.14285714284</v>
      </c>
      <c r="H224" s="2">
        <f t="shared" ref="H224:H287" si="45">IF(COUNT($C225)=0,IF(COUNT($C224)=1,C224,SUM(H223+G224)),C224)</f>
        <v>120422275.95529941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1345809.8880184293</v>
      </c>
      <c r="Q224" s="2">
        <f t="shared" si="42"/>
        <v>700000</v>
      </c>
      <c r="R224" s="2">
        <f t="shared" ref="R224:R287" si="46">IF(COUNT($C225)=0,IF(COUNT($C224)=1,M224,SUM(R223+Q224)),M224)</f>
        <v>121769604.36912477</v>
      </c>
      <c r="S224" s="2">
        <f t="shared" si="17"/>
        <v>694425.14285714924</v>
      </c>
      <c r="T224" s="2">
        <f t="shared" si="18"/>
        <v>5574.8571428570431</v>
      </c>
      <c r="U224" s="2">
        <f t="shared" si="19"/>
        <v>700000</v>
      </c>
      <c r="V224" s="2">
        <f t="shared" si="34"/>
        <v>62090563.95529893</v>
      </c>
      <c r="W224" s="2">
        <f t="shared" si="20"/>
        <v>694425.14285714179</v>
      </c>
      <c r="X224" s="2">
        <f t="shared" si="6"/>
        <v>5574.8571428582072</v>
      </c>
      <c r="Y224" s="2">
        <f t="shared" si="43"/>
        <v>59679040.413825832</v>
      </c>
      <c r="Z224" s="2" t="str">
        <f t="shared" si="8"/>
        <v>MEEP</v>
      </c>
      <c r="AA224" s="2">
        <f>IF(Z224="HERE",Y224,AA223+Graph!$G$1*1000)</f>
        <v>62856740.985254399</v>
      </c>
      <c r="AB224" s="2">
        <f t="shared" si="21"/>
        <v>800000</v>
      </c>
      <c r="AC224" s="2">
        <f t="shared" si="44"/>
        <v>58618438.241013221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49895381.79776495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158</v>
      </c>
      <c r="C225" s="7"/>
      <c r="D225" s="2" t="e">
        <f t="shared" si="12"/>
        <v>#N/A</v>
      </c>
      <c r="E225" s="2" t="e">
        <f t="shared" si="22"/>
        <v>#N/A</v>
      </c>
      <c r="F225" s="2">
        <v>1347735.2662442327</v>
      </c>
      <c r="G225" s="2">
        <f t="shared" si="41"/>
        <v>694425.14285714284</v>
      </c>
      <c r="H225" s="2">
        <f t="shared" si="45"/>
        <v>121116701.09815656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1351388.8245391846</v>
      </c>
      <c r="Q225" s="2">
        <f t="shared" si="42"/>
        <v>700000</v>
      </c>
      <c r="R225" s="2">
        <f t="shared" si="46"/>
        <v>122469604.36912477</v>
      </c>
      <c r="S225" s="2">
        <f t="shared" si="17"/>
        <v>694425.14285714924</v>
      </c>
      <c r="T225" s="2">
        <f t="shared" si="18"/>
        <v>5574.8571428570431</v>
      </c>
      <c r="U225" s="2">
        <f t="shared" si="19"/>
        <v>700000</v>
      </c>
      <c r="V225" s="2">
        <f t="shared" si="34"/>
        <v>62784989.098156072</v>
      </c>
      <c r="W225" s="2">
        <f t="shared" si="20"/>
        <v>694425.14285714179</v>
      </c>
      <c r="X225" s="2">
        <f t="shared" si="6"/>
        <v>5574.8571428582072</v>
      </c>
      <c r="Y225" s="2">
        <f t="shared" si="43"/>
        <v>59684615.270968691</v>
      </c>
      <c r="Z225" s="2" t="str">
        <f t="shared" si="8"/>
        <v>MEEP</v>
      </c>
      <c r="AA225" s="2">
        <f>IF(Z225="HERE",Y225,AA224+Graph!$G$1*1000)</f>
        <v>63656740.985254399</v>
      </c>
      <c r="AB225" s="2">
        <f t="shared" si="21"/>
        <v>800000</v>
      </c>
      <c r="AC225" s="2">
        <f t="shared" si="44"/>
        <v>58618438.241013221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49930103.054907806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159</v>
      </c>
      <c r="C226" s="7"/>
      <c r="D226" s="2" t="e">
        <f t="shared" si="12"/>
        <v>#N/A</v>
      </c>
      <c r="E226" s="2" t="e">
        <f t="shared" si="22"/>
        <v>#N/A</v>
      </c>
      <c r="F226" s="2">
        <v>1353312.8269585073</v>
      </c>
      <c r="G226" s="2">
        <f t="shared" si="41"/>
        <v>694425.14285714284</v>
      </c>
      <c r="H226" s="2">
        <f t="shared" si="45"/>
        <v>121811126.24101371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1356967.7610599101</v>
      </c>
      <c r="Q226" s="2">
        <f t="shared" si="42"/>
        <v>700000</v>
      </c>
      <c r="R226" s="2">
        <f t="shared" si="46"/>
        <v>123169604.36912477</v>
      </c>
      <c r="S226" s="2">
        <f t="shared" si="17"/>
        <v>694425.14285714924</v>
      </c>
      <c r="T226" s="2">
        <f t="shared" si="18"/>
        <v>5574.8571428570431</v>
      </c>
      <c r="U226" s="2">
        <f t="shared" si="19"/>
        <v>700000</v>
      </c>
      <c r="V226" s="2">
        <f t="shared" si="34"/>
        <v>63479414.241013214</v>
      </c>
      <c r="W226" s="2">
        <f t="shared" si="20"/>
        <v>694425.14285714179</v>
      </c>
      <c r="X226" s="2">
        <f t="shared" si="6"/>
        <v>5574.8571428582072</v>
      </c>
      <c r="Y226" s="2">
        <f t="shared" si="43"/>
        <v>59690190.128111549</v>
      </c>
      <c r="Z226" s="2" t="str">
        <f t="shared" si="8"/>
        <v>MEEP</v>
      </c>
      <c r="AA226" s="2">
        <f>IF(Z226="HERE",Y226,AA225+Graph!$G$1*1000)</f>
        <v>64456740.985254399</v>
      </c>
      <c r="AB226" s="2">
        <f t="shared" si="21"/>
        <v>800000</v>
      </c>
      <c r="AC226" s="2">
        <f t="shared" si="44"/>
        <v>58618438.241013221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49964824.312050663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160</v>
      </c>
      <c r="C227" s="7"/>
      <c r="D227" s="2" t="e">
        <f t="shared" si="12"/>
        <v>#N/A</v>
      </c>
      <c r="E227" s="2" t="e">
        <f t="shared" si="22"/>
        <v>#N/A</v>
      </c>
      <c r="F227" s="2">
        <v>1358890.3876728117</v>
      </c>
      <c r="G227" s="2">
        <f t="shared" si="41"/>
        <v>694425.14285714284</v>
      </c>
      <c r="H227" s="2">
        <f t="shared" si="45"/>
        <v>122505551.38387085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1362546.6975806653</v>
      </c>
      <c r="Q227" s="2">
        <f t="shared" si="42"/>
        <v>700000</v>
      </c>
      <c r="R227" s="2">
        <f t="shared" si="46"/>
        <v>123869604.36912477</v>
      </c>
      <c r="S227" s="2">
        <f t="shared" si="17"/>
        <v>694425.14285714924</v>
      </c>
      <c r="T227" s="2">
        <f t="shared" si="18"/>
        <v>5574.8571428570431</v>
      </c>
      <c r="U227" s="2">
        <f t="shared" si="19"/>
        <v>700000</v>
      </c>
      <c r="V227" s="2">
        <f t="shared" si="34"/>
        <v>64173839.383870356</v>
      </c>
      <c r="W227" s="2">
        <f t="shared" si="20"/>
        <v>694425.14285714179</v>
      </c>
      <c r="X227" s="2">
        <f t="shared" si="6"/>
        <v>5574.8571428582072</v>
      </c>
      <c r="Y227" s="2">
        <f t="shared" si="43"/>
        <v>59695764.985254407</v>
      </c>
      <c r="Z227" s="2" t="str">
        <f t="shared" si="8"/>
        <v>MEEP</v>
      </c>
      <c r="AA227" s="2">
        <f>IF(Z227="HERE",Y227,AA226+Graph!$G$1*1000)</f>
        <v>65256740.985254399</v>
      </c>
      <c r="AB227" s="2">
        <f t="shared" si="21"/>
        <v>800000</v>
      </c>
      <c r="AC227" s="2">
        <f t="shared" si="44"/>
        <v>58618438.241013221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49999545.56919352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161</v>
      </c>
      <c r="C228" s="7"/>
      <c r="D228" s="2" t="e">
        <f t="shared" si="12"/>
        <v>#N/A</v>
      </c>
      <c r="E228" s="2" t="e">
        <f t="shared" si="22"/>
        <v>#N/A</v>
      </c>
      <c r="F228" s="2">
        <v>1364467.9483870864</v>
      </c>
      <c r="G228" s="2">
        <f t="shared" si="41"/>
        <v>694425.14285714284</v>
      </c>
      <c r="H228" s="2">
        <f t="shared" si="45"/>
        <v>123199976.526728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1368125.6341013908</v>
      </c>
      <c r="Q228" s="2">
        <f t="shared" si="42"/>
        <v>700000</v>
      </c>
      <c r="R228" s="2">
        <f t="shared" si="46"/>
        <v>124569604.36912477</v>
      </c>
      <c r="S228" s="2">
        <f t="shared" si="17"/>
        <v>694425.14285714924</v>
      </c>
      <c r="T228" s="2">
        <f t="shared" si="18"/>
        <v>5574.8571428570431</v>
      </c>
      <c r="U228" s="2">
        <f t="shared" si="19"/>
        <v>700000</v>
      </c>
      <c r="V228" s="2">
        <f t="shared" si="34"/>
        <v>64868264.526727498</v>
      </c>
      <c r="W228" s="2">
        <f t="shared" si="20"/>
        <v>694425.14285714179</v>
      </c>
      <c r="X228" s="2">
        <f t="shared" si="6"/>
        <v>5574.8571428582072</v>
      </c>
      <c r="Y228" s="2">
        <f t="shared" si="43"/>
        <v>59701339.842397265</v>
      </c>
      <c r="Z228" s="2" t="str">
        <f t="shared" si="8"/>
        <v>MEEP</v>
      </c>
      <c r="AA228" s="2">
        <f>IF(Z228="HERE",Y228,AA227+Graph!$G$1*1000)</f>
        <v>66056740.985254399</v>
      </c>
      <c r="AB228" s="2">
        <f t="shared" si="21"/>
        <v>800000</v>
      </c>
      <c r="AC228" s="2">
        <f t="shared" si="44"/>
        <v>58618438.241013221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50034266.826336376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162</v>
      </c>
      <c r="C229" s="7"/>
      <c r="D229" s="2" t="e">
        <f t="shared" si="12"/>
        <v>#N/A</v>
      </c>
      <c r="E229" s="2" t="e">
        <f t="shared" si="22"/>
        <v>#N/A</v>
      </c>
      <c r="F229" s="2">
        <v>1370045.509101361</v>
      </c>
      <c r="G229" s="2">
        <f t="shared" si="41"/>
        <v>694425.14285714284</v>
      </c>
      <c r="H229" s="2">
        <f t="shared" si="45"/>
        <v>123894401.66958515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1373704.5706221163</v>
      </c>
      <c r="Q229" s="2">
        <f t="shared" si="42"/>
        <v>700000</v>
      </c>
      <c r="R229" s="2">
        <f t="shared" si="46"/>
        <v>125269604.36912477</v>
      </c>
      <c r="S229" s="2">
        <f t="shared" si="17"/>
        <v>694425.14285714924</v>
      </c>
      <c r="T229" s="2">
        <f t="shared" si="18"/>
        <v>5574.8571428570431</v>
      </c>
      <c r="U229" s="2">
        <f t="shared" si="19"/>
        <v>700000</v>
      </c>
      <c r="V229" s="2">
        <f t="shared" si="34"/>
        <v>65562689.669584639</v>
      </c>
      <c r="W229" s="2">
        <f t="shared" si="20"/>
        <v>694425.14285714179</v>
      </c>
      <c r="X229" s="2">
        <f t="shared" si="6"/>
        <v>5574.8571428582072</v>
      </c>
      <c r="Y229" s="2">
        <f t="shared" si="43"/>
        <v>59706914.699540123</v>
      </c>
      <c r="Z229" s="2" t="str">
        <f t="shared" si="8"/>
        <v>MEEP</v>
      </c>
      <c r="AA229" s="2">
        <f>IF(Z229="HERE",Y229,AA228+Graph!$G$1*1000)</f>
        <v>66856740.985254399</v>
      </c>
      <c r="AB229" s="2">
        <f t="shared" si="21"/>
        <v>800000</v>
      </c>
      <c r="AC229" s="2">
        <f t="shared" si="44"/>
        <v>58618438.241013221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50068988.083479233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163</v>
      </c>
      <c r="C230" s="7"/>
      <c r="D230" s="2" t="e">
        <f t="shared" si="12"/>
        <v>#N/A</v>
      </c>
      <c r="E230" s="2" t="e">
        <f t="shared" si="22"/>
        <v>#N/A</v>
      </c>
      <c r="F230" s="2">
        <v>1375623.0698156655</v>
      </c>
      <c r="G230" s="2">
        <f t="shared" ref="G230:G293" si="47">IF(F230&gt;700000,$AK$31*1000,F230)</f>
        <v>694425.14285714284</v>
      </c>
      <c r="H230" s="2">
        <f t="shared" si="45"/>
        <v>124588826.8124423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1379283.5071428716</v>
      </c>
      <c r="Q230" s="2">
        <f t="shared" ref="Q230:Q293" si="48">IF(P230&gt;700000,700000,P230)</f>
        <v>700000</v>
      </c>
      <c r="R230" s="2">
        <f t="shared" si="46"/>
        <v>125969604.36912477</v>
      </c>
      <c r="S230" s="2">
        <f t="shared" si="17"/>
        <v>694425.14285714924</v>
      </c>
      <c r="T230" s="2">
        <f t="shared" si="18"/>
        <v>5574.8571428570431</v>
      </c>
      <c r="U230" s="2">
        <f t="shared" si="19"/>
        <v>700000</v>
      </c>
      <c r="V230" s="2">
        <f t="shared" si="34"/>
        <v>66257114.812441781</v>
      </c>
      <c r="W230" s="2">
        <f t="shared" si="20"/>
        <v>694425.14285714179</v>
      </c>
      <c r="X230" s="2">
        <f t="shared" si="6"/>
        <v>5574.8571428582072</v>
      </c>
      <c r="Y230" s="2">
        <f t="shared" si="43"/>
        <v>59712489.556682982</v>
      </c>
      <c r="Z230" s="2" t="str">
        <f t="shared" si="8"/>
        <v>MEEP</v>
      </c>
      <c r="AA230" s="2">
        <f>IF(Z230="HERE",Y230,AA229+Graph!$G$1*1000)</f>
        <v>67656740.985254407</v>
      </c>
      <c r="AB230" s="2">
        <f t="shared" si="21"/>
        <v>800000.00000000745</v>
      </c>
      <c r="AC230" s="2">
        <f t="shared" si="44"/>
        <v>58618438.241013221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50103709.34062209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164</v>
      </c>
      <c r="C231" s="7"/>
      <c r="D231" s="2" t="e">
        <f t="shared" si="12"/>
        <v>#N/A</v>
      </c>
      <c r="E231" s="2" t="e">
        <f t="shared" si="22"/>
        <v>#N/A</v>
      </c>
      <c r="F231" s="2">
        <v>1381200.6305299401</v>
      </c>
      <c r="G231" s="2">
        <f t="shared" si="47"/>
        <v>694425.14285714284</v>
      </c>
      <c r="H231" s="2">
        <f t="shared" si="45"/>
        <v>125283251.95529945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1384862.4436635971</v>
      </c>
      <c r="Q231" s="2">
        <f t="shared" si="48"/>
        <v>700000</v>
      </c>
      <c r="R231" s="2">
        <f t="shared" si="46"/>
        <v>126669604.36912477</v>
      </c>
      <c r="S231" s="2">
        <f t="shared" si="17"/>
        <v>694425.14285714924</v>
      </c>
      <c r="T231" s="2">
        <f t="shared" si="18"/>
        <v>5574.8571428570431</v>
      </c>
      <c r="U231" s="2">
        <f t="shared" si="19"/>
        <v>700000</v>
      </c>
      <c r="V231" s="2">
        <f t="shared" si="34"/>
        <v>66951539.955298923</v>
      </c>
      <c r="W231" s="2">
        <f t="shared" si="20"/>
        <v>694425.14285714179</v>
      </c>
      <c r="X231" s="2">
        <f t="shared" si="6"/>
        <v>5574.8571428582072</v>
      </c>
      <c r="Y231" s="2">
        <f t="shared" si="43"/>
        <v>59718064.41382584</v>
      </c>
      <c r="Z231" s="2" t="str">
        <f t="shared" si="8"/>
        <v>MEEP</v>
      </c>
      <c r="AA231" s="2">
        <f>IF(Z231="HERE",Y231,AA230+Graph!$G$1*1000)</f>
        <v>68456740.985254407</v>
      </c>
      <c r="AB231" s="2">
        <f t="shared" si="21"/>
        <v>800000</v>
      </c>
      <c r="AC231" s="2">
        <f t="shared" si="44"/>
        <v>58618438.241013221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50138430.597764947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165</v>
      </c>
      <c r="C232" s="7"/>
      <c r="D232" s="2" t="e">
        <f t="shared" si="12"/>
        <v>#N/A</v>
      </c>
      <c r="E232" s="2" t="e">
        <f t="shared" si="22"/>
        <v>#N/A</v>
      </c>
      <c r="F232" s="2">
        <v>1386778.1912442148</v>
      </c>
      <c r="G232" s="2">
        <f t="shared" si="47"/>
        <v>694425.14285714284</v>
      </c>
      <c r="H232" s="2">
        <f t="shared" si="45"/>
        <v>125977677.0981566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1390441.3801843524</v>
      </c>
      <c r="Q232" s="2">
        <f t="shared" si="48"/>
        <v>700000</v>
      </c>
      <c r="R232" s="2">
        <f t="shared" si="46"/>
        <v>127369604.36912477</v>
      </c>
      <c r="S232" s="2">
        <f t="shared" si="17"/>
        <v>694425.14285714924</v>
      </c>
      <c r="T232" s="2">
        <f t="shared" si="18"/>
        <v>5574.8571428570431</v>
      </c>
      <c r="U232" s="2">
        <f t="shared" si="19"/>
        <v>700000</v>
      </c>
      <c r="V232" s="2">
        <f t="shared" si="34"/>
        <v>67645965.098156065</v>
      </c>
      <c r="W232" s="2">
        <f t="shared" si="20"/>
        <v>694425.14285714179</v>
      </c>
      <c r="X232" s="2">
        <f t="shared" si="6"/>
        <v>5574.8571428582072</v>
      </c>
      <c r="Y232" s="2">
        <f t="shared" si="43"/>
        <v>59723639.270968698</v>
      </c>
      <c r="Z232" s="2" t="str">
        <f t="shared" si="8"/>
        <v>MEEP</v>
      </c>
      <c r="AA232" s="2">
        <f>IF(Z232="HERE",Y232,AA231+Graph!$G$1*1000)</f>
        <v>69256740.985254407</v>
      </c>
      <c r="AB232" s="2">
        <f t="shared" si="21"/>
        <v>800000</v>
      </c>
      <c r="AC232" s="2">
        <f t="shared" si="44"/>
        <v>58618438.241013221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166</v>
      </c>
      <c r="C233" s="7"/>
      <c r="D233" s="2" t="e">
        <f t="shared" si="12"/>
        <v>#N/A</v>
      </c>
      <c r="E233" s="2" t="e">
        <f t="shared" si="22"/>
        <v>#N/A</v>
      </c>
      <c r="F233" s="2">
        <v>1392355.7519585192</v>
      </c>
      <c r="G233" s="2">
        <f t="shared" si="47"/>
        <v>694425.14285714284</v>
      </c>
      <c r="H233" s="2">
        <f t="shared" si="45"/>
        <v>126672102.24101375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1396020.3167050779</v>
      </c>
      <c r="Q233" s="2">
        <f t="shared" si="48"/>
        <v>700000</v>
      </c>
      <c r="R233" s="2">
        <f t="shared" si="46"/>
        <v>128069604.36912477</v>
      </c>
      <c r="S233" s="2">
        <f t="shared" si="17"/>
        <v>694425.14285714924</v>
      </c>
      <c r="T233" s="2">
        <f t="shared" si="18"/>
        <v>5574.8571428570431</v>
      </c>
      <c r="U233" s="2">
        <f t="shared" si="19"/>
        <v>700000</v>
      </c>
      <c r="V233" s="2">
        <f t="shared" si="34"/>
        <v>68340390.241013214</v>
      </c>
      <c r="W233" s="2">
        <f t="shared" si="20"/>
        <v>694425.14285714924</v>
      </c>
      <c r="X233" s="2">
        <f t="shared" si="6"/>
        <v>5574.8571428507566</v>
      </c>
      <c r="Y233" s="2">
        <f t="shared" si="43"/>
        <v>59729214.128111549</v>
      </c>
      <c r="Z233" s="2" t="str">
        <f t="shared" si="8"/>
        <v>MEEP</v>
      </c>
      <c r="AA233" s="2">
        <f>IF(Z233="HERE",Y233,AA232+Graph!$G$1*1000)</f>
        <v>70056740.985254407</v>
      </c>
      <c r="AB233" s="2">
        <f t="shared" si="21"/>
        <v>800000</v>
      </c>
      <c r="AC233" s="2">
        <f t="shared" si="44"/>
        <v>58618438.241013221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167</v>
      </c>
      <c r="C234" s="7"/>
      <c r="D234" s="2" t="e">
        <f t="shared" si="12"/>
        <v>#N/A</v>
      </c>
      <c r="E234" s="2" t="e">
        <f t="shared" si="22"/>
        <v>#N/A</v>
      </c>
      <c r="F234" s="2">
        <v>1397933.3126727939</v>
      </c>
      <c r="G234" s="2">
        <f t="shared" si="47"/>
        <v>694425.14285714284</v>
      </c>
      <c r="H234" s="2">
        <f t="shared" si="45"/>
        <v>127366527.3838709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1401599.2532258034</v>
      </c>
      <c r="Q234" s="2">
        <f t="shared" si="48"/>
        <v>700000</v>
      </c>
      <c r="R234" s="2">
        <f t="shared" si="46"/>
        <v>128769604.36912477</v>
      </c>
      <c r="S234" s="2">
        <f t="shared" si="17"/>
        <v>694425.14285714924</v>
      </c>
      <c r="T234" s="2">
        <f t="shared" si="18"/>
        <v>5574.8571428570431</v>
      </c>
      <c r="U234" s="2">
        <f t="shared" si="19"/>
        <v>700000</v>
      </c>
      <c r="V234" s="2">
        <f t="shared" si="34"/>
        <v>69034815.383870363</v>
      </c>
      <c r="W234" s="2">
        <f t="shared" si="20"/>
        <v>694425.14285714924</v>
      </c>
      <c r="X234" s="2">
        <f t="shared" si="6"/>
        <v>5574.8571428507566</v>
      </c>
      <c r="Y234" s="2">
        <f t="shared" si="43"/>
        <v>59734788.985254399</v>
      </c>
      <c r="Z234" s="2" t="str">
        <f t="shared" si="8"/>
        <v>MEEP</v>
      </c>
      <c r="AA234" s="2">
        <f>IF(Z234="HERE",Y234,AA233+Graph!$G$1*1000)</f>
        <v>70856740.985254407</v>
      </c>
      <c r="AB234" s="2">
        <f t="shared" si="21"/>
        <v>800000</v>
      </c>
      <c r="AC234" s="2">
        <f t="shared" si="44"/>
        <v>58618438.241013221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168</v>
      </c>
      <c r="C235" s="7"/>
      <c r="D235" s="2" t="e">
        <f t="shared" si="12"/>
        <v>#N/A</v>
      </c>
      <c r="E235" s="2" t="e">
        <f t="shared" si="22"/>
        <v>#N/A</v>
      </c>
      <c r="F235" s="2">
        <v>1403510.8733870685</v>
      </c>
      <c r="G235" s="2">
        <f t="shared" si="47"/>
        <v>694425.14285714284</v>
      </c>
      <c r="H235" s="2">
        <f t="shared" si="45"/>
        <v>128060952.52672805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1407178.1897465587</v>
      </c>
      <c r="Q235" s="2">
        <f t="shared" si="48"/>
        <v>700000</v>
      </c>
      <c r="R235" s="2">
        <f t="shared" si="46"/>
        <v>129469604.36912477</v>
      </c>
      <c r="S235" s="2">
        <f t="shared" si="17"/>
        <v>694425.14285714924</v>
      </c>
      <c r="T235" s="2">
        <f t="shared" si="18"/>
        <v>5574.8571428570431</v>
      </c>
      <c r="U235" s="2">
        <f t="shared" si="19"/>
        <v>700000</v>
      </c>
      <c r="V235" s="2">
        <f t="shared" si="34"/>
        <v>69729240.526727512</v>
      </c>
      <c r="W235" s="2">
        <f t="shared" si="20"/>
        <v>694425.14285714924</v>
      </c>
      <c r="X235" s="2">
        <f t="shared" si="6"/>
        <v>5574.8571428507566</v>
      </c>
      <c r="Y235" s="2">
        <f t="shared" si="43"/>
        <v>59740363.84239725</v>
      </c>
      <c r="Z235" s="2" t="str">
        <f t="shared" si="8"/>
        <v>MEEP</v>
      </c>
      <c r="AA235" s="2">
        <f>IF(Z235="HERE",Y235,AA234+Graph!$G$1*1000)</f>
        <v>71656740.985254407</v>
      </c>
      <c r="AB235" s="2">
        <f t="shared" si="21"/>
        <v>800000</v>
      </c>
      <c r="AC235" s="2">
        <f t="shared" si="44"/>
        <v>58618438.241013221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169</v>
      </c>
      <c r="C236" s="7"/>
      <c r="D236" s="2" t="e">
        <f t="shared" si="12"/>
        <v>#N/A</v>
      </c>
      <c r="E236" s="2" t="e">
        <f t="shared" si="22"/>
        <v>#N/A</v>
      </c>
      <c r="F236" s="2">
        <v>1409088.434101373</v>
      </c>
      <c r="G236" s="2">
        <f t="shared" si="47"/>
        <v>694425.14285714284</v>
      </c>
      <c r="H236" s="2">
        <f t="shared" si="45"/>
        <v>128755377.6695852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1412757.1262672842</v>
      </c>
      <c r="Q236" s="2">
        <f t="shared" si="48"/>
        <v>700000</v>
      </c>
      <c r="R236" s="2">
        <f t="shared" si="46"/>
        <v>130169604.36912477</v>
      </c>
      <c r="S236" s="2">
        <f t="shared" si="17"/>
        <v>694425.14285714924</v>
      </c>
      <c r="T236" s="2">
        <f t="shared" si="18"/>
        <v>5574.8571428570431</v>
      </c>
      <c r="U236" s="2">
        <f t="shared" si="19"/>
        <v>700000</v>
      </c>
      <c r="V236" s="2">
        <f t="shared" si="34"/>
        <v>70423665.669584662</v>
      </c>
      <c r="W236" s="2">
        <f t="shared" si="20"/>
        <v>694425.14285714924</v>
      </c>
      <c r="X236" s="2">
        <f t="shared" si="6"/>
        <v>5574.8571428507566</v>
      </c>
      <c r="Y236" s="2">
        <f t="shared" si="43"/>
        <v>59745938.699540101</v>
      </c>
      <c r="Z236" s="2" t="str">
        <f t="shared" si="8"/>
        <v>MEEP</v>
      </c>
      <c r="AA236" s="2">
        <f>IF(Z236="HERE",Y236,AA235+Graph!$G$1*1000)</f>
        <v>72456740.985254407</v>
      </c>
      <c r="AB236" s="2">
        <f t="shared" si="21"/>
        <v>800000</v>
      </c>
      <c r="AC236" s="2">
        <f t="shared" si="44"/>
        <v>58618438.241013221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170</v>
      </c>
      <c r="C237" s="7"/>
      <c r="D237" s="2" t="e">
        <f t="shared" si="12"/>
        <v>#N/A</v>
      </c>
      <c r="E237" s="2" t="e">
        <f t="shared" si="22"/>
        <v>#N/A</v>
      </c>
      <c r="F237" s="2">
        <v>1414665.9948156476</v>
      </c>
      <c r="G237" s="2">
        <f t="shared" si="47"/>
        <v>694425.14285714284</v>
      </c>
      <c r="H237" s="2">
        <f t="shared" si="45"/>
        <v>129449802.81244235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1418336.0627880394</v>
      </c>
      <c r="Q237" s="2">
        <f t="shared" si="48"/>
        <v>700000</v>
      </c>
      <c r="R237" s="2">
        <f t="shared" si="46"/>
        <v>130869604.36912477</v>
      </c>
      <c r="S237" s="2">
        <f t="shared" si="17"/>
        <v>694425.14285714924</v>
      </c>
      <c r="T237" s="2">
        <f t="shared" si="18"/>
        <v>5574.8571428570431</v>
      </c>
      <c r="U237" s="2">
        <f t="shared" si="19"/>
        <v>700000</v>
      </c>
      <c r="V237" s="2">
        <f t="shared" si="34"/>
        <v>71118090.812441811</v>
      </c>
      <c r="W237" s="2">
        <f t="shared" si="20"/>
        <v>694425.14285714924</v>
      </c>
      <c r="X237" s="2">
        <f t="shared" si="6"/>
        <v>5574.8571428507566</v>
      </c>
      <c r="Y237" s="2">
        <f t="shared" si="43"/>
        <v>59751513.556682952</v>
      </c>
      <c r="Z237" s="2" t="str">
        <f t="shared" si="8"/>
        <v>MEEP</v>
      </c>
      <c r="AA237" s="2">
        <f>IF(Z237="HERE",Y237,AA236+Graph!$G$1*1000)</f>
        <v>73256740.985254407</v>
      </c>
      <c r="AB237" s="2">
        <f t="shared" si="21"/>
        <v>800000</v>
      </c>
      <c r="AC237" s="2">
        <f t="shared" si="44"/>
        <v>58618438.241013221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171</v>
      </c>
      <c r="C238" s="7"/>
      <c r="D238" s="2" t="e">
        <f t="shared" si="12"/>
        <v>#N/A</v>
      </c>
      <c r="E238" s="2" t="e">
        <f t="shared" si="22"/>
        <v>#N/A</v>
      </c>
      <c r="F238" s="2">
        <v>1420243.555529952</v>
      </c>
      <c r="G238" s="2">
        <f t="shared" si="47"/>
        <v>694425.14285714284</v>
      </c>
      <c r="H238" s="2">
        <f t="shared" si="45"/>
        <v>130144227.9552995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1423914.9993087649</v>
      </c>
      <c r="Q238" s="2">
        <f t="shared" si="48"/>
        <v>700000</v>
      </c>
      <c r="R238" s="2">
        <f t="shared" si="46"/>
        <v>131569604.36912477</v>
      </c>
      <c r="S238" s="2">
        <f t="shared" si="17"/>
        <v>694425.14285714924</v>
      </c>
      <c r="T238" s="2">
        <f t="shared" si="18"/>
        <v>5574.8571428570431</v>
      </c>
      <c r="U238" s="2">
        <f t="shared" si="19"/>
        <v>700000</v>
      </c>
      <c r="V238" s="2">
        <f t="shared" si="34"/>
        <v>71812515.95529896</v>
      </c>
      <c r="W238" s="2">
        <f t="shared" si="20"/>
        <v>694425.14285714924</v>
      </c>
      <c r="X238" s="2">
        <f t="shared" si="6"/>
        <v>5574.8571428507566</v>
      </c>
      <c r="Y238" s="2">
        <f t="shared" si="43"/>
        <v>59757088.413825803</v>
      </c>
      <c r="Z238" s="2" t="str">
        <f t="shared" si="8"/>
        <v>MEEP</v>
      </c>
      <c r="AA238" s="2">
        <f>IF(Z238="HERE",Y238,AA237+Graph!$G$1*1000)</f>
        <v>74056740.985254407</v>
      </c>
      <c r="AB238" s="2">
        <f t="shared" si="21"/>
        <v>800000</v>
      </c>
      <c r="AC238" s="2">
        <f t="shared" si="44"/>
        <v>58618438.241013221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172</v>
      </c>
      <c r="C239" s="7"/>
      <c r="D239" s="2" t="e">
        <f t="shared" si="12"/>
        <v>#N/A</v>
      </c>
      <c r="E239" s="2" t="e">
        <f t="shared" si="22"/>
        <v>#N/A</v>
      </c>
      <c r="F239" s="2">
        <v>1425821.1162442267</v>
      </c>
      <c r="G239" s="2">
        <f t="shared" si="47"/>
        <v>694425.14285714284</v>
      </c>
      <c r="H239" s="2">
        <f t="shared" si="45"/>
        <v>130838653.09815665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1429493.9358294904</v>
      </c>
      <c r="Q239" s="2">
        <f t="shared" si="48"/>
        <v>700000</v>
      </c>
      <c r="R239" s="2">
        <f t="shared" si="46"/>
        <v>132269604.36912477</v>
      </c>
      <c r="S239" s="2">
        <f t="shared" si="17"/>
        <v>694425.14285714924</v>
      </c>
      <c r="T239" s="2">
        <f t="shared" si="18"/>
        <v>5574.8571428570431</v>
      </c>
      <c r="U239" s="2">
        <f t="shared" si="19"/>
        <v>700000</v>
      </c>
      <c r="V239" s="2">
        <f t="shared" si="34"/>
        <v>72506941.098156109</v>
      </c>
      <c r="W239" s="2">
        <f t="shared" si="20"/>
        <v>694425.14285714924</v>
      </c>
      <c r="X239" s="2">
        <f t="shared" si="6"/>
        <v>5574.8571428507566</v>
      </c>
      <c r="Y239" s="2">
        <f t="shared" si="43"/>
        <v>59762663.270968653</v>
      </c>
      <c r="Z239" s="2" t="str">
        <f t="shared" si="8"/>
        <v>MEEP</v>
      </c>
      <c r="AA239" s="2">
        <f>IF(Z239="HERE",Y239,AA238+Graph!$G$1*1000)</f>
        <v>74856740.985254407</v>
      </c>
      <c r="AB239" s="2">
        <f t="shared" si="21"/>
        <v>800000</v>
      </c>
      <c r="AC239" s="2">
        <f t="shared" si="44"/>
        <v>58618438.241013221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173</v>
      </c>
      <c r="C240" s="7"/>
      <c r="D240" s="2" t="e">
        <f t="shared" si="12"/>
        <v>#N/A</v>
      </c>
      <c r="E240" s="2" t="e">
        <f t="shared" si="22"/>
        <v>#N/A</v>
      </c>
      <c r="F240" s="2">
        <v>1431398.6769585013</v>
      </c>
      <c r="G240" s="2">
        <f t="shared" si="47"/>
        <v>694425.14285714284</v>
      </c>
      <c r="H240" s="2">
        <f t="shared" si="45"/>
        <v>131533078.2410138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1435072.8723502457</v>
      </c>
      <c r="Q240" s="2">
        <f t="shared" si="48"/>
        <v>700000</v>
      </c>
      <c r="R240" s="2">
        <f t="shared" si="46"/>
        <v>132969604.36912477</v>
      </c>
      <c r="S240" s="2">
        <f t="shared" si="17"/>
        <v>694425.14285714924</v>
      </c>
      <c r="T240" s="2">
        <f t="shared" si="18"/>
        <v>5574.8571428570431</v>
      </c>
      <c r="U240" s="2">
        <f t="shared" si="19"/>
        <v>700000</v>
      </c>
      <c r="V240" s="2">
        <f t="shared" si="34"/>
        <v>73201366.241013259</v>
      </c>
      <c r="W240" s="2">
        <f t="shared" si="20"/>
        <v>694425.14285714924</v>
      </c>
      <c r="X240" s="2">
        <f t="shared" si="6"/>
        <v>5574.8571428507566</v>
      </c>
      <c r="Y240" s="2">
        <f t="shared" si="43"/>
        <v>59768238.128111504</v>
      </c>
      <c r="Z240" s="2" t="str">
        <f t="shared" si="8"/>
        <v>MEEP</v>
      </c>
      <c r="AA240" s="2">
        <f>IF(Z240="HERE",Y240,AA239+Graph!$G$1*1000)</f>
        <v>75656740.985254407</v>
      </c>
      <c r="AB240" s="2">
        <f t="shared" si="21"/>
        <v>800000</v>
      </c>
      <c r="AC240" s="2">
        <f t="shared" si="44"/>
        <v>58618438.241013221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174</v>
      </c>
      <c r="C241" s="7"/>
      <c r="D241" s="2" t="e">
        <f t="shared" si="12"/>
        <v>#N/A</v>
      </c>
      <c r="E241" s="2" t="e">
        <f t="shared" si="22"/>
        <v>#N/A</v>
      </c>
      <c r="F241" s="2">
        <v>1436976.2376728058</v>
      </c>
      <c r="G241" s="2">
        <f t="shared" si="47"/>
        <v>694425.14285714284</v>
      </c>
      <c r="H241" s="2">
        <f t="shared" si="45"/>
        <v>132227503.38387094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1440651.8088709712</v>
      </c>
      <c r="Q241" s="2">
        <f t="shared" si="48"/>
        <v>700000</v>
      </c>
      <c r="R241" s="2">
        <f t="shared" si="46"/>
        <v>133669604.36912477</v>
      </c>
      <c r="S241" s="2">
        <f t="shared" si="17"/>
        <v>694425.14285714924</v>
      </c>
      <c r="T241" s="2">
        <f t="shared" si="18"/>
        <v>5574.8571428570431</v>
      </c>
      <c r="U241" s="2">
        <f t="shared" si="19"/>
        <v>700000</v>
      </c>
      <c r="V241" s="2">
        <f t="shared" si="34"/>
        <v>73895791.383870408</v>
      </c>
      <c r="W241" s="2">
        <f t="shared" si="20"/>
        <v>694425.14285714924</v>
      </c>
      <c r="X241" s="2">
        <f t="shared" si="6"/>
        <v>5574.8571428507566</v>
      </c>
      <c r="Y241" s="2">
        <f t="shared" si="43"/>
        <v>59773812.985254355</v>
      </c>
      <c r="Z241" s="2" t="str">
        <f t="shared" si="8"/>
        <v>MEEP</v>
      </c>
      <c r="AA241" s="2">
        <f>IF(Z241="HERE",Y241,AA240+Graph!$G$1*1000)</f>
        <v>76456740.985254407</v>
      </c>
      <c r="AB241" s="2">
        <f t="shared" si="21"/>
        <v>800000</v>
      </c>
      <c r="AC241" s="2">
        <f t="shared" si="44"/>
        <v>58618438.241013221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175</v>
      </c>
      <c r="C242" s="7"/>
      <c r="D242" s="2" t="e">
        <f t="shared" si="12"/>
        <v>#N/A</v>
      </c>
      <c r="E242" s="2" t="e">
        <f t="shared" si="22"/>
        <v>#N/A</v>
      </c>
      <c r="F242" s="2">
        <v>1442553.7983870804</v>
      </c>
      <c r="G242" s="2">
        <f t="shared" si="47"/>
        <v>694425.14285714284</v>
      </c>
      <c r="H242" s="2">
        <f t="shared" si="45"/>
        <v>132921928.52672809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1446230.7453917265</v>
      </c>
      <c r="Q242" s="2">
        <f t="shared" si="48"/>
        <v>700000</v>
      </c>
      <c r="R242" s="2">
        <f t="shared" si="46"/>
        <v>134369604.36912477</v>
      </c>
      <c r="S242" s="2">
        <f t="shared" si="17"/>
        <v>694425.14285714924</v>
      </c>
      <c r="T242" s="2">
        <f t="shared" si="18"/>
        <v>5574.8571428570431</v>
      </c>
      <c r="U242" s="2">
        <f t="shared" si="19"/>
        <v>700000</v>
      </c>
      <c r="V242" s="2">
        <f t="shared" si="34"/>
        <v>74590216.526727557</v>
      </c>
      <c r="W242" s="2">
        <f t="shared" si="20"/>
        <v>694425.14285714924</v>
      </c>
      <c r="X242" s="2">
        <f t="shared" si="6"/>
        <v>5574.8571428507566</v>
      </c>
      <c r="Y242" s="2">
        <f t="shared" si="43"/>
        <v>59779387.842397206</v>
      </c>
      <c r="Z242" s="2" t="str">
        <f t="shared" si="8"/>
        <v>MEEP</v>
      </c>
      <c r="AA242" s="2">
        <f>IF(Z242="HERE",Y242,AA241+Graph!$G$1*1000)</f>
        <v>77256740.985254407</v>
      </c>
      <c r="AB242" s="2">
        <f t="shared" si="21"/>
        <v>800000</v>
      </c>
      <c r="AC242" s="2">
        <f t="shared" si="44"/>
        <v>58618438.241013221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176</v>
      </c>
      <c r="C243" s="7"/>
      <c r="D243" s="2" t="e">
        <f t="shared" si="12"/>
        <v>#N/A</v>
      </c>
      <c r="E243" s="2" t="e">
        <f t="shared" si="22"/>
        <v>#N/A</v>
      </c>
      <c r="F243" s="2">
        <v>1448131.3591013551</v>
      </c>
      <c r="G243" s="2">
        <f t="shared" si="47"/>
        <v>694425.14285714284</v>
      </c>
      <c r="H243" s="2">
        <f t="shared" si="45"/>
        <v>133616353.66958524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1451809.681912452</v>
      </c>
      <c r="Q243" s="2">
        <f t="shared" si="48"/>
        <v>700000</v>
      </c>
      <c r="R243" s="2">
        <f t="shared" si="46"/>
        <v>135069604.36912477</v>
      </c>
      <c r="S243" s="2">
        <f t="shared" si="17"/>
        <v>694425.14285714924</v>
      </c>
      <c r="T243" s="2">
        <f t="shared" si="18"/>
        <v>5574.8571428570431</v>
      </c>
      <c r="U243" s="2">
        <f t="shared" si="19"/>
        <v>700000</v>
      </c>
      <c r="V243" s="2">
        <f t="shared" si="34"/>
        <v>75284641.669584706</v>
      </c>
      <c r="W243" s="2">
        <f t="shared" si="20"/>
        <v>694425.14285714924</v>
      </c>
      <c r="X243" s="2">
        <f t="shared" si="6"/>
        <v>5574.8571428507566</v>
      </c>
      <c r="Y243" s="2">
        <f t="shared" si="43"/>
        <v>59784962.699540056</v>
      </c>
      <c r="Z243" s="2" t="str">
        <f t="shared" si="8"/>
        <v>MEEP</v>
      </c>
      <c r="AA243" s="2">
        <f>IF(Z243="HERE",Y243,AA242+Graph!$G$1*1000)</f>
        <v>78056740.985254407</v>
      </c>
      <c r="AB243" s="2">
        <f t="shared" si="21"/>
        <v>800000</v>
      </c>
      <c r="AC243" s="2">
        <f t="shared" si="44"/>
        <v>58618438.241013221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177</v>
      </c>
      <c r="C244" s="7"/>
      <c r="D244" s="2" t="e">
        <f t="shared" si="12"/>
        <v>#N/A</v>
      </c>
      <c r="E244" s="2" t="e">
        <f t="shared" si="22"/>
        <v>#N/A</v>
      </c>
      <c r="F244" s="2">
        <v>1453708.9198156595</v>
      </c>
      <c r="G244" s="2">
        <f t="shared" si="47"/>
        <v>694425.14285714284</v>
      </c>
      <c r="H244" s="2">
        <f t="shared" si="45"/>
        <v>134310778.81244239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1457388.6184331775</v>
      </c>
      <c r="Q244" s="2">
        <f t="shared" si="48"/>
        <v>700000</v>
      </c>
      <c r="R244" s="2">
        <f t="shared" si="46"/>
        <v>135769604.36912477</v>
      </c>
      <c r="S244" s="2">
        <f t="shared" si="17"/>
        <v>694425.14285714924</v>
      </c>
      <c r="T244" s="2">
        <f t="shared" si="18"/>
        <v>5574.8571428570431</v>
      </c>
      <c r="U244" s="2">
        <f t="shared" si="19"/>
        <v>700000</v>
      </c>
      <c r="V244" s="2">
        <f t="shared" si="34"/>
        <v>75979066.812441856</v>
      </c>
      <c r="W244" s="2">
        <f t="shared" si="20"/>
        <v>694425.14285714924</v>
      </c>
      <c r="X244" s="2">
        <f t="shared" si="6"/>
        <v>5574.8571428507566</v>
      </c>
      <c r="Y244" s="2">
        <f t="shared" si="43"/>
        <v>59790537.556682907</v>
      </c>
      <c r="Z244" s="2" t="str">
        <f t="shared" si="8"/>
        <v>MEEP</v>
      </c>
      <c r="AA244" s="2">
        <f>IF(Z244="HERE",Y244,AA243+Graph!$G$1*1000)</f>
        <v>78856740.985254407</v>
      </c>
      <c r="AB244" s="2">
        <f t="shared" si="21"/>
        <v>800000</v>
      </c>
      <c r="AC244" s="2">
        <f t="shared" si="44"/>
        <v>58618438.241013221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178</v>
      </c>
      <c r="C245" s="7"/>
      <c r="D245" s="2" t="e">
        <f t="shared" si="12"/>
        <v>#N/A</v>
      </c>
      <c r="E245" s="2" t="e">
        <f t="shared" si="22"/>
        <v>#N/A</v>
      </c>
      <c r="F245" s="2">
        <v>1459286.4805299342</v>
      </c>
      <c r="G245" s="2">
        <f t="shared" si="47"/>
        <v>694425.14285714284</v>
      </c>
      <c r="H245" s="2">
        <f t="shared" si="45"/>
        <v>135005203.95529953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1462967.5549539328</v>
      </c>
      <c r="Q245" s="2">
        <f t="shared" si="48"/>
        <v>700000</v>
      </c>
      <c r="R245" s="2">
        <f t="shared" si="46"/>
        <v>136469604.36912477</v>
      </c>
      <c r="S245" s="2">
        <f t="shared" si="17"/>
        <v>694425.14285713434</v>
      </c>
      <c r="T245" s="2">
        <f t="shared" si="18"/>
        <v>5574.8571428570431</v>
      </c>
      <c r="U245" s="2">
        <f t="shared" si="19"/>
        <v>700000</v>
      </c>
      <c r="V245" s="2">
        <f t="shared" si="34"/>
        <v>76673491.955299005</v>
      </c>
      <c r="W245" s="2">
        <f t="shared" si="20"/>
        <v>694425.14285714924</v>
      </c>
      <c r="X245" s="2">
        <f t="shared" si="6"/>
        <v>5574.8571428507566</v>
      </c>
      <c r="Y245" s="2">
        <f t="shared" si="43"/>
        <v>59796112.413825758</v>
      </c>
      <c r="Z245" s="2" t="str">
        <f t="shared" si="8"/>
        <v>MEEP</v>
      </c>
      <c r="AA245" s="2">
        <f>IF(Z245="HERE",Y245,AA244+Graph!$G$1*1000)</f>
        <v>79656740.985254407</v>
      </c>
      <c r="AB245" s="2">
        <f t="shared" si="21"/>
        <v>800000</v>
      </c>
      <c r="AC245" s="2">
        <f t="shared" si="44"/>
        <v>58618438.241013221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179</v>
      </c>
      <c r="C246" s="7"/>
      <c r="D246" s="2" t="e">
        <f t="shared" si="12"/>
        <v>#N/A</v>
      </c>
      <c r="E246" s="2" t="e">
        <f t="shared" si="22"/>
        <v>#N/A</v>
      </c>
      <c r="F246" s="2">
        <v>1464864.0412442386</v>
      </c>
      <c r="G246" s="2">
        <f t="shared" si="47"/>
        <v>694425.14285714284</v>
      </c>
      <c r="H246" s="2">
        <f t="shared" si="45"/>
        <v>135699629.09815666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1468546.4914746583</v>
      </c>
      <c r="Q246" s="2">
        <f t="shared" si="48"/>
        <v>700000</v>
      </c>
      <c r="R246" s="2">
        <f t="shared" si="46"/>
        <v>137169604.36912477</v>
      </c>
      <c r="S246" s="2">
        <f t="shared" si="17"/>
        <v>694425.14285713434</v>
      </c>
      <c r="T246" s="2">
        <f t="shared" si="18"/>
        <v>5574.8571428570431</v>
      </c>
      <c r="U246" s="2">
        <f t="shared" si="19"/>
        <v>700000</v>
      </c>
      <c r="V246" s="2">
        <f t="shared" si="34"/>
        <v>77367917.098156154</v>
      </c>
      <c r="W246" s="2">
        <f t="shared" si="20"/>
        <v>694425.14285714924</v>
      </c>
      <c r="X246" s="2">
        <f t="shared" si="6"/>
        <v>5574.8571428507566</v>
      </c>
      <c r="Y246" s="2">
        <f t="shared" si="43"/>
        <v>59801687.270968609</v>
      </c>
      <c r="Z246" s="2" t="str">
        <f t="shared" si="8"/>
        <v>MEEP</v>
      </c>
      <c r="AA246" s="2">
        <f>IF(Z246="HERE",Y246,AA245+Graph!$G$1*1000)</f>
        <v>80456740.985254407</v>
      </c>
      <c r="AB246" s="2">
        <f t="shared" si="21"/>
        <v>800000</v>
      </c>
      <c r="AC246" s="2">
        <f t="shared" si="44"/>
        <v>58618438.241013221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180</v>
      </c>
      <c r="C247" s="7"/>
      <c r="D247" s="2" t="e">
        <f t="shared" si="12"/>
        <v>#N/A</v>
      </c>
      <c r="E247" s="2" t="e">
        <f t="shared" si="22"/>
        <v>#N/A</v>
      </c>
      <c r="F247" s="2">
        <v>1470441.6019585133</v>
      </c>
      <c r="G247" s="2">
        <f t="shared" si="47"/>
        <v>694425.14285714284</v>
      </c>
      <c r="H247" s="2">
        <f t="shared" si="45"/>
        <v>136394054.2410138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1474125.4279954135</v>
      </c>
      <c r="Q247" s="2">
        <f t="shared" si="48"/>
        <v>700000</v>
      </c>
      <c r="R247" s="2">
        <f t="shared" si="46"/>
        <v>137869604.36912477</v>
      </c>
      <c r="S247" s="2">
        <f t="shared" si="17"/>
        <v>694425.14285713434</v>
      </c>
      <c r="T247" s="2">
        <f t="shared" si="18"/>
        <v>5574.8571428570431</v>
      </c>
      <c r="U247" s="2">
        <f t="shared" si="19"/>
        <v>700000</v>
      </c>
      <c r="V247" s="2">
        <f t="shared" si="34"/>
        <v>78062342.241013303</v>
      </c>
      <c r="W247" s="2">
        <f t="shared" si="20"/>
        <v>694425.14285714924</v>
      </c>
      <c r="X247" s="2">
        <f t="shared" si="6"/>
        <v>5574.8571428507566</v>
      </c>
      <c r="Y247" s="2">
        <f t="shared" si="43"/>
        <v>59807262.128111459</v>
      </c>
      <c r="Z247" s="2" t="str">
        <f t="shared" si="8"/>
        <v>MEEP</v>
      </c>
      <c r="AA247" s="2">
        <f>IF(Z247="HERE",Y247,AA246+Graph!$G$1*1000)</f>
        <v>81256740.985254407</v>
      </c>
      <c r="AB247" s="2">
        <f t="shared" si="21"/>
        <v>800000</v>
      </c>
      <c r="AC247" s="2">
        <f t="shared" si="44"/>
        <v>58618438.241013221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181</v>
      </c>
      <c r="C248" s="7"/>
      <c r="D248" s="2" t="e">
        <f t="shared" si="12"/>
        <v>#N/A</v>
      </c>
      <c r="E248" s="2" t="e">
        <f t="shared" si="22"/>
        <v>#N/A</v>
      </c>
      <c r="F248" s="2">
        <v>1476019.1626727879</v>
      </c>
      <c r="G248" s="2">
        <f t="shared" si="47"/>
        <v>694425.14285714284</v>
      </c>
      <c r="H248" s="2">
        <f t="shared" si="45"/>
        <v>137088479.38387093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1479704.364516139</v>
      </c>
      <c r="Q248" s="2">
        <f t="shared" si="48"/>
        <v>700000</v>
      </c>
      <c r="R248" s="2">
        <f t="shared" si="46"/>
        <v>138569604.36912477</v>
      </c>
      <c r="S248" s="2">
        <f t="shared" si="17"/>
        <v>694425.14285713434</v>
      </c>
      <c r="T248" s="2">
        <f t="shared" si="18"/>
        <v>5574.8571428570431</v>
      </c>
      <c r="U248" s="2">
        <f t="shared" si="19"/>
        <v>700000</v>
      </c>
      <c r="V248" s="2">
        <f t="shared" si="34"/>
        <v>78756767.383870453</v>
      </c>
      <c r="W248" s="2">
        <f t="shared" si="20"/>
        <v>694425.14285714924</v>
      </c>
      <c r="X248" s="2">
        <f t="shared" si="6"/>
        <v>5574.8571428507566</v>
      </c>
      <c r="Y248" s="2">
        <f t="shared" si="43"/>
        <v>59812836.98525431</v>
      </c>
      <c r="Z248" s="2" t="str">
        <f t="shared" si="8"/>
        <v>MEEP</v>
      </c>
      <c r="AA248" s="2">
        <f>IF(Z248="HERE",Y248,AA247+Graph!$G$1*1000)</f>
        <v>82056740.985254407</v>
      </c>
      <c r="AB248" s="2">
        <f t="shared" si="21"/>
        <v>800000</v>
      </c>
      <c r="AC248" s="2">
        <f t="shared" si="44"/>
        <v>58618438.241013221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182</v>
      </c>
      <c r="C249" s="7"/>
      <c r="D249" s="2" t="e">
        <f t="shared" si="12"/>
        <v>#N/A</v>
      </c>
      <c r="E249" s="2" t="e">
        <f t="shared" si="22"/>
        <v>#N/A</v>
      </c>
      <c r="F249" s="2">
        <v>1481596.7233870924</v>
      </c>
      <c r="G249" s="2">
        <f t="shared" si="47"/>
        <v>694425.14285714284</v>
      </c>
      <c r="H249" s="2">
        <f t="shared" si="45"/>
        <v>137782904.52672806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1485283.3010368645</v>
      </c>
      <c r="Q249" s="2">
        <f t="shared" si="48"/>
        <v>700000</v>
      </c>
      <c r="R249" s="2">
        <f t="shared" si="46"/>
        <v>139269604.36912477</v>
      </c>
      <c r="S249" s="2">
        <f t="shared" si="17"/>
        <v>694425.14285713434</v>
      </c>
      <c r="T249" s="2">
        <f t="shared" si="18"/>
        <v>5574.8571428570431</v>
      </c>
      <c r="U249" s="2">
        <f t="shared" si="19"/>
        <v>700000</v>
      </c>
      <c r="V249" s="2">
        <f t="shared" si="34"/>
        <v>79451192.526727602</v>
      </c>
      <c r="W249" s="2">
        <f t="shared" si="20"/>
        <v>694425.14285714924</v>
      </c>
      <c r="X249" s="2">
        <f t="shared" si="6"/>
        <v>5574.8571428507566</v>
      </c>
      <c r="Y249" s="2">
        <f t="shared" si="43"/>
        <v>59818411.842397161</v>
      </c>
      <c r="Z249" s="2" t="str">
        <f t="shared" si="8"/>
        <v>MEEP</v>
      </c>
      <c r="AA249" s="2">
        <f>IF(Z249="HERE",Y249,AA248+Graph!$G$1*1000)</f>
        <v>82856740.985254407</v>
      </c>
      <c r="AB249" s="2">
        <f t="shared" si="21"/>
        <v>800000</v>
      </c>
      <c r="AC249" s="2">
        <f t="shared" si="44"/>
        <v>58618438.241013221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183</v>
      </c>
      <c r="C250" s="7"/>
      <c r="D250" s="2" t="e">
        <f t="shared" si="12"/>
        <v>#N/A</v>
      </c>
      <c r="E250" s="2" t="e">
        <f t="shared" si="22"/>
        <v>#N/A</v>
      </c>
      <c r="F250" s="2">
        <v>1487174.284101367</v>
      </c>
      <c r="G250" s="2">
        <f t="shared" si="47"/>
        <v>694425.14285714284</v>
      </c>
      <c r="H250" s="2">
        <f t="shared" si="45"/>
        <v>138477329.6695852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1490862.2375576198</v>
      </c>
      <c r="Q250" s="2">
        <f t="shared" si="48"/>
        <v>700000</v>
      </c>
      <c r="R250" s="2">
        <f t="shared" si="46"/>
        <v>139969604.36912477</v>
      </c>
      <c r="S250" s="2">
        <f t="shared" si="17"/>
        <v>694425.14285713434</v>
      </c>
      <c r="T250" s="2">
        <f t="shared" si="18"/>
        <v>5574.8571428570431</v>
      </c>
      <c r="U250" s="2">
        <f t="shared" si="19"/>
        <v>700000</v>
      </c>
      <c r="V250" s="2">
        <f t="shared" si="34"/>
        <v>80145617.669584751</v>
      </c>
      <c r="W250" s="2">
        <f t="shared" si="20"/>
        <v>694425.14285714924</v>
      </c>
      <c r="X250" s="2">
        <f t="shared" si="6"/>
        <v>5574.8571428507566</v>
      </c>
      <c r="Y250" s="2">
        <f t="shared" si="43"/>
        <v>59823986.699540012</v>
      </c>
      <c r="Z250" s="2" t="str">
        <f t="shared" si="8"/>
        <v>MEEP</v>
      </c>
      <c r="AA250" s="2">
        <f>IF(Z250="HERE",Y250,AA249+Graph!$G$1*1000)</f>
        <v>83656740.985254407</v>
      </c>
      <c r="AB250" s="2">
        <f t="shared" si="21"/>
        <v>800000</v>
      </c>
      <c r="AC250" s="2">
        <f t="shared" si="44"/>
        <v>58618438.241013221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184</v>
      </c>
      <c r="C251" s="7"/>
      <c r="D251" s="2" t="e">
        <f t="shared" si="12"/>
        <v>#N/A</v>
      </c>
      <c r="E251" s="2" t="e">
        <f t="shared" si="22"/>
        <v>#N/A</v>
      </c>
      <c r="F251" s="2">
        <v>1492751.8448156416</v>
      </c>
      <c r="G251" s="2">
        <f t="shared" si="47"/>
        <v>694425.14285714284</v>
      </c>
      <c r="H251" s="2">
        <f t="shared" si="45"/>
        <v>139171754.81244233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1496441.1740783453</v>
      </c>
      <c r="Q251" s="2">
        <f t="shared" si="48"/>
        <v>700000</v>
      </c>
      <c r="R251" s="2">
        <f t="shared" si="46"/>
        <v>140669604.36912477</v>
      </c>
      <c r="S251" s="2">
        <f t="shared" si="17"/>
        <v>694425.14285713434</v>
      </c>
      <c r="T251" s="2">
        <f t="shared" si="18"/>
        <v>5574.8571428570431</v>
      </c>
      <c r="U251" s="2">
        <f t="shared" si="19"/>
        <v>700000</v>
      </c>
      <c r="V251" s="2">
        <f t="shared" si="34"/>
        <v>80840042.8124419</v>
      </c>
      <c r="W251" s="2">
        <f t="shared" si="20"/>
        <v>694425.14285714924</v>
      </c>
      <c r="X251" s="2">
        <f t="shared" si="6"/>
        <v>5574.8571428507566</v>
      </c>
      <c r="Y251" s="2">
        <f t="shared" si="43"/>
        <v>59829561.556682862</v>
      </c>
      <c r="Z251" s="2" t="str">
        <f t="shared" si="8"/>
        <v>MEEP</v>
      </c>
      <c r="AA251" s="2">
        <f>IF(Z251="HERE",Y251,AA250+Graph!$G$1*1000)</f>
        <v>84456740.985254407</v>
      </c>
      <c r="AB251" s="2">
        <f t="shared" si="21"/>
        <v>800000</v>
      </c>
      <c r="AC251" s="2">
        <f t="shared" si="44"/>
        <v>58618438.241013221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185</v>
      </c>
      <c r="C252" s="7"/>
      <c r="D252" s="2" t="e">
        <f t="shared" si="12"/>
        <v>#N/A</v>
      </c>
      <c r="E252" s="2" t="e">
        <f t="shared" si="22"/>
        <v>#N/A</v>
      </c>
      <c r="F252" s="2">
        <v>1498329.4055299461</v>
      </c>
      <c r="G252" s="2">
        <f t="shared" si="47"/>
        <v>694425.14285714284</v>
      </c>
      <c r="H252" s="2">
        <f t="shared" si="45"/>
        <v>139866179.95529947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1502020.1105991006</v>
      </c>
      <c r="Q252" s="2">
        <f t="shared" si="48"/>
        <v>700000</v>
      </c>
      <c r="R252" s="2">
        <f t="shared" si="46"/>
        <v>141369604.36912477</v>
      </c>
      <c r="S252" s="2">
        <f t="shared" si="17"/>
        <v>694425.14285713434</v>
      </c>
      <c r="T252" s="2">
        <f t="shared" si="18"/>
        <v>5574.8571428570431</v>
      </c>
      <c r="U252" s="2">
        <f t="shared" si="19"/>
        <v>700000</v>
      </c>
      <c r="V252" s="2">
        <f t="shared" si="34"/>
        <v>81534467.95529905</v>
      </c>
      <c r="W252" s="2">
        <f t="shared" si="20"/>
        <v>694425.14285714924</v>
      </c>
      <c r="X252" s="2">
        <f t="shared" si="6"/>
        <v>5574.8571428507566</v>
      </c>
      <c r="Y252" s="2">
        <f t="shared" si="43"/>
        <v>59835136.413825713</v>
      </c>
      <c r="Z252" s="2" t="str">
        <f t="shared" si="8"/>
        <v>MEEP</v>
      </c>
      <c r="AA252" s="2">
        <f>IF(Z252="HERE",Y252,AA251+Graph!$G$1*1000)</f>
        <v>85256740.985254407</v>
      </c>
      <c r="AB252" s="2">
        <f t="shared" si="21"/>
        <v>800000</v>
      </c>
      <c r="AC252" s="2">
        <f t="shared" si="44"/>
        <v>58618438.241013221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186</v>
      </c>
      <c r="C253" s="7"/>
      <c r="D253" s="2" t="e">
        <f t="shared" si="12"/>
        <v>#N/A</v>
      </c>
      <c r="E253" s="2" t="e">
        <f t="shared" si="22"/>
        <v>#N/A</v>
      </c>
      <c r="F253" s="2">
        <v>1503906.9662442207</v>
      </c>
      <c r="G253" s="2">
        <f t="shared" si="47"/>
        <v>694425.14285714284</v>
      </c>
      <c r="H253" s="2">
        <f t="shared" si="45"/>
        <v>140560605.0981566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1507599.0471198261</v>
      </c>
      <c r="Q253" s="2">
        <f t="shared" si="48"/>
        <v>700000</v>
      </c>
      <c r="R253" s="2">
        <f t="shared" si="46"/>
        <v>142069604.36912477</v>
      </c>
      <c r="S253" s="2">
        <f t="shared" si="17"/>
        <v>694425.14285713434</v>
      </c>
      <c r="T253" s="2">
        <f t="shared" si="18"/>
        <v>5574.8571428570431</v>
      </c>
      <c r="U253" s="2">
        <f t="shared" si="19"/>
        <v>700000</v>
      </c>
      <c r="V253" s="2">
        <f t="shared" si="34"/>
        <v>82228893.098156199</v>
      </c>
      <c r="W253" s="2">
        <f t="shared" si="20"/>
        <v>694425.14285714924</v>
      </c>
      <c r="X253" s="2">
        <f t="shared" si="6"/>
        <v>5574.8571428507566</v>
      </c>
      <c r="Y253" s="2">
        <f t="shared" si="43"/>
        <v>59840711.270968564</v>
      </c>
      <c r="Z253" s="2" t="str">
        <f t="shared" si="8"/>
        <v>MEEP</v>
      </c>
      <c r="AA253" s="2">
        <f>IF(Z253="HERE",Y253,AA252+Graph!$G$1*1000)</f>
        <v>86056740.985254407</v>
      </c>
      <c r="AB253" s="2">
        <f t="shared" si="21"/>
        <v>800000</v>
      </c>
      <c r="AC253" s="2">
        <f t="shared" si="44"/>
        <v>58618438.241013221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187</v>
      </c>
      <c r="C254" s="7"/>
      <c r="D254" s="2" t="e">
        <f t="shared" si="12"/>
        <v>#N/A</v>
      </c>
      <c r="E254" s="2" t="e">
        <f t="shared" si="22"/>
        <v>#N/A</v>
      </c>
      <c r="F254" s="2">
        <v>1509484.5269585252</v>
      </c>
      <c r="G254" s="2">
        <f t="shared" si="47"/>
        <v>694425.14285714284</v>
      </c>
      <c r="H254" s="2">
        <f t="shared" si="45"/>
        <v>141255030.24101374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1513177.9836405516</v>
      </c>
      <c r="Q254" s="2">
        <f t="shared" si="48"/>
        <v>700000</v>
      </c>
      <c r="R254" s="2">
        <f t="shared" si="46"/>
        <v>142769604.36912477</v>
      </c>
      <c r="S254" s="2">
        <f t="shared" si="17"/>
        <v>694425.14285713434</v>
      </c>
      <c r="T254" s="2">
        <f t="shared" si="18"/>
        <v>5574.8571428570431</v>
      </c>
      <c r="U254" s="2">
        <f t="shared" si="19"/>
        <v>700000</v>
      </c>
      <c r="V254" s="2">
        <f t="shared" si="34"/>
        <v>82923318.241013348</v>
      </c>
      <c r="W254" s="2">
        <f t="shared" si="20"/>
        <v>694425.14285714924</v>
      </c>
      <c r="X254" s="2">
        <f t="shared" si="6"/>
        <v>5574.8571428507566</v>
      </c>
      <c r="Y254" s="2">
        <f t="shared" si="43"/>
        <v>59846286.128111415</v>
      </c>
      <c r="Z254" s="2" t="str">
        <f t="shared" si="8"/>
        <v>MEEP</v>
      </c>
      <c r="AA254" s="2">
        <f>IF(Z254="HERE",Y254,AA253+Graph!$G$1*1000)</f>
        <v>86856740.985254407</v>
      </c>
      <c r="AB254" s="2">
        <f t="shared" si="21"/>
        <v>800000</v>
      </c>
      <c r="AC254" s="2">
        <f t="shared" si="44"/>
        <v>58618438.241013221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188</v>
      </c>
      <c r="C255" s="7"/>
      <c r="D255" s="2" t="e">
        <f t="shared" si="12"/>
        <v>#N/A</v>
      </c>
      <c r="E255" s="2" t="e">
        <f t="shared" si="22"/>
        <v>#N/A</v>
      </c>
      <c r="F255" s="2">
        <v>1515062.0876727998</v>
      </c>
      <c r="G255" s="2">
        <f t="shared" si="47"/>
        <v>694425.14285714284</v>
      </c>
      <c r="H255" s="2">
        <f t="shared" si="45"/>
        <v>141949455.38387087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1518756.9201613069</v>
      </c>
      <c r="Q255" s="2">
        <f t="shared" si="48"/>
        <v>700000</v>
      </c>
      <c r="R255" s="2">
        <f t="shared" si="46"/>
        <v>143469604.36912477</v>
      </c>
      <c r="S255" s="2">
        <f t="shared" si="17"/>
        <v>694425.14285713434</v>
      </c>
      <c r="T255" s="2">
        <f t="shared" si="18"/>
        <v>5574.8571428570431</v>
      </c>
      <c r="U255" s="2">
        <f t="shared" si="19"/>
        <v>700000</v>
      </c>
      <c r="V255" s="2">
        <f t="shared" si="34"/>
        <v>83617743.383870497</v>
      </c>
      <c r="W255" s="2">
        <f t="shared" si="20"/>
        <v>694425.14285714924</v>
      </c>
      <c r="X255" s="2">
        <f t="shared" si="6"/>
        <v>5574.8571428507566</v>
      </c>
      <c r="Y255" s="2">
        <f t="shared" si="43"/>
        <v>59851860.985254265</v>
      </c>
      <c r="Z255" s="2" t="str">
        <f t="shared" si="8"/>
        <v>MEEP</v>
      </c>
      <c r="AA255" s="2">
        <f>IF(Z255="HERE",Y255,AA254+Graph!$G$1*1000)</f>
        <v>87656740.985254407</v>
      </c>
      <c r="AB255" s="2">
        <f t="shared" si="21"/>
        <v>800000</v>
      </c>
      <c r="AC255" s="2">
        <f t="shared" si="44"/>
        <v>58618438.241013221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189</v>
      </c>
      <c r="C256" s="7"/>
      <c r="D256" s="2" t="e">
        <f t="shared" si="12"/>
        <v>#N/A</v>
      </c>
      <c r="E256" s="2" t="e">
        <f t="shared" si="22"/>
        <v>#N/A</v>
      </c>
      <c r="F256" s="2">
        <v>1520639.6483870745</v>
      </c>
      <c r="G256" s="2">
        <f t="shared" si="47"/>
        <v>694425.14285714284</v>
      </c>
      <c r="H256" s="2">
        <f t="shared" si="45"/>
        <v>142643880.526728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1524335.8566820323</v>
      </c>
      <c r="Q256" s="2">
        <f t="shared" si="48"/>
        <v>700000</v>
      </c>
      <c r="R256" s="2">
        <f t="shared" si="46"/>
        <v>144169604.36912477</v>
      </c>
      <c r="S256" s="2">
        <f t="shared" si="17"/>
        <v>694425.14285713434</v>
      </c>
      <c r="T256" s="2">
        <f t="shared" si="18"/>
        <v>5574.8571428570431</v>
      </c>
      <c r="U256" s="2">
        <f t="shared" si="19"/>
        <v>700000</v>
      </c>
      <c r="V256" s="2">
        <f t="shared" si="34"/>
        <v>84312168.526727647</v>
      </c>
      <c r="W256" s="2">
        <f t="shared" si="20"/>
        <v>694425.14285714924</v>
      </c>
      <c r="X256" s="2">
        <f t="shared" si="6"/>
        <v>5574.8571428507566</v>
      </c>
      <c r="Y256" s="2">
        <f t="shared" si="43"/>
        <v>59857435.842397116</v>
      </c>
      <c r="Z256" s="2" t="str">
        <f t="shared" si="8"/>
        <v>MEEP</v>
      </c>
      <c r="AA256" s="2">
        <f>IF(Z256="HERE",Y256,AA255+Graph!$G$1*1000)</f>
        <v>88456740.985254407</v>
      </c>
      <c r="AB256" s="2">
        <f t="shared" si="21"/>
        <v>800000</v>
      </c>
      <c r="AC256" s="2">
        <f t="shared" si="44"/>
        <v>58618438.241013221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190</v>
      </c>
      <c r="C257" s="7"/>
      <c r="D257" s="2" t="e">
        <f t="shared" si="12"/>
        <v>#N/A</v>
      </c>
      <c r="E257" s="2" t="e">
        <f t="shared" si="22"/>
        <v>#N/A</v>
      </c>
      <c r="F257" s="2">
        <v>1526217.2091013789</v>
      </c>
      <c r="G257" s="2">
        <f t="shared" si="47"/>
        <v>694425.14285714284</v>
      </c>
      <c r="H257" s="2">
        <f t="shared" si="45"/>
        <v>143338305.66958514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1529914.7932027876</v>
      </c>
      <c r="Q257" s="2">
        <f t="shared" si="48"/>
        <v>700000</v>
      </c>
      <c r="R257" s="2">
        <f t="shared" si="46"/>
        <v>144869604.36912477</v>
      </c>
      <c r="S257" s="2">
        <f t="shared" si="17"/>
        <v>694425.14285713434</v>
      </c>
      <c r="T257" s="2">
        <f t="shared" si="18"/>
        <v>5574.8571428570431</v>
      </c>
      <c r="U257" s="2">
        <f t="shared" si="19"/>
        <v>700000</v>
      </c>
      <c r="V257" s="2">
        <f t="shared" si="34"/>
        <v>85006593.669584796</v>
      </c>
      <c r="W257" s="2">
        <f t="shared" si="20"/>
        <v>694425.14285714924</v>
      </c>
      <c r="X257" s="2">
        <f t="shared" si="6"/>
        <v>5574.8571428507566</v>
      </c>
      <c r="Y257" s="2">
        <f t="shared" si="43"/>
        <v>59863010.699539967</v>
      </c>
      <c r="Z257" s="2" t="str">
        <f t="shared" si="8"/>
        <v>MEEP</v>
      </c>
      <c r="AA257" s="2">
        <f>IF(Z257="HERE",Y257,AA256+Graph!$G$1*1000)</f>
        <v>89256740.985254407</v>
      </c>
      <c r="AB257" s="2">
        <f t="shared" si="21"/>
        <v>800000</v>
      </c>
      <c r="AC257" s="2">
        <f t="shared" si="44"/>
        <v>58618438.241013221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191</v>
      </c>
      <c r="C258" s="7"/>
      <c r="D258" s="2" t="e">
        <f t="shared" si="12"/>
        <v>#N/A</v>
      </c>
      <c r="E258" s="2" t="e">
        <f t="shared" si="22"/>
        <v>#N/A</v>
      </c>
      <c r="F258" s="2">
        <v>1531794.7698156536</v>
      </c>
      <c r="G258" s="2">
        <f t="shared" si="47"/>
        <v>694425.14285714284</v>
      </c>
      <c r="H258" s="2">
        <f t="shared" si="45"/>
        <v>144032730.81244227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1535493.7297235131</v>
      </c>
      <c r="Q258" s="2">
        <f t="shared" si="48"/>
        <v>700000</v>
      </c>
      <c r="R258" s="2">
        <f t="shared" si="46"/>
        <v>145569604.36912477</v>
      </c>
      <c r="S258" s="2">
        <f t="shared" si="17"/>
        <v>694425.14285713434</v>
      </c>
      <c r="T258" s="2">
        <f t="shared" si="18"/>
        <v>5574.8571428570431</v>
      </c>
      <c r="U258" s="2">
        <f t="shared" si="19"/>
        <v>700000</v>
      </c>
      <c r="V258" s="2">
        <f t="shared" si="34"/>
        <v>85701018.812441945</v>
      </c>
      <c r="W258" s="2">
        <f t="shared" si="20"/>
        <v>694425.14285714924</v>
      </c>
      <c r="X258" s="2">
        <f t="shared" si="6"/>
        <v>5574.8571428507566</v>
      </c>
      <c r="Y258" s="2">
        <f t="shared" si="43"/>
        <v>59868585.556682818</v>
      </c>
      <c r="Z258" s="2" t="str">
        <f t="shared" si="8"/>
        <v>MEEP</v>
      </c>
      <c r="AA258" s="2">
        <f>IF(Z258="HERE",Y258,AA257+Graph!$G$1*1000)</f>
        <v>90056740.985254407</v>
      </c>
      <c r="AB258" s="2">
        <f t="shared" si="21"/>
        <v>800000</v>
      </c>
      <c r="AC258" s="2">
        <f t="shared" si="44"/>
        <v>58618438.241013221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192</v>
      </c>
      <c r="C259" s="7"/>
      <c r="D259" s="2" t="e">
        <f t="shared" si="12"/>
        <v>#N/A</v>
      </c>
      <c r="E259" s="2" t="e">
        <f t="shared" si="22"/>
        <v>#N/A</v>
      </c>
      <c r="F259" s="2">
        <v>1537372.3305299282</v>
      </c>
      <c r="G259" s="2">
        <f t="shared" si="47"/>
        <v>694425.14285714284</v>
      </c>
      <c r="H259" s="2">
        <f t="shared" si="45"/>
        <v>144727155.95529941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1541072.6662442386</v>
      </c>
      <c r="Q259" s="2">
        <f t="shared" si="48"/>
        <v>700000</v>
      </c>
      <c r="R259" s="2">
        <f t="shared" si="46"/>
        <v>146269604.36912477</v>
      </c>
      <c r="S259" s="2">
        <f t="shared" si="17"/>
        <v>694425.14285713434</v>
      </c>
      <c r="T259" s="2">
        <f t="shared" si="18"/>
        <v>5574.8571428570431</v>
      </c>
      <c r="U259" s="2">
        <f t="shared" si="19"/>
        <v>700000</v>
      </c>
      <c r="V259" s="2">
        <f t="shared" si="34"/>
        <v>86395443.955299094</v>
      </c>
      <c r="W259" s="2">
        <f t="shared" si="20"/>
        <v>694425.14285714924</v>
      </c>
      <c r="X259" s="2">
        <f t="shared" si="6"/>
        <v>5574.8571428507566</v>
      </c>
      <c r="Y259" s="2">
        <f t="shared" si="43"/>
        <v>59874160.413825668</v>
      </c>
      <c r="Z259" s="2" t="str">
        <f t="shared" si="8"/>
        <v>MEEP</v>
      </c>
      <c r="AA259" s="2">
        <f>IF(Z259="HERE",Y259,AA258+Graph!$G$1*1000)</f>
        <v>90856740.985254407</v>
      </c>
      <c r="AB259" s="2">
        <f t="shared" si="21"/>
        <v>800000</v>
      </c>
      <c r="AC259" s="2">
        <f t="shared" si="44"/>
        <v>58618438.241013221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193</v>
      </c>
      <c r="C260" s="7"/>
      <c r="D260" s="2" t="e">
        <f t="shared" si="12"/>
        <v>#N/A</v>
      </c>
      <c r="E260" s="2" t="e">
        <f t="shared" si="22"/>
        <v>#N/A</v>
      </c>
      <c r="F260" s="2">
        <v>1542949.8912442327</v>
      </c>
      <c r="G260" s="2">
        <f t="shared" si="47"/>
        <v>694425.14285714284</v>
      </c>
      <c r="H260" s="2">
        <f t="shared" si="45"/>
        <v>145421581.09815654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1546651.6027649939</v>
      </c>
      <c r="Q260" s="2">
        <f t="shared" si="48"/>
        <v>700000</v>
      </c>
      <c r="R260" s="2">
        <f t="shared" si="46"/>
        <v>146969604.36912477</v>
      </c>
      <c r="S260" s="2">
        <f t="shared" si="17"/>
        <v>694425.14285713434</v>
      </c>
      <c r="T260" s="2">
        <f t="shared" si="18"/>
        <v>5574.8571428570431</v>
      </c>
      <c r="U260" s="2">
        <f t="shared" si="19"/>
        <v>700000</v>
      </c>
      <c r="V260" s="2">
        <f t="shared" si="34"/>
        <v>87089869.098156244</v>
      </c>
      <c r="W260" s="2">
        <f t="shared" si="20"/>
        <v>694425.14285714924</v>
      </c>
      <c r="X260" s="2">
        <f t="shared" si="6"/>
        <v>5574.8571428507566</v>
      </c>
      <c r="Y260" s="2">
        <f t="shared" si="43"/>
        <v>59879735.270968519</v>
      </c>
      <c r="Z260" s="2" t="str">
        <f t="shared" si="8"/>
        <v>MEEP</v>
      </c>
      <c r="AA260" s="2">
        <f>IF(Z260="HERE",Y260,AA259+Graph!$G$1*1000)</f>
        <v>91656740.985254407</v>
      </c>
      <c r="AB260" s="2">
        <f t="shared" si="21"/>
        <v>800000</v>
      </c>
      <c r="AC260" s="2">
        <f t="shared" si="44"/>
        <v>58618438.241013221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194</v>
      </c>
      <c r="C261" s="7"/>
      <c r="D261" s="2" t="e">
        <f t="shared" si="12"/>
        <v>#N/A</v>
      </c>
      <c r="E261" s="2" t="e">
        <f t="shared" si="22"/>
        <v>#N/A</v>
      </c>
      <c r="F261" s="2">
        <v>1548527.4519585073</v>
      </c>
      <c r="G261" s="2">
        <f t="shared" si="47"/>
        <v>694425.14285714284</v>
      </c>
      <c r="H261" s="2">
        <f t="shared" si="45"/>
        <v>146116006.24101368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1552230.5392857194</v>
      </c>
      <c r="Q261" s="2">
        <f t="shared" si="48"/>
        <v>700000</v>
      </c>
      <c r="R261" s="2">
        <f t="shared" si="46"/>
        <v>147669604.36912477</v>
      </c>
      <c r="S261" s="2">
        <f t="shared" si="17"/>
        <v>694425.14285713434</v>
      </c>
      <c r="T261" s="2">
        <f t="shared" si="18"/>
        <v>5574.8571428570431</v>
      </c>
      <c r="U261" s="2">
        <f t="shared" si="19"/>
        <v>700000</v>
      </c>
      <c r="V261" s="2">
        <f t="shared" si="34"/>
        <v>87784294.241013393</v>
      </c>
      <c r="W261" s="2">
        <f t="shared" si="20"/>
        <v>694425.14285714924</v>
      </c>
      <c r="X261" s="2">
        <f t="shared" si="6"/>
        <v>5574.8571428507566</v>
      </c>
      <c r="Y261" s="2">
        <f t="shared" si="43"/>
        <v>59885310.12811137</v>
      </c>
      <c r="Z261" s="2" t="str">
        <f t="shared" si="8"/>
        <v>MEEP</v>
      </c>
      <c r="AA261" s="2">
        <f>IF(Z261="HERE",Y261,AA260+Graph!$G$1*1000)</f>
        <v>92456740.985254407</v>
      </c>
      <c r="AB261" s="2">
        <f t="shared" si="21"/>
        <v>800000</v>
      </c>
      <c r="AC261" s="2">
        <f t="shared" si="44"/>
        <v>58618438.241013221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195</v>
      </c>
      <c r="C262" s="7"/>
      <c r="D262" s="2" t="e">
        <f t="shared" si="12"/>
        <v>#N/A</v>
      </c>
      <c r="E262" s="2" t="e">
        <f t="shared" si="22"/>
        <v>#N/A</v>
      </c>
      <c r="F262" s="2">
        <v>1554105.0126728117</v>
      </c>
      <c r="G262" s="2">
        <f t="shared" si="47"/>
        <v>694425.14285714284</v>
      </c>
      <c r="H262" s="2">
        <f t="shared" si="45"/>
        <v>146810431.38387081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1557809.4758064747</v>
      </c>
      <c r="Q262" s="2">
        <f t="shared" si="48"/>
        <v>700000</v>
      </c>
      <c r="R262" s="2">
        <f t="shared" si="46"/>
        <v>148369604.36912477</v>
      </c>
      <c r="S262" s="2">
        <f t="shared" si="17"/>
        <v>694425.14285713434</v>
      </c>
      <c r="T262" s="2">
        <f t="shared" si="18"/>
        <v>5574.8571428570431</v>
      </c>
      <c r="U262" s="2">
        <f t="shared" si="19"/>
        <v>700000</v>
      </c>
      <c r="V262" s="2">
        <f t="shared" si="34"/>
        <v>88478719.383870542</v>
      </c>
      <c r="W262" s="2">
        <f t="shared" si="20"/>
        <v>694425.14285714924</v>
      </c>
      <c r="X262" s="2">
        <f t="shared" si="6"/>
        <v>5574.8571428507566</v>
      </c>
      <c r="Y262" s="2">
        <f t="shared" si="43"/>
        <v>59890884.985254221</v>
      </c>
      <c r="Z262" s="2" t="str">
        <f t="shared" si="8"/>
        <v>MEEP</v>
      </c>
      <c r="AA262" s="2">
        <f>IF(Z262="HERE",Y262,AA261+Graph!$G$1*1000)</f>
        <v>93256740.985254407</v>
      </c>
      <c r="AB262" s="2">
        <f t="shared" si="21"/>
        <v>800000</v>
      </c>
      <c r="AC262" s="2">
        <f t="shared" si="44"/>
        <v>58618438.241013221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196</v>
      </c>
      <c r="C263" s="7"/>
      <c r="D263" s="2" t="e">
        <f t="shared" si="12"/>
        <v>#N/A</v>
      </c>
      <c r="E263" s="2" t="e">
        <f t="shared" si="22"/>
        <v>#N/A</v>
      </c>
      <c r="F263" s="2">
        <v>1559682.5733870864</v>
      </c>
      <c r="G263" s="2">
        <f t="shared" si="47"/>
        <v>694425.14285714284</v>
      </c>
      <c r="H263" s="2">
        <f t="shared" si="45"/>
        <v>147504856.52672794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1563388.4123272002</v>
      </c>
      <c r="Q263" s="2">
        <f t="shared" si="48"/>
        <v>700000</v>
      </c>
      <c r="R263" s="2">
        <f t="shared" si="46"/>
        <v>149069604.36912477</v>
      </c>
      <c r="S263" s="2">
        <f t="shared" si="17"/>
        <v>694425.14285713434</v>
      </c>
      <c r="T263" s="2">
        <f t="shared" si="18"/>
        <v>5574.8571428570431</v>
      </c>
      <c r="U263" s="2">
        <f t="shared" si="19"/>
        <v>700000</v>
      </c>
      <c r="V263" s="2">
        <f t="shared" si="34"/>
        <v>89173144.526727691</v>
      </c>
      <c r="W263" s="2">
        <f t="shared" si="20"/>
        <v>694425.14285714924</v>
      </c>
      <c r="X263" s="2">
        <f t="shared" si="6"/>
        <v>5574.8571428507566</v>
      </c>
      <c r="Y263" s="2">
        <f t="shared" si="43"/>
        <v>59896459.842397071</v>
      </c>
      <c r="Z263" s="2" t="str">
        <f t="shared" si="8"/>
        <v>MEEP</v>
      </c>
      <c r="AA263" s="2">
        <f>IF(Z263="HERE",Y263,AA262+Graph!$G$1*1000)</f>
        <v>94056740.985254407</v>
      </c>
      <c r="AB263" s="2">
        <f t="shared" si="21"/>
        <v>800000</v>
      </c>
      <c r="AC263" s="2">
        <f t="shared" si="44"/>
        <v>58618438.241013221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197</v>
      </c>
      <c r="C264" s="7"/>
      <c r="D264" s="2" t="e">
        <f t="shared" si="12"/>
        <v>#N/A</v>
      </c>
      <c r="E264" s="2" t="e">
        <f t="shared" si="22"/>
        <v>#N/A</v>
      </c>
      <c r="F264" s="2">
        <v>1565260.134101361</v>
      </c>
      <c r="G264" s="2">
        <f t="shared" si="47"/>
        <v>694425.14285714284</v>
      </c>
      <c r="H264" s="2">
        <f t="shared" si="45"/>
        <v>148199281.66958508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1568967.3488479257</v>
      </c>
      <c r="Q264" s="2">
        <f t="shared" si="48"/>
        <v>700000</v>
      </c>
      <c r="R264" s="2">
        <f t="shared" si="46"/>
        <v>149769604.36912477</v>
      </c>
      <c r="S264" s="2">
        <f t="shared" si="17"/>
        <v>694425.14285713434</v>
      </c>
      <c r="T264" s="2">
        <f t="shared" si="18"/>
        <v>5574.8571428570431</v>
      </c>
      <c r="U264" s="2">
        <f t="shared" si="19"/>
        <v>700000</v>
      </c>
      <c r="V264" s="2">
        <f t="shared" si="34"/>
        <v>89867569.669584841</v>
      </c>
      <c r="W264" s="2">
        <f t="shared" si="20"/>
        <v>694425.14285714924</v>
      </c>
      <c r="X264" s="2">
        <f t="shared" si="6"/>
        <v>5574.8571428507566</v>
      </c>
      <c r="Y264" s="2">
        <f t="shared" si="43"/>
        <v>59902034.699539922</v>
      </c>
      <c r="Z264" s="2" t="str">
        <f t="shared" si="8"/>
        <v>MEEP</v>
      </c>
      <c r="AA264" s="2">
        <f>IF(Z264="HERE",Y264,AA263+Graph!$G$1*1000)</f>
        <v>94856740.985254407</v>
      </c>
      <c r="AB264" s="2">
        <f t="shared" si="21"/>
        <v>800000</v>
      </c>
      <c r="AC264" s="2">
        <f t="shared" si="44"/>
        <v>58618438.241013221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198</v>
      </c>
      <c r="C265" s="7"/>
      <c r="D265" s="2" t="e">
        <f t="shared" si="12"/>
        <v>#N/A</v>
      </c>
      <c r="E265" s="2" t="e">
        <f t="shared" si="22"/>
        <v>#N/A</v>
      </c>
      <c r="F265" s="2">
        <v>1570837.6948156655</v>
      </c>
      <c r="G265" s="2">
        <f t="shared" si="47"/>
        <v>694425.14285714284</v>
      </c>
      <c r="H265" s="2">
        <f t="shared" si="45"/>
        <v>148893706.81244221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1574546.285368681</v>
      </c>
      <c r="Q265" s="2">
        <f t="shared" si="48"/>
        <v>700000</v>
      </c>
      <c r="R265" s="2">
        <f t="shared" si="46"/>
        <v>150469604.36912477</v>
      </c>
      <c r="S265" s="2">
        <f t="shared" si="17"/>
        <v>694425.14285713434</v>
      </c>
      <c r="T265" s="2">
        <f t="shared" si="18"/>
        <v>5574.8571428570431</v>
      </c>
      <c r="U265" s="2">
        <f t="shared" si="19"/>
        <v>700000</v>
      </c>
      <c r="V265" s="2">
        <f t="shared" si="34"/>
        <v>90561994.81244199</v>
      </c>
      <c r="W265" s="2">
        <f t="shared" si="20"/>
        <v>694425.14285714924</v>
      </c>
      <c r="X265" s="2">
        <f t="shared" si="6"/>
        <v>5574.8571428507566</v>
      </c>
      <c r="Y265" s="2">
        <f t="shared" si="43"/>
        <v>59907609.556682773</v>
      </c>
      <c r="Z265" s="2" t="str">
        <f t="shared" si="8"/>
        <v>MEEP</v>
      </c>
      <c r="AA265" s="2">
        <f>IF(Z265="HERE",Y265,AA264+Graph!$G$1*1000)</f>
        <v>95656740.985254407</v>
      </c>
      <c r="AB265" s="2">
        <f t="shared" si="21"/>
        <v>800000</v>
      </c>
      <c r="AC265" s="2">
        <f t="shared" si="44"/>
        <v>58618438.241013221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199</v>
      </c>
      <c r="C266" s="7"/>
      <c r="D266" s="2" t="e">
        <f t="shared" si="12"/>
        <v>#N/A</v>
      </c>
      <c r="E266" s="2" t="e">
        <f t="shared" si="22"/>
        <v>#N/A</v>
      </c>
      <c r="F266" s="2">
        <v>1576415.2555299401</v>
      </c>
      <c r="G266" s="2">
        <f t="shared" si="47"/>
        <v>694425.14285714284</v>
      </c>
      <c r="H266" s="2">
        <f t="shared" si="45"/>
        <v>149588131.95529935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1580125.2218894064</v>
      </c>
      <c r="Q266" s="2">
        <f t="shared" si="48"/>
        <v>700000</v>
      </c>
      <c r="R266" s="2">
        <f t="shared" si="46"/>
        <v>151169604.36912477</v>
      </c>
      <c r="S266" s="2">
        <f t="shared" si="17"/>
        <v>694425.14285713434</v>
      </c>
      <c r="T266" s="2">
        <f t="shared" si="18"/>
        <v>5574.8571428570431</v>
      </c>
      <c r="U266" s="2">
        <f t="shared" si="19"/>
        <v>700000</v>
      </c>
      <c r="V266" s="2">
        <f t="shared" si="34"/>
        <v>91256419.955299139</v>
      </c>
      <c r="W266" s="2">
        <f t="shared" si="20"/>
        <v>694425.14285714924</v>
      </c>
      <c r="X266" s="2">
        <f t="shared" si="6"/>
        <v>5574.8571428507566</v>
      </c>
      <c r="Y266" s="2">
        <f t="shared" si="43"/>
        <v>59913184.413825624</v>
      </c>
      <c r="Z266" s="2" t="str">
        <f t="shared" si="8"/>
        <v>MEEP</v>
      </c>
      <c r="AA266" s="2">
        <f>IF(Z266="HERE",Y266,AA265+Graph!$G$1*1000)</f>
        <v>96456740.985254407</v>
      </c>
      <c r="AB266" s="2">
        <f t="shared" si="21"/>
        <v>800000</v>
      </c>
      <c r="AC266" s="2">
        <f t="shared" si="44"/>
        <v>58618438.241013221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200</v>
      </c>
      <c r="C267" s="7"/>
      <c r="D267" s="2" t="e">
        <f t="shared" si="12"/>
        <v>#N/A</v>
      </c>
      <c r="E267" s="2" t="e">
        <f t="shared" si="22"/>
        <v>#N/A</v>
      </c>
      <c r="F267" s="2">
        <v>1581992.8162442148</v>
      </c>
      <c r="G267" s="2">
        <f t="shared" si="47"/>
        <v>694425.14285714284</v>
      </c>
      <c r="H267" s="2">
        <f t="shared" si="45"/>
        <v>150282557.09815648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1585704.1584101617</v>
      </c>
      <c r="Q267" s="2">
        <f t="shared" si="48"/>
        <v>700000</v>
      </c>
      <c r="R267" s="2">
        <f t="shared" si="46"/>
        <v>151869604.36912477</v>
      </c>
      <c r="S267" s="2">
        <f t="shared" si="17"/>
        <v>694425.14285713434</v>
      </c>
      <c r="T267" s="2">
        <f t="shared" si="18"/>
        <v>5574.8571428570431</v>
      </c>
      <c r="U267" s="2">
        <f t="shared" si="19"/>
        <v>700000</v>
      </c>
      <c r="V267" s="2">
        <f t="shared" si="34"/>
        <v>91950845.098156288</v>
      </c>
      <c r="W267" s="2">
        <f t="shared" si="20"/>
        <v>694425.14285714924</v>
      </c>
      <c r="X267" s="2">
        <f t="shared" si="6"/>
        <v>5574.8571428507566</v>
      </c>
      <c r="Y267" s="2">
        <f t="shared" si="43"/>
        <v>59918759.270968474</v>
      </c>
      <c r="Z267" s="2" t="str">
        <f t="shared" si="8"/>
        <v>MEEP</v>
      </c>
      <c r="AA267" s="2">
        <f>IF(Z267="HERE",Y267,AA266+Graph!$G$1*1000)</f>
        <v>97256740.985254407</v>
      </c>
      <c r="AB267" s="2">
        <f t="shared" si="21"/>
        <v>800000</v>
      </c>
      <c r="AC267" s="2">
        <f t="shared" si="44"/>
        <v>58618438.241013221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201</v>
      </c>
      <c r="C268" s="7"/>
      <c r="D268" s="2" t="e">
        <f t="shared" si="12"/>
        <v>#N/A</v>
      </c>
      <c r="E268" s="2" t="e">
        <f t="shared" si="22"/>
        <v>#N/A</v>
      </c>
      <c r="F268" s="2">
        <v>1587570.3769585192</v>
      </c>
      <c r="G268" s="2">
        <f t="shared" si="47"/>
        <v>694425.14285714284</v>
      </c>
      <c r="H268" s="2">
        <f t="shared" si="45"/>
        <v>150976982.24101362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1591283.0949308872</v>
      </c>
      <c r="Q268" s="2">
        <f t="shared" si="48"/>
        <v>700000</v>
      </c>
      <c r="R268" s="2">
        <f t="shared" si="46"/>
        <v>152569604.36912477</v>
      </c>
      <c r="S268" s="2">
        <f t="shared" si="17"/>
        <v>694425.14285713434</v>
      </c>
      <c r="T268" s="2">
        <f t="shared" si="18"/>
        <v>5574.8571428570431</v>
      </c>
      <c r="U268" s="2">
        <f t="shared" si="19"/>
        <v>700000</v>
      </c>
      <c r="V268" s="2">
        <f t="shared" si="34"/>
        <v>92645270.241013438</v>
      </c>
      <c r="W268" s="2">
        <f t="shared" si="20"/>
        <v>694425.14285714924</v>
      </c>
      <c r="X268" s="2">
        <f t="shared" si="6"/>
        <v>5574.8571428507566</v>
      </c>
      <c r="Y268" s="2">
        <f t="shared" si="43"/>
        <v>59924334.128111325</v>
      </c>
      <c r="Z268" s="2" t="str">
        <f t="shared" si="8"/>
        <v>MEEP</v>
      </c>
      <c r="AA268" s="2">
        <f>IF(Z268="HERE",Y268,AA267+Graph!$G$1*1000)</f>
        <v>98056740.985254407</v>
      </c>
      <c r="AB268" s="2">
        <f t="shared" si="21"/>
        <v>800000</v>
      </c>
      <c r="AC268" s="2">
        <f t="shared" si="44"/>
        <v>58618438.241013221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202</v>
      </c>
      <c r="C269" s="7"/>
      <c r="D269" s="2" t="e">
        <f t="shared" si="12"/>
        <v>#N/A</v>
      </c>
      <c r="E269" s="2" t="e">
        <f t="shared" si="22"/>
        <v>#N/A</v>
      </c>
      <c r="F269" s="2">
        <v>1593147.9376727939</v>
      </c>
      <c r="G269" s="2">
        <f t="shared" si="47"/>
        <v>694425.14285714284</v>
      </c>
      <c r="H269" s="2">
        <f t="shared" si="45"/>
        <v>151671407.38387075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1596862.0314516127</v>
      </c>
      <c r="Q269" s="2">
        <f t="shared" si="48"/>
        <v>700000</v>
      </c>
      <c r="R269" s="2">
        <f t="shared" si="46"/>
        <v>153269604.36912477</v>
      </c>
      <c r="S269" s="2">
        <f t="shared" si="17"/>
        <v>694425.14285713434</v>
      </c>
      <c r="T269" s="2">
        <f t="shared" si="18"/>
        <v>5574.8571428570431</v>
      </c>
      <c r="U269" s="2">
        <f t="shared" si="19"/>
        <v>700000</v>
      </c>
      <c r="V269" s="2">
        <f t="shared" si="34"/>
        <v>93339695.383870587</v>
      </c>
      <c r="W269" s="2">
        <f t="shared" si="20"/>
        <v>694425.14285714924</v>
      </c>
      <c r="X269" s="2">
        <f t="shared" si="6"/>
        <v>5574.8571428507566</v>
      </c>
      <c r="Y269" s="2">
        <f t="shared" si="43"/>
        <v>59929908.985254176</v>
      </c>
      <c r="Z269" s="2" t="str">
        <f t="shared" si="8"/>
        <v>MEEP</v>
      </c>
      <c r="AA269" s="2">
        <f>IF(Z269="HERE",Y269,AA268+Graph!$G$1*1000)</f>
        <v>98856740.985254407</v>
      </c>
      <c r="AB269" s="2">
        <f t="shared" si="21"/>
        <v>800000</v>
      </c>
      <c r="AC269" s="2">
        <f t="shared" si="44"/>
        <v>58618438.241013221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203</v>
      </c>
      <c r="C270" s="7"/>
      <c r="D270" s="2" t="e">
        <f t="shared" si="12"/>
        <v>#N/A</v>
      </c>
      <c r="E270" s="2" t="e">
        <f t="shared" si="22"/>
        <v>#N/A</v>
      </c>
      <c r="F270" s="2">
        <v>1598725.4983870685</v>
      </c>
      <c r="G270" s="2">
        <f t="shared" si="47"/>
        <v>694425.14285714284</v>
      </c>
      <c r="H270" s="2">
        <f t="shared" si="45"/>
        <v>152365832.52672789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1602440.967972368</v>
      </c>
      <c r="Q270" s="2">
        <f t="shared" si="48"/>
        <v>700000</v>
      </c>
      <c r="R270" s="2">
        <f t="shared" si="46"/>
        <v>153969604.36912477</v>
      </c>
      <c r="S270" s="2">
        <f t="shared" si="17"/>
        <v>694425.14285713434</v>
      </c>
      <c r="T270" s="2">
        <f t="shared" si="18"/>
        <v>5574.8571428570431</v>
      </c>
      <c r="U270" s="2">
        <f t="shared" si="19"/>
        <v>700000</v>
      </c>
      <c r="V270" s="2">
        <f t="shared" si="34"/>
        <v>94034120.526727736</v>
      </c>
      <c r="W270" s="2">
        <f t="shared" si="20"/>
        <v>694425.14285714924</v>
      </c>
      <c r="X270" s="2">
        <f t="shared" si="6"/>
        <v>5574.8571428507566</v>
      </c>
      <c r="Y270" s="2">
        <f t="shared" si="43"/>
        <v>59935483.842397027</v>
      </c>
      <c r="Z270" s="2" t="str">
        <f t="shared" si="8"/>
        <v>MEEP</v>
      </c>
      <c r="AA270" s="2">
        <f>IF(Z270="HERE",Y270,AA269+Graph!$G$1*1000)</f>
        <v>99656740.985254407</v>
      </c>
      <c r="AB270" s="2">
        <f t="shared" si="21"/>
        <v>800000</v>
      </c>
      <c r="AC270" s="2">
        <f t="shared" si="44"/>
        <v>58618438.241013221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204</v>
      </c>
      <c r="C271" s="7"/>
      <c r="D271" s="2" t="e">
        <f t="shared" si="12"/>
        <v>#N/A</v>
      </c>
      <c r="E271" s="2" t="e">
        <f t="shared" si="22"/>
        <v>#N/A</v>
      </c>
      <c r="F271" s="2">
        <v>1604303.059101373</v>
      </c>
      <c r="G271" s="2">
        <f t="shared" si="47"/>
        <v>694425.14285714284</v>
      </c>
      <c r="H271" s="2">
        <f t="shared" si="45"/>
        <v>153060257.66958502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1608019.9044930935</v>
      </c>
      <c r="Q271" s="2">
        <f t="shared" si="48"/>
        <v>700000</v>
      </c>
      <c r="R271" s="2">
        <f t="shared" si="46"/>
        <v>154669604.36912477</v>
      </c>
      <c r="S271" s="2">
        <f t="shared" si="17"/>
        <v>694425.14285713434</v>
      </c>
      <c r="T271" s="2">
        <f t="shared" si="18"/>
        <v>5574.8571428570431</v>
      </c>
      <c r="U271" s="2">
        <f t="shared" si="19"/>
        <v>700000</v>
      </c>
      <c r="V271" s="2">
        <f t="shared" si="34"/>
        <v>94728545.669584885</v>
      </c>
      <c r="W271" s="2">
        <f t="shared" si="20"/>
        <v>694425.14285714924</v>
      </c>
      <c r="X271" s="2">
        <f t="shared" si="6"/>
        <v>5574.8571428507566</v>
      </c>
      <c r="Y271" s="2">
        <f t="shared" si="43"/>
        <v>59941058.699539877</v>
      </c>
      <c r="Z271" s="2" t="str">
        <f t="shared" si="8"/>
        <v>MEEP</v>
      </c>
      <c r="AA271" s="2">
        <f>IF(Z271="HERE",Y271,AA270+Graph!$G$1*1000)</f>
        <v>100456740.98525441</v>
      </c>
      <c r="AB271" s="2">
        <f t="shared" si="21"/>
        <v>800000</v>
      </c>
      <c r="AC271" s="2">
        <f t="shared" si="44"/>
        <v>58618438.241013221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205</v>
      </c>
      <c r="C272" s="7"/>
      <c r="D272" s="2" t="e">
        <f t="shared" si="12"/>
        <v>#N/A</v>
      </c>
      <c r="E272" s="2" t="e">
        <f t="shared" si="22"/>
        <v>#N/A</v>
      </c>
      <c r="F272" s="2">
        <v>1609880.6198156476</v>
      </c>
      <c r="G272" s="2">
        <f t="shared" si="47"/>
        <v>694425.14285714284</v>
      </c>
      <c r="H272" s="2">
        <f t="shared" si="45"/>
        <v>153754682.81244215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1613598.841013819</v>
      </c>
      <c r="Q272" s="2">
        <f t="shared" si="48"/>
        <v>700000</v>
      </c>
      <c r="R272" s="2">
        <f t="shared" si="46"/>
        <v>155369604.36912477</v>
      </c>
      <c r="S272" s="2">
        <f t="shared" si="17"/>
        <v>694425.14285713434</v>
      </c>
      <c r="T272" s="2">
        <f t="shared" si="18"/>
        <v>5574.8571428570431</v>
      </c>
      <c r="U272" s="2">
        <f t="shared" si="19"/>
        <v>700000</v>
      </c>
      <c r="V272" s="2">
        <f t="shared" si="34"/>
        <v>95422970.812442034</v>
      </c>
      <c r="W272" s="2">
        <f t="shared" si="20"/>
        <v>694425.14285714924</v>
      </c>
      <c r="X272" s="2">
        <f t="shared" si="6"/>
        <v>5574.8571428507566</v>
      </c>
      <c r="Y272" s="2">
        <f t="shared" si="43"/>
        <v>59946633.556682728</v>
      </c>
      <c r="Z272" s="2" t="str">
        <f t="shared" si="8"/>
        <v>MEEP</v>
      </c>
      <c r="AA272" s="2">
        <f>IF(Z272="HERE",Y272,AA271+Graph!$G$1*1000)</f>
        <v>101256740.98525441</v>
      </c>
      <c r="AB272" s="2">
        <f t="shared" si="21"/>
        <v>800000</v>
      </c>
      <c r="AC272" s="2">
        <f t="shared" si="44"/>
        <v>58618438.241013221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206</v>
      </c>
      <c r="C273" s="7"/>
      <c r="D273" s="2" t="e">
        <f t="shared" si="12"/>
        <v>#N/A</v>
      </c>
      <c r="E273" s="2" t="e">
        <f t="shared" si="22"/>
        <v>#N/A</v>
      </c>
      <c r="F273" s="2">
        <v>1615458.180529952</v>
      </c>
      <c r="G273" s="2">
        <f t="shared" si="47"/>
        <v>694425.14285714284</v>
      </c>
      <c r="H273" s="2">
        <f t="shared" si="45"/>
        <v>154449107.95529929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1619177.7775345743</v>
      </c>
      <c r="Q273" s="2">
        <f t="shared" si="48"/>
        <v>700000</v>
      </c>
      <c r="R273" s="2">
        <f t="shared" si="46"/>
        <v>156069604.36912477</v>
      </c>
      <c r="S273" s="2">
        <f t="shared" si="17"/>
        <v>694425.14285713434</v>
      </c>
      <c r="T273" s="2">
        <f t="shared" si="18"/>
        <v>5574.8571428570431</v>
      </c>
      <c r="U273" s="2">
        <f t="shared" si="19"/>
        <v>700000</v>
      </c>
      <c r="V273" s="2">
        <f t="shared" si="34"/>
        <v>96117395.955299184</v>
      </c>
      <c r="W273" s="2">
        <f t="shared" si="20"/>
        <v>694425.14285714924</v>
      </c>
      <c r="X273" s="2">
        <f t="shared" si="6"/>
        <v>5574.8571428507566</v>
      </c>
      <c r="Y273" s="2">
        <f t="shared" si="43"/>
        <v>59952208.413825579</v>
      </c>
      <c r="Z273" s="2" t="str">
        <f t="shared" si="8"/>
        <v>MEEP</v>
      </c>
      <c r="AA273" s="2">
        <f>IF(Z273="HERE",Y273,AA272+Graph!$G$1*1000)</f>
        <v>102056740.98525441</v>
      </c>
      <c r="AB273" s="2">
        <f t="shared" si="21"/>
        <v>800000</v>
      </c>
      <c r="AC273" s="2">
        <f t="shared" si="44"/>
        <v>58618438.241013221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207</v>
      </c>
      <c r="C274" s="7"/>
      <c r="D274" s="2" t="e">
        <f t="shared" si="12"/>
        <v>#N/A</v>
      </c>
      <c r="E274" s="2" t="e">
        <f t="shared" si="22"/>
        <v>#N/A</v>
      </c>
      <c r="F274" s="2">
        <v>1621035.7412442267</v>
      </c>
      <c r="G274" s="2">
        <f t="shared" si="47"/>
        <v>694425.14285714284</v>
      </c>
      <c r="H274" s="2">
        <f t="shared" si="45"/>
        <v>155143533.09815642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1624756.7140552998</v>
      </c>
      <c r="Q274" s="2">
        <f t="shared" si="48"/>
        <v>700000</v>
      </c>
      <c r="R274" s="2">
        <f t="shared" si="46"/>
        <v>156769604.36912477</v>
      </c>
      <c r="S274" s="2">
        <f t="shared" si="17"/>
        <v>694425.14285713434</v>
      </c>
      <c r="T274" s="2">
        <f t="shared" si="18"/>
        <v>5574.8571428570431</v>
      </c>
      <c r="U274" s="2">
        <f t="shared" si="19"/>
        <v>700000</v>
      </c>
      <c r="V274" s="2">
        <f t="shared" si="34"/>
        <v>96811821.098156333</v>
      </c>
      <c r="W274" s="2">
        <f t="shared" si="20"/>
        <v>694425.14285714924</v>
      </c>
      <c r="X274" s="2">
        <f t="shared" si="6"/>
        <v>5574.8571428507566</v>
      </c>
      <c r="Y274" s="2">
        <f t="shared" si="43"/>
        <v>59957783.27096843</v>
      </c>
      <c r="Z274" s="2" t="str">
        <f t="shared" si="8"/>
        <v>MEEP</v>
      </c>
      <c r="AA274" s="2">
        <f>IF(Z274="HERE",Y274,AA273+Graph!$G$1*1000)</f>
        <v>102856740.98525441</v>
      </c>
      <c r="AB274" s="2">
        <f t="shared" si="21"/>
        <v>800000</v>
      </c>
      <c r="AC274" s="2">
        <f t="shared" si="44"/>
        <v>58618438.241013221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208</v>
      </c>
      <c r="C275" s="7"/>
      <c r="D275" s="2" t="e">
        <f t="shared" si="12"/>
        <v>#N/A</v>
      </c>
      <c r="E275" s="2" t="e">
        <f t="shared" si="22"/>
        <v>#N/A</v>
      </c>
      <c r="F275" s="2">
        <v>1626613.3019585013</v>
      </c>
      <c r="G275" s="2">
        <f t="shared" si="47"/>
        <v>694425.14285714284</v>
      </c>
      <c r="H275" s="2">
        <f t="shared" si="45"/>
        <v>155837958.24101356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1630335.650576055</v>
      </c>
      <c r="Q275" s="2">
        <f t="shared" si="48"/>
        <v>700000</v>
      </c>
      <c r="R275" s="2">
        <f t="shared" si="46"/>
        <v>157469604.36912477</v>
      </c>
      <c r="S275" s="2">
        <f t="shared" si="17"/>
        <v>694425.14285713434</v>
      </c>
      <c r="T275" s="2">
        <f t="shared" si="18"/>
        <v>5574.8571428570431</v>
      </c>
      <c r="U275" s="2">
        <f t="shared" si="19"/>
        <v>700000</v>
      </c>
      <c r="V275" s="2">
        <f t="shared" si="34"/>
        <v>97506246.241013482</v>
      </c>
      <c r="W275" s="2">
        <f t="shared" si="20"/>
        <v>694425.14285714924</v>
      </c>
      <c r="X275" s="2">
        <f t="shared" si="6"/>
        <v>5574.8571428507566</v>
      </c>
      <c r="Y275" s="2">
        <f t="shared" si="43"/>
        <v>59963358.128111281</v>
      </c>
      <c r="Z275" s="2" t="str">
        <f t="shared" si="8"/>
        <v>MEEP</v>
      </c>
      <c r="AA275" s="2">
        <f>IF(Z275="HERE",Y275,AA274+Graph!$G$1*1000)</f>
        <v>103656740.98525441</v>
      </c>
      <c r="AB275" s="2">
        <f t="shared" si="21"/>
        <v>800000</v>
      </c>
      <c r="AC275" s="2">
        <f t="shared" si="44"/>
        <v>58618438.241013221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209</v>
      </c>
      <c r="C276" s="7"/>
      <c r="D276" s="2" t="e">
        <f t="shared" si="12"/>
        <v>#N/A</v>
      </c>
      <c r="E276" s="2" t="e">
        <f t="shared" si="22"/>
        <v>#N/A</v>
      </c>
      <c r="F276" s="2">
        <v>1632190.8626728058</v>
      </c>
      <c r="G276" s="2">
        <f t="shared" si="47"/>
        <v>694425.14285714284</v>
      </c>
      <c r="H276" s="2">
        <f t="shared" si="45"/>
        <v>156532383.38387069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1635914.5870967805</v>
      </c>
      <c r="Q276" s="2">
        <f t="shared" si="48"/>
        <v>700000</v>
      </c>
      <c r="R276" s="2">
        <f t="shared" si="46"/>
        <v>158169604.36912477</v>
      </c>
      <c r="S276" s="2">
        <f t="shared" si="17"/>
        <v>694425.14285713434</v>
      </c>
      <c r="T276" s="2">
        <f t="shared" si="18"/>
        <v>5574.8571428570431</v>
      </c>
      <c r="U276" s="2">
        <f t="shared" si="19"/>
        <v>700000</v>
      </c>
      <c r="V276" s="2">
        <f t="shared" si="34"/>
        <v>98200671.383870631</v>
      </c>
      <c r="W276" s="2">
        <f t="shared" si="20"/>
        <v>694425.14285714924</v>
      </c>
      <c r="X276" s="2">
        <f t="shared" si="6"/>
        <v>5574.8571428507566</v>
      </c>
      <c r="Y276" s="2">
        <f t="shared" si="43"/>
        <v>59968932.985254131</v>
      </c>
      <c r="Z276" s="2" t="str">
        <f t="shared" si="8"/>
        <v>MEEP</v>
      </c>
      <c r="AA276" s="2">
        <f>IF(Z276="HERE",Y276,AA275+Graph!$G$1*1000)</f>
        <v>104456740.98525441</v>
      </c>
      <c r="AB276" s="2">
        <f t="shared" si="21"/>
        <v>800000</v>
      </c>
      <c r="AC276" s="2">
        <f t="shared" si="44"/>
        <v>58618438.241013221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210</v>
      </c>
      <c r="C277" s="7"/>
      <c r="D277" s="2" t="e">
        <f t="shared" si="12"/>
        <v>#N/A</v>
      </c>
      <c r="E277" s="2" t="e">
        <f t="shared" si="22"/>
        <v>#N/A</v>
      </c>
      <c r="F277" s="2">
        <v>1637768.4233870804</v>
      </c>
      <c r="G277" s="2">
        <f t="shared" si="47"/>
        <v>694425.14285714284</v>
      </c>
      <c r="H277" s="2">
        <f t="shared" si="45"/>
        <v>157226808.52672783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1641493.523617506</v>
      </c>
      <c r="Q277" s="2">
        <f t="shared" si="48"/>
        <v>700000</v>
      </c>
      <c r="R277" s="2">
        <f t="shared" si="46"/>
        <v>158869604.36912477</v>
      </c>
      <c r="S277" s="2">
        <f t="shared" si="17"/>
        <v>694425.14285713434</v>
      </c>
      <c r="T277" s="2">
        <f t="shared" si="18"/>
        <v>5574.8571428570431</v>
      </c>
      <c r="U277" s="2">
        <f t="shared" si="19"/>
        <v>700000</v>
      </c>
      <c r="V277" s="2">
        <f t="shared" si="34"/>
        <v>98895096.526727781</v>
      </c>
      <c r="W277" s="2">
        <f t="shared" si="20"/>
        <v>694425.14285714924</v>
      </c>
      <c r="X277" s="2">
        <f t="shared" si="6"/>
        <v>5574.8571428507566</v>
      </c>
      <c r="Y277" s="2">
        <f t="shared" si="43"/>
        <v>59974507.842396982</v>
      </c>
      <c r="Z277" s="2" t="str">
        <f t="shared" si="8"/>
        <v>MEEP</v>
      </c>
      <c r="AA277" s="2">
        <f>IF(Z277="HERE",Y277,AA276+Graph!$G$1*1000)</f>
        <v>105256740.98525441</v>
      </c>
      <c r="AB277" s="2">
        <f t="shared" si="21"/>
        <v>800000</v>
      </c>
      <c r="AC277" s="2">
        <f t="shared" si="44"/>
        <v>58618438.241013221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211</v>
      </c>
      <c r="C278" s="7"/>
      <c r="D278" s="2" t="e">
        <f t="shared" si="12"/>
        <v>#N/A</v>
      </c>
      <c r="E278" s="2" t="e">
        <f t="shared" si="22"/>
        <v>#N/A</v>
      </c>
      <c r="F278" s="2">
        <v>1643345.9841013551</v>
      </c>
      <c r="G278" s="2">
        <f t="shared" si="47"/>
        <v>694425.14285714284</v>
      </c>
      <c r="H278" s="2">
        <f t="shared" si="45"/>
        <v>157921233.66958496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1647072.4601382613</v>
      </c>
      <c r="Q278" s="2">
        <f t="shared" si="48"/>
        <v>700000</v>
      </c>
      <c r="R278" s="2">
        <f t="shared" si="46"/>
        <v>159569604.36912477</v>
      </c>
      <c r="S278" s="2">
        <f t="shared" si="17"/>
        <v>694425.14285713434</v>
      </c>
      <c r="T278" s="2">
        <f t="shared" si="18"/>
        <v>5574.8571428570431</v>
      </c>
      <c r="U278" s="2">
        <f t="shared" si="19"/>
        <v>700000</v>
      </c>
      <c r="V278" s="2">
        <f t="shared" si="34"/>
        <v>99589521.66958493</v>
      </c>
      <c r="W278" s="2">
        <f t="shared" si="20"/>
        <v>694425.14285714924</v>
      </c>
      <c r="X278" s="2">
        <f t="shared" si="6"/>
        <v>5574.8571428507566</v>
      </c>
      <c r="Y278" s="2">
        <f t="shared" si="43"/>
        <v>59980082.699539833</v>
      </c>
      <c r="Z278" s="2" t="str">
        <f t="shared" si="8"/>
        <v>MEEP</v>
      </c>
      <c r="AA278" s="2">
        <f>IF(Z278="HERE",Y278,AA277+Graph!$G$1*1000)</f>
        <v>106056740.98525441</v>
      </c>
      <c r="AB278" s="2">
        <f t="shared" si="21"/>
        <v>800000</v>
      </c>
      <c r="AC278" s="2">
        <f t="shared" si="44"/>
        <v>58618438.241013221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212</v>
      </c>
      <c r="C279" s="7"/>
      <c r="D279" s="2" t="e">
        <f t="shared" si="12"/>
        <v>#N/A</v>
      </c>
      <c r="E279" s="2" t="e">
        <f t="shared" si="22"/>
        <v>#N/A</v>
      </c>
      <c r="F279" s="2">
        <v>1648923.5448156595</v>
      </c>
      <c r="G279" s="2">
        <f t="shared" si="47"/>
        <v>694425.14285714284</v>
      </c>
      <c r="H279" s="2">
        <f t="shared" si="45"/>
        <v>158615658.81244209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1652651.3966589868</v>
      </c>
      <c r="Q279" s="2">
        <f t="shared" si="48"/>
        <v>700000</v>
      </c>
      <c r="R279" s="2">
        <f t="shared" si="46"/>
        <v>160269604.36912477</v>
      </c>
      <c r="S279" s="2">
        <f t="shared" si="17"/>
        <v>694425.14285713434</v>
      </c>
      <c r="T279" s="2">
        <f t="shared" si="18"/>
        <v>5574.8571428570431</v>
      </c>
      <c r="U279" s="2">
        <f t="shared" si="19"/>
        <v>700000</v>
      </c>
      <c r="V279" s="2">
        <f t="shared" si="34"/>
        <v>100283946.81244208</v>
      </c>
      <c r="W279" s="2">
        <f t="shared" si="20"/>
        <v>694425.14285714924</v>
      </c>
      <c r="X279" s="2">
        <f t="shared" si="6"/>
        <v>5574.8571428507566</v>
      </c>
      <c r="Y279" s="2">
        <f t="shared" si="43"/>
        <v>59985657.556682684</v>
      </c>
      <c r="Z279" s="2" t="str">
        <f t="shared" si="8"/>
        <v>MEEP</v>
      </c>
      <c r="AA279" s="2">
        <f>IF(Z279="HERE",Y279,AA278+Graph!$G$1*1000)</f>
        <v>106856740.98525441</v>
      </c>
      <c r="AB279" s="2">
        <f t="shared" si="21"/>
        <v>800000</v>
      </c>
      <c r="AC279" s="2">
        <f t="shared" si="44"/>
        <v>58618438.241013221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213</v>
      </c>
      <c r="C280" s="7"/>
      <c r="D280" s="2" t="e">
        <f t="shared" si="12"/>
        <v>#N/A</v>
      </c>
      <c r="E280" s="2" t="e">
        <f t="shared" si="22"/>
        <v>#N/A</v>
      </c>
      <c r="F280" s="2">
        <v>1654501.1055299342</v>
      </c>
      <c r="G280" s="2">
        <f t="shared" si="47"/>
        <v>694425.14285714284</v>
      </c>
      <c r="H280" s="2">
        <f t="shared" si="45"/>
        <v>159310083.95529923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1658230.3331797421</v>
      </c>
      <c r="Q280" s="2">
        <f t="shared" si="48"/>
        <v>700000</v>
      </c>
      <c r="R280" s="2">
        <f t="shared" si="46"/>
        <v>160969604.36912477</v>
      </c>
      <c r="S280" s="2">
        <f t="shared" si="17"/>
        <v>694425.14285713434</v>
      </c>
      <c r="T280" s="2">
        <f t="shared" si="18"/>
        <v>5574.8571428570431</v>
      </c>
      <c r="U280" s="2">
        <f t="shared" si="19"/>
        <v>700000</v>
      </c>
      <c r="V280" s="2">
        <f t="shared" si="34"/>
        <v>100978371.95529923</v>
      </c>
      <c r="W280" s="2">
        <f t="shared" si="20"/>
        <v>694425.14285714924</v>
      </c>
      <c r="X280" s="2">
        <f t="shared" si="6"/>
        <v>5574.8571428507566</v>
      </c>
      <c r="Y280" s="2">
        <f t="shared" si="43"/>
        <v>59991232.413825534</v>
      </c>
      <c r="Z280" s="2" t="str">
        <f t="shared" si="8"/>
        <v>MEEP</v>
      </c>
      <c r="AA280" s="2">
        <f>IF(Z280="HERE",Y280,AA279+Graph!$G$1*1000)</f>
        <v>107656740.98525441</v>
      </c>
      <c r="AB280" s="2">
        <f t="shared" si="21"/>
        <v>800000</v>
      </c>
      <c r="AC280" s="2">
        <f t="shared" si="44"/>
        <v>58618438.241013221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214</v>
      </c>
      <c r="C281" s="7"/>
      <c r="D281" s="2" t="e">
        <f t="shared" si="12"/>
        <v>#N/A</v>
      </c>
      <c r="E281" s="2" t="e">
        <f t="shared" si="22"/>
        <v>#N/A</v>
      </c>
      <c r="F281" s="2">
        <v>1660078.6662442386</v>
      </c>
      <c r="G281" s="2">
        <f t="shared" si="47"/>
        <v>694425.14285714284</v>
      </c>
      <c r="H281" s="2">
        <f t="shared" si="45"/>
        <v>160004509.09815636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1663809.2697004676</v>
      </c>
      <c r="Q281" s="2">
        <f t="shared" si="48"/>
        <v>700000</v>
      </c>
      <c r="R281" s="2">
        <f t="shared" si="46"/>
        <v>161669604.36912477</v>
      </c>
      <c r="S281" s="2">
        <f t="shared" si="17"/>
        <v>694425.14285713434</v>
      </c>
      <c r="T281" s="2">
        <f t="shared" si="18"/>
        <v>5574.8571428570431</v>
      </c>
      <c r="U281" s="2">
        <f t="shared" si="19"/>
        <v>700000</v>
      </c>
      <c r="V281" s="2">
        <f t="shared" si="34"/>
        <v>101672797.09815638</v>
      </c>
      <c r="W281" s="2">
        <f t="shared" si="20"/>
        <v>694425.14285714924</v>
      </c>
      <c r="X281" s="2">
        <f t="shared" si="6"/>
        <v>5574.8571428507566</v>
      </c>
      <c r="Y281" s="2">
        <f t="shared" si="43"/>
        <v>59996807.270968385</v>
      </c>
      <c r="Z281" s="2" t="str">
        <f t="shared" si="8"/>
        <v>MEEP</v>
      </c>
      <c r="AA281" s="2">
        <f>IF(Z281="HERE",Y281,AA280+Graph!$G$1*1000)</f>
        <v>108456740.98525441</v>
      </c>
      <c r="AB281" s="2">
        <f t="shared" si="21"/>
        <v>800000</v>
      </c>
      <c r="AC281" s="2">
        <f t="shared" si="44"/>
        <v>58618438.241013221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215</v>
      </c>
      <c r="C282" s="7"/>
      <c r="D282" s="2" t="e">
        <f t="shared" si="12"/>
        <v>#N/A</v>
      </c>
      <c r="E282" s="2" t="e">
        <f t="shared" si="22"/>
        <v>#N/A</v>
      </c>
      <c r="F282" s="2">
        <v>1665656.2269585133</v>
      </c>
      <c r="G282" s="2">
        <f t="shared" si="47"/>
        <v>694425.14285714284</v>
      </c>
      <c r="H282" s="2">
        <f t="shared" si="45"/>
        <v>160698934.2410135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1669388.2062211931</v>
      </c>
      <c r="Q282" s="2">
        <f t="shared" si="48"/>
        <v>700000</v>
      </c>
      <c r="R282" s="2">
        <f t="shared" si="46"/>
        <v>162369604.36912477</v>
      </c>
      <c r="S282" s="2">
        <f t="shared" si="17"/>
        <v>694425.14285713434</v>
      </c>
      <c r="T282" s="2">
        <f t="shared" si="18"/>
        <v>5574.8571428570431</v>
      </c>
      <c r="U282" s="2">
        <f t="shared" si="19"/>
        <v>700000</v>
      </c>
      <c r="V282" s="2">
        <f t="shared" si="34"/>
        <v>102367222.24101353</v>
      </c>
      <c r="W282" s="2">
        <f t="shared" si="20"/>
        <v>694425.14285714924</v>
      </c>
      <c r="X282" s="2">
        <f t="shared" si="6"/>
        <v>5574.8571428507566</v>
      </c>
      <c r="Y282" s="2">
        <f t="shared" si="43"/>
        <v>60002382.128111236</v>
      </c>
      <c r="Z282" s="2" t="str">
        <f t="shared" si="8"/>
        <v>MEEP</v>
      </c>
      <c r="AA282" s="2">
        <f>IF(Z282="HERE",Y282,AA281+Graph!$G$1*1000)</f>
        <v>109256740.98525441</v>
      </c>
      <c r="AB282" s="2">
        <f t="shared" si="21"/>
        <v>800000</v>
      </c>
      <c r="AC282" s="2">
        <f t="shared" si="44"/>
        <v>58618438.241013221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216</v>
      </c>
      <c r="C283" s="7"/>
      <c r="D283" s="2" t="e">
        <f t="shared" si="12"/>
        <v>#N/A</v>
      </c>
      <c r="E283" s="2" t="e">
        <f t="shared" si="22"/>
        <v>#N/A</v>
      </c>
      <c r="F283" s="2">
        <v>1671233.7876727879</v>
      </c>
      <c r="G283" s="2">
        <f t="shared" si="47"/>
        <v>694425.14285714284</v>
      </c>
      <c r="H283" s="2">
        <f t="shared" si="45"/>
        <v>161393359.38387063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1674967.1427419484</v>
      </c>
      <c r="Q283" s="2">
        <f t="shared" si="48"/>
        <v>700000</v>
      </c>
      <c r="R283" s="2">
        <f t="shared" si="46"/>
        <v>163069604.36912477</v>
      </c>
      <c r="S283" s="2">
        <f t="shared" si="17"/>
        <v>694425.14285713434</v>
      </c>
      <c r="T283" s="2">
        <f t="shared" si="18"/>
        <v>5574.8571428570431</v>
      </c>
      <c r="U283" s="2">
        <f t="shared" si="19"/>
        <v>700000</v>
      </c>
      <c r="V283" s="2">
        <f t="shared" si="34"/>
        <v>103061647.38387068</v>
      </c>
      <c r="W283" s="2">
        <f t="shared" si="20"/>
        <v>694425.14285714924</v>
      </c>
      <c r="X283" s="2">
        <f t="shared" si="6"/>
        <v>5574.8571428507566</v>
      </c>
      <c r="Y283" s="2">
        <f t="shared" si="43"/>
        <v>60007956.985254087</v>
      </c>
      <c r="Z283" s="2" t="str">
        <f t="shared" si="8"/>
        <v>MEEP</v>
      </c>
      <c r="AA283" s="2">
        <f>IF(Z283="HERE",Y283,AA282+Graph!$G$1*1000)</f>
        <v>110056740.98525441</v>
      </c>
      <c r="AB283" s="2">
        <f t="shared" si="21"/>
        <v>800000</v>
      </c>
      <c r="AC283" s="2">
        <f t="shared" si="44"/>
        <v>58618438.241013221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217</v>
      </c>
      <c r="C284" s="7"/>
      <c r="D284" s="2" t="e">
        <f t="shared" si="12"/>
        <v>#N/A</v>
      </c>
      <c r="E284" s="2" t="e">
        <f t="shared" si="22"/>
        <v>#N/A</v>
      </c>
      <c r="F284" s="2">
        <v>1676811.3483870924</v>
      </c>
      <c r="G284" s="2">
        <f t="shared" si="47"/>
        <v>694425.14285714284</v>
      </c>
      <c r="H284" s="2">
        <f t="shared" si="45"/>
        <v>162087784.52672777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1680546.0792626739</v>
      </c>
      <c r="Q284" s="2">
        <f t="shared" si="48"/>
        <v>700000</v>
      </c>
      <c r="R284" s="2">
        <f t="shared" si="46"/>
        <v>163769604.36912477</v>
      </c>
      <c r="S284" s="2">
        <f t="shared" si="17"/>
        <v>694425.14285713434</v>
      </c>
      <c r="T284" s="2">
        <f t="shared" si="18"/>
        <v>5574.8571428570431</v>
      </c>
      <c r="U284" s="2">
        <f t="shared" si="19"/>
        <v>700000</v>
      </c>
      <c r="V284" s="2">
        <f t="shared" si="34"/>
        <v>103756072.52672783</v>
      </c>
      <c r="W284" s="2">
        <f t="shared" si="20"/>
        <v>694425.14285714924</v>
      </c>
      <c r="X284" s="2">
        <f t="shared" si="6"/>
        <v>5574.8571428507566</v>
      </c>
      <c r="Y284" s="2">
        <f t="shared" si="43"/>
        <v>60013531.842396937</v>
      </c>
      <c r="Z284" s="2" t="str">
        <f t="shared" si="8"/>
        <v>MEEP</v>
      </c>
      <c r="AA284" s="2">
        <f>IF(Z284="HERE",Y284,AA283+Graph!$G$1*1000)</f>
        <v>110856740.98525441</v>
      </c>
      <c r="AB284" s="2">
        <f t="shared" si="21"/>
        <v>800000</v>
      </c>
      <c r="AC284" s="2">
        <f t="shared" si="44"/>
        <v>58618438.241013221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218</v>
      </c>
      <c r="C285" s="7"/>
      <c r="D285" s="2" t="e">
        <f t="shared" si="12"/>
        <v>#N/A</v>
      </c>
      <c r="E285" s="2" t="e">
        <f t="shared" si="22"/>
        <v>#N/A</v>
      </c>
      <c r="F285" s="2">
        <v>1682388.909101367</v>
      </c>
      <c r="G285" s="2">
        <f t="shared" si="47"/>
        <v>694425.14285714284</v>
      </c>
      <c r="H285" s="2">
        <f t="shared" si="45"/>
        <v>162782209.6695849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1686125.0157834291</v>
      </c>
      <c r="Q285" s="2">
        <f t="shared" si="48"/>
        <v>700000</v>
      </c>
      <c r="R285" s="2">
        <f t="shared" si="46"/>
        <v>164469604.36912477</v>
      </c>
      <c r="S285" s="2">
        <f t="shared" si="17"/>
        <v>694425.14285713434</v>
      </c>
      <c r="T285" s="2">
        <f t="shared" si="18"/>
        <v>5574.8571428570431</v>
      </c>
      <c r="U285" s="2">
        <f t="shared" si="19"/>
        <v>700000</v>
      </c>
      <c r="V285" s="2">
        <f t="shared" si="34"/>
        <v>104450497.66958497</v>
      </c>
      <c r="W285" s="2">
        <f t="shared" si="20"/>
        <v>694425.14285714924</v>
      </c>
      <c r="X285" s="2">
        <f t="shared" si="6"/>
        <v>5574.8571428507566</v>
      </c>
      <c r="Y285" s="2">
        <f t="shared" si="43"/>
        <v>60019106.699539788</v>
      </c>
      <c r="Z285" s="2" t="str">
        <f t="shared" si="8"/>
        <v>MEEP</v>
      </c>
      <c r="AA285" s="2">
        <f>IF(Z285="HERE",Y285,AA284+Graph!$G$1*1000)</f>
        <v>111656740.98525441</v>
      </c>
      <c r="AB285" s="2">
        <f t="shared" si="21"/>
        <v>800000</v>
      </c>
      <c r="AC285" s="2">
        <f t="shared" si="44"/>
        <v>58618438.241013221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219</v>
      </c>
      <c r="C286" s="7"/>
      <c r="D286" s="2" t="e">
        <f t="shared" si="12"/>
        <v>#N/A</v>
      </c>
      <c r="E286" s="2" t="e">
        <f t="shared" si="22"/>
        <v>#N/A</v>
      </c>
      <c r="F286" s="2">
        <v>1687966.4698156416</v>
      </c>
      <c r="G286" s="2">
        <f t="shared" si="47"/>
        <v>694425.14285714284</v>
      </c>
      <c r="H286" s="2">
        <f t="shared" si="45"/>
        <v>163476634.81244203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1691703.9523041546</v>
      </c>
      <c r="Q286" s="2">
        <f t="shared" si="48"/>
        <v>700000</v>
      </c>
      <c r="R286" s="2">
        <f t="shared" si="46"/>
        <v>165169604.36912477</v>
      </c>
      <c r="S286" s="2">
        <f t="shared" si="17"/>
        <v>694425.14285713434</v>
      </c>
      <c r="T286" s="2">
        <f t="shared" si="18"/>
        <v>5574.8571428570431</v>
      </c>
      <c r="U286" s="2">
        <f t="shared" si="19"/>
        <v>700000</v>
      </c>
      <c r="V286" s="2">
        <f t="shared" si="34"/>
        <v>105144922.81244212</v>
      </c>
      <c r="W286" s="2">
        <f t="shared" si="20"/>
        <v>694425.14285714924</v>
      </c>
      <c r="X286" s="2">
        <f t="shared" ref="X286:X385" si="51">SUM(U286-W286)</f>
        <v>5574.8571428507566</v>
      </c>
      <c r="Y286" s="2">
        <f t="shared" si="43"/>
        <v>60024681.556682639</v>
      </c>
      <c r="Z286" s="2" t="str">
        <f t="shared" ref="Z286:Z385" si="52">IF(V286&lt;Y286,"HERE","MEEP")</f>
        <v>MEEP</v>
      </c>
      <c r="AA286" s="2">
        <f>IF(Z286="HERE",Y286,AA285+Graph!$G$1*1000)</f>
        <v>112456740.98525441</v>
      </c>
      <c r="AB286" s="2">
        <f t="shared" si="21"/>
        <v>800000</v>
      </c>
      <c r="AC286" s="2">
        <f t="shared" si="44"/>
        <v>58618438.241013221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1693544.0305299461</v>
      </c>
      <c r="G287" s="2">
        <f t="shared" si="47"/>
        <v>694425.14285714284</v>
      </c>
      <c r="H287" s="2">
        <f t="shared" si="45"/>
        <v>164171059.95529917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1697282.8888248801</v>
      </c>
      <c r="Q287" s="2">
        <f t="shared" si="48"/>
        <v>700000</v>
      </c>
      <c r="R287" s="2">
        <f t="shared" si="46"/>
        <v>165869604.36912477</v>
      </c>
      <c r="S287" s="2">
        <f t="shared" ref="S287:S385" si="58">SUM(H287-H286)</f>
        <v>694425.14285713434</v>
      </c>
      <c r="T287" s="2">
        <f t="shared" ref="T287:T385" si="59">SUM(L287-L286)</f>
        <v>5574.8571428570431</v>
      </c>
      <c r="U287" s="2">
        <f t="shared" ref="U287:U385" si="60">SUM(R287-R286)</f>
        <v>700000</v>
      </c>
      <c r="V287" s="2">
        <f t="shared" si="34"/>
        <v>105839347.95529927</v>
      </c>
      <c r="W287" s="2">
        <f t="shared" ref="W287:W385" si="61">SUM(V287-V286)</f>
        <v>694425.14285714924</v>
      </c>
      <c r="X287" s="2">
        <f t="shared" si="51"/>
        <v>5574.8571428507566</v>
      </c>
      <c r="Y287" s="2">
        <f t="shared" ref="Y287:Y350" si="62">IF(COUNT($C288)=0,IF(COUNT($C287)=1,C287,SUM(Y286+X287)),C287)</f>
        <v>60030256.41382549</v>
      </c>
      <c r="Z287" s="2" t="str">
        <f t="shared" si="52"/>
        <v>MEEP</v>
      </c>
      <c r="AA287" s="2">
        <f>IF(Z287="HERE",Y287,AA286+Graph!$G$1*1000)</f>
        <v>113256740.98525441</v>
      </c>
      <c r="AB287" s="2">
        <f t="shared" ref="AB287:AB385" si="63">SUM(AA287-AA286)</f>
        <v>800000</v>
      </c>
      <c r="AC287" s="2">
        <f t="shared" ref="AC287:AC350" si="64">IF(Z288="HERE",V287,AC286)</f>
        <v>58618438.241013221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221</v>
      </c>
      <c r="C288" s="7"/>
      <c r="D288" s="2" t="e">
        <f t="shared" si="55"/>
        <v>#N/A</v>
      </c>
      <c r="E288" s="2" t="e">
        <f t="shared" si="22"/>
        <v>#N/A</v>
      </c>
      <c r="F288" s="2">
        <v>1699121.5912442207</v>
      </c>
      <c r="G288" s="2">
        <f t="shared" si="47"/>
        <v>694425.14285714284</v>
      </c>
      <c r="H288" s="2">
        <f t="shared" ref="H288:H351" si="65">IF(COUNT($C289)=0,IF(COUNT($C288)=1,C288,SUM(H287+G288)),C288)</f>
        <v>164865485.0981563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1702861.8253456354</v>
      </c>
      <c r="Q288" s="2">
        <f t="shared" si="48"/>
        <v>700000</v>
      </c>
      <c r="R288" s="2">
        <f t="shared" ref="R288:R351" si="66">IF(COUNT($C289)=0,IF(COUNT($C288)=1,M288,SUM(R287+Q288)),M288)</f>
        <v>166569604.36912477</v>
      </c>
      <c r="S288" s="2">
        <f t="shared" si="58"/>
        <v>694425.14285713434</v>
      </c>
      <c r="T288" s="2">
        <f t="shared" si="59"/>
        <v>5574.8571428570431</v>
      </c>
      <c r="U288" s="2">
        <f t="shared" si="60"/>
        <v>700000</v>
      </c>
      <c r="V288" s="2">
        <f t="shared" si="34"/>
        <v>106533773.09815642</v>
      </c>
      <c r="W288" s="2">
        <f t="shared" si="61"/>
        <v>694425.14285714924</v>
      </c>
      <c r="X288" s="2">
        <f t="shared" si="51"/>
        <v>5574.8571428507566</v>
      </c>
      <c r="Y288" s="2">
        <f t="shared" si="62"/>
        <v>60035831.27096834</v>
      </c>
      <c r="Z288" s="2" t="str">
        <f t="shared" si="52"/>
        <v>MEEP</v>
      </c>
      <c r="AA288" s="2">
        <f>IF(Z288="HERE",Y288,AA287+Graph!$G$1*1000)</f>
        <v>114056740.98525441</v>
      </c>
      <c r="AB288" s="2">
        <f t="shared" si="63"/>
        <v>800000</v>
      </c>
      <c r="AC288" s="2">
        <f t="shared" si="64"/>
        <v>58618438.241013221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222</v>
      </c>
      <c r="C289" s="7"/>
      <c r="D289" s="2" t="e">
        <f t="shared" si="55"/>
        <v>#N/A</v>
      </c>
      <c r="E289" s="2" t="e">
        <f t="shared" si="22"/>
        <v>#N/A</v>
      </c>
      <c r="F289" s="2">
        <v>1704699.1519585252</v>
      </c>
      <c r="G289" s="2">
        <f t="shared" si="47"/>
        <v>694425.14285714284</v>
      </c>
      <c r="H289" s="2">
        <f t="shared" si="65"/>
        <v>165559910.24101344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1708440.7618663609</v>
      </c>
      <c r="Q289" s="2">
        <f t="shared" si="48"/>
        <v>700000</v>
      </c>
      <c r="R289" s="2">
        <f t="shared" si="66"/>
        <v>167269604.36912477</v>
      </c>
      <c r="S289" s="2">
        <f t="shared" si="58"/>
        <v>694425.14285713434</v>
      </c>
      <c r="T289" s="2">
        <f t="shared" si="59"/>
        <v>5574.8571428570431</v>
      </c>
      <c r="U289" s="2">
        <f t="shared" si="60"/>
        <v>700000</v>
      </c>
      <c r="V289" s="2">
        <f t="shared" si="34"/>
        <v>107228198.24101357</v>
      </c>
      <c r="W289" s="2">
        <f t="shared" si="61"/>
        <v>694425.14285714924</v>
      </c>
      <c r="X289" s="2">
        <f t="shared" si="51"/>
        <v>5574.8571428507566</v>
      </c>
      <c r="Y289" s="2">
        <f t="shared" si="62"/>
        <v>60041406.128111191</v>
      </c>
      <c r="Z289" s="2" t="str">
        <f t="shared" si="52"/>
        <v>MEEP</v>
      </c>
      <c r="AA289" s="2">
        <f>IF(Z289="HERE",Y289,AA288+Graph!$G$1*1000)</f>
        <v>114856740.98525441</v>
      </c>
      <c r="AB289" s="2">
        <f t="shared" si="63"/>
        <v>800000</v>
      </c>
      <c r="AC289" s="2">
        <f t="shared" si="64"/>
        <v>58618438.241013221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223</v>
      </c>
      <c r="C290" s="7"/>
      <c r="D290" s="2" t="e">
        <f t="shared" si="55"/>
        <v>#N/A</v>
      </c>
      <c r="E290" s="2" t="e">
        <f t="shared" si="22"/>
        <v>#N/A</v>
      </c>
      <c r="F290" s="2">
        <v>1710276.7126727998</v>
      </c>
      <c r="G290" s="2">
        <f t="shared" si="47"/>
        <v>694425.14285714284</v>
      </c>
      <c r="H290" s="2">
        <f t="shared" si="65"/>
        <v>166254335.38387057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1714019.6983871162</v>
      </c>
      <c r="Q290" s="2">
        <f t="shared" si="48"/>
        <v>700000</v>
      </c>
      <c r="R290" s="2">
        <f t="shared" si="66"/>
        <v>167969604.36912477</v>
      </c>
      <c r="S290" s="2">
        <f t="shared" si="58"/>
        <v>694425.14285713434</v>
      </c>
      <c r="T290" s="2">
        <f t="shared" si="59"/>
        <v>5574.8571428570431</v>
      </c>
      <c r="U290" s="2">
        <f t="shared" si="60"/>
        <v>700000</v>
      </c>
      <c r="V290" s="2">
        <f t="shared" si="34"/>
        <v>107922623.38387072</v>
      </c>
      <c r="W290" s="2">
        <f t="shared" si="61"/>
        <v>694425.14285714924</v>
      </c>
      <c r="X290" s="2">
        <f t="shared" si="51"/>
        <v>5574.8571428507566</v>
      </c>
      <c r="Y290" s="2">
        <f t="shared" si="62"/>
        <v>60046980.985254042</v>
      </c>
      <c r="Z290" s="2" t="str">
        <f t="shared" si="52"/>
        <v>MEEP</v>
      </c>
      <c r="AA290" s="2">
        <f>IF(Z290="HERE",Y290,AA289+Graph!$G$1*1000)</f>
        <v>115656740.98525441</v>
      </c>
      <c r="AB290" s="2">
        <f t="shared" si="63"/>
        <v>800000</v>
      </c>
      <c r="AC290" s="2">
        <f t="shared" si="64"/>
        <v>58618438.241013221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224</v>
      </c>
      <c r="C291" s="7"/>
      <c r="D291" s="2" t="e">
        <f t="shared" si="55"/>
        <v>#N/A</v>
      </c>
      <c r="E291" s="2" t="e">
        <f t="shared" si="22"/>
        <v>#N/A</v>
      </c>
      <c r="F291" s="2">
        <v>1715854.2733870745</v>
      </c>
      <c r="G291" s="2">
        <f t="shared" si="47"/>
        <v>694425.14285714284</v>
      </c>
      <c r="H291" s="2">
        <f t="shared" si="65"/>
        <v>166948760.52672771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1719598.6349078417</v>
      </c>
      <c r="Q291" s="2">
        <f t="shared" si="48"/>
        <v>700000</v>
      </c>
      <c r="R291" s="2">
        <f t="shared" si="66"/>
        <v>168669604.36912477</v>
      </c>
      <c r="S291" s="2">
        <f t="shared" si="58"/>
        <v>694425.14285713434</v>
      </c>
      <c r="T291" s="2">
        <f t="shared" si="59"/>
        <v>5574.8571428570431</v>
      </c>
      <c r="U291" s="2">
        <f t="shared" si="60"/>
        <v>700000</v>
      </c>
      <c r="V291" s="2">
        <f t="shared" si="34"/>
        <v>108617048.52672787</v>
      </c>
      <c r="W291" s="2">
        <f t="shared" si="61"/>
        <v>694425.14285714924</v>
      </c>
      <c r="X291" s="2">
        <f t="shared" si="51"/>
        <v>5574.8571428507566</v>
      </c>
      <c r="Y291" s="2">
        <f t="shared" si="62"/>
        <v>60052555.842396893</v>
      </c>
      <c r="Z291" s="2" t="str">
        <f t="shared" si="52"/>
        <v>MEEP</v>
      </c>
      <c r="AA291" s="2">
        <f>IF(Z291="HERE",Y291,AA290+Graph!$G$1*1000)</f>
        <v>116456740.98525441</v>
      </c>
      <c r="AB291" s="2">
        <f t="shared" si="63"/>
        <v>800000</v>
      </c>
      <c r="AC291" s="2">
        <f t="shared" si="64"/>
        <v>58618438.241013221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1721431.8341013789</v>
      </c>
      <c r="G292" s="2">
        <f t="shared" si="47"/>
        <v>694425.14285714284</v>
      </c>
      <c r="H292" s="2">
        <f t="shared" si="65"/>
        <v>167643185.66958484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1725177.5714285672</v>
      </c>
      <c r="Q292" s="2">
        <f t="shared" si="48"/>
        <v>700000</v>
      </c>
      <c r="R292" s="2">
        <f t="shared" si="66"/>
        <v>169369604.36912477</v>
      </c>
      <c r="S292" s="2">
        <f t="shared" si="58"/>
        <v>694425.14285713434</v>
      </c>
      <c r="T292" s="2">
        <f t="shared" si="59"/>
        <v>5574.8571428570431</v>
      </c>
      <c r="U292" s="2">
        <f t="shared" si="60"/>
        <v>700000</v>
      </c>
      <c r="V292" s="2">
        <f t="shared" si="34"/>
        <v>109311473.66958502</v>
      </c>
      <c r="W292" s="2">
        <f t="shared" si="61"/>
        <v>694425.14285714924</v>
      </c>
      <c r="X292" s="2">
        <f t="shared" si="51"/>
        <v>5574.8571428507566</v>
      </c>
      <c r="Y292" s="2">
        <f t="shared" si="62"/>
        <v>60058130.699539743</v>
      </c>
      <c r="Z292" s="2" t="str">
        <f t="shared" si="52"/>
        <v>MEEP</v>
      </c>
      <c r="AA292" s="2">
        <f>IF(Z292="HERE",Y292,AA291+Graph!$G$1*1000)</f>
        <v>117256740.98525441</v>
      </c>
      <c r="AB292" s="2">
        <f t="shared" si="63"/>
        <v>800000</v>
      </c>
      <c r="AC292" s="2">
        <f t="shared" si="64"/>
        <v>58618438.241013221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226</v>
      </c>
      <c r="C293" s="7"/>
      <c r="D293" s="2" t="e">
        <f t="shared" si="55"/>
        <v>#N/A</v>
      </c>
      <c r="E293" s="2" t="e">
        <f t="shared" si="67"/>
        <v>#N/A</v>
      </c>
      <c r="F293" s="2">
        <v>1727009.3948156536</v>
      </c>
      <c r="G293" s="2">
        <f t="shared" si="47"/>
        <v>694425.14285714284</v>
      </c>
      <c r="H293" s="2">
        <f t="shared" si="65"/>
        <v>168337610.81244197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1730756.5079493225</v>
      </c>
      <c r="Q293" s="2">
        <f t="shared" si="48"/>
        <v>700000</v>
      </c>
      <c r="R293" s="2">
        <f t="shared" si="66"/>
        <v>170069604.36912477</v>
      </c>
      <c r="S293" s="2">
        <f t="shared" si="58"/>
        <v>694425.14285713434</v>
      </c>
      <c r="T293" s="2">
        <f t="shared" si="59"/>
        <v>5574.8571428570431</v>
      </c>
      <c r="U293" s="2">
        <f t="shared" si="60"/>
        <v>700000</v>
      </c>
      <c r="V293" s="2">
        <f t="shared" si="34"/>
        <v>110005898.81244217</v>
      </c>
      <c r="W293" s="2">
        <f t="shared" si="61"/>
        <v>694425.14285714924</v>
      </c>
      <c r="X293" s="2">
        <f t="shared" si="51"/>
        <v>5574.8571428507566</v>
      </c>
      <c r="Y293" s="2">
        <f t="shared" si="62"/>
        <v>60063705.556682594</v>
      </c>
      <c r="Z293" s="2" t="str">
        <f t="shared" si="52"/>
        <v>MEEP</v>
      </c>
      <c r="AA293" s="2">
        <f>IF(Z293="HERE",Y293,AA292+Graph!$G$1*1000)</f>
        <v>118056740.98525441</v>
      </c>
      <c r="AB293" s="2">
        <f t="shared" si="63"/>
        <v>800000</v>
      </c>
      <c r="AC293" s="2">
        <f t="shared" si="64"/>
        <v>58618438.241013221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227</v>
      </c>
      <c r="C294" s="7"/>
      <c r="D294" s="2" t="e">
        <f t="shared" si="55"/>
        <v>#N/A</v>
      </c>
      <c r="E294" s="2" t="e">
        <f t="shared" si="67"/>
        <v>#N/A</v>
      </c>
      <c r="F294" s="2">
        <v>1732586.9555299282</v>
      </c>
      <c r="G294" s="2">
        <f t="shared" ref="G294:G357" si="70">IF(F294&gt;700000,$AK$31*1000,F294)</f>
        <v>694425.14285714284</v>
      </c>
      <c r="H294" s="2">
        <f t="shared" si="65"/>
        <v>169032035.95529911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1736335.444470048</v>
      </c>
      <c r="Q294" s="2">
        <f t="shared" ref="Q294:Q357" si="71">IF(P294&gt;700000,700000,P294)</f>
        <v>700000</v>
      </c>
      <c r="R294" s="2">
        <f t="shared" si="66"/>
        <v>170769604.36912477</v>
      </c>
      <c r="S294" s="2">
        <f t="shared" si="58"/>
        <v>694425.14285713434</v>
      </c>
      <c r="T294" s="2">
        <f t="shared" si="59"/>
        <v>5574.8571428570431</v>
      </c>
      <c r="U294" s="2">
        <f t="shared" si="60"/>
        <v>700000</v>
      </c>
      <c r="V294" s="2">
        <f t="shared" si="34"/>
        <v>110700323.95529932</v>
      </c>
      <c r="W294" s="2">
        <f t="shared" si="61"/>
        <v>694425.14285714924</v>
      </c>
      <c r="X294" s="2">
        <f t="shared" si="51"/>
        <v>5574.8571428507566</v>
      </c>
      <c r="Y294" s="2">
        <f t="shared" si="62"/>
        <v>60069280.413825445</v>
      </c>
      <c r="Z294" s="2" t="str">
        <f t="shared" si="52"/>
        <v>MEEP</v>
      </c>
      <c r="AA294" s="2">
        <f>IF(Z294="HERE",Y294,AA293+Graph!$G$1*1000)</f>
        <v>118856740.98525441</v>
      </c>
      <c r="AB294" s="2">
        <f t="shared" si="63"/>
        <v>800000</v>
      </c>
      <c r="AC294" s="2">
        <f t="shared" si="64"/>
        <v>58618438.241013221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228</v>
      </c>
      <c r="C295" s="7"/>
      <c r="D295" s="2" t="e">
        <f t="shared" si="55"/>
        <v>#N/A</v>
      </c>
      <c r="E295" s="2" t="e">
        <f t="shared" si="67"/>
        <v>#N/A</v>
      </c>
      <c r="F295" s="2">
        <v>1738164.5162442327</v>
      </c>
      <c r="G295" s="2">
        <f t="shared" si="70"/>
        <v>694425.14285714284</v>
      </c>
      <c r="H295" s="2">
        <f t="shared" si="65"/>
        <v>169726461.09815624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1741914.3809908032</v>
      </c>
      <c r="Q295" s="2">
        <f t="shared" si="71"/>
        <v>700000</v>
      </c>
      <c r="R295" s="2">
        <f t="shared" si="66"/>
        <v>171469604.36912477</v>
      </c>
      <c r="S295" s="2">
        <f t="shared" si="58"/>
        <v>694425.14285713434</v>
      </c>
      <c r="T295" s="2">
        <f t="shared" si="59"/>
        <v>5574.8571428570431</v>
      </c>
      <c r="U295" s="2">
        <f t="shared" si="60"/>
        <v>700000</v>
      </c>
      <c r="V295" s="2">
        <f t="shared" si="34"/>
        <v>111394749.09815647</v>
      </c>
      <c r="W295" s="2">
        <f t="shared" si="61"/>
        <v>694425.14285714924</v>
      </c>
      <c r="X295" s="2">
        <f t="shared" si="51"/>
        <v>5574.8571428507566</v>
      </c>
      <c r="Y295" s="2">
        <f t="shared" si="62"/>
        <v>60074855.270968296</v>
      </c>
      <c r="Z295" s="2" t="str">
        <f t="shared" si="52"/>
        <v>MEEP</v>
      </c>
      <c r="AA295" s="2">
        <f>IF(Z295="HERE",Y295,AA294+Graph!$G$1*1000)</f>
        <v>119656740.98525441</v>
      </c>
      <c r="AB295" s="2">
        <f t="shared" si="63"/>
        <v>800000</v>
      </c>
      <c r="AC295" s="2">
        <f t="shared" si="64"/>
        <v>58618438.241013221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229</v>
      </c>
      <c r="C296" s="7"/>
      <c r="D296" s="2" t="e">
        <f t="shared" si="55"/>
        <v>#N/A</v>
      </c>
      <c r="E296" s="2" t="e">
        <f t="shared" si="67"/>
        <v>#N/A</v>
      </c>
      <c r="F296" s="2">
        <v>1743742.0769585073</v>
      </c>
      <c r="G296" s="2">
        <f t="shared" si="70"/>
        <v>694425.14285714284</v>
      </c>
      <c r="H296" s="2">
        <f t="shared" si="65"/>
        <v>170420886.24101338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1747493.3175115287</v>
      </c>
      <c r="Q296" s="2">
        <f t="shared" si="71"/>
        <v>700000</v>
      </c>
      <c r="R296" s="2">
        <f t="shared" si="66"/>
        <v>172169604.36912477</v>
      </c>
      <c r="S296" s="2">
        <f t="shared" si="58"/>
        <v>694425.14285713434</v>
      </c>
      <c r="T296" s="2">
        <f t="shared" si="59"/>
        <v>5574.8571428570431</v>
      </c>
      <c r="U296" s="2">
        <f t="shared" si="60"/>
        <v>700000</v>
      </c>
      <c r="V296" s="2">
        <f t="shared" si="34"/>
        <v>112089174.24101362</v>
      </c>
      <c r="W296" s="2">
        <f t="shared" si="61"/>
        <v>694425.14285714924</v>
      </c>
      <c r="X296" s="2">
        <f t="shared" si="51"/>
        <v>5574.8571428507566</v>
      </c>
      <c r="Y296" s="2">
        <f t="shared" si="62"/>
        <v>60080430.128111146</v>
      </c>
      <c r="Z296" s="2" t="str">
        <f t="shared" si="52"/>
        <v>MEEP</v>
      </c>
      <c r="AA296" s="2">
        <f>IF(Z296="HERE",Y296,AA295+Graph!$G$1*1000)</f>
        <v>120456740.98525441</v>
      </c>
      <c r="AB296" s="2">
        <f t="shared" si="63"/>
        <v>800000</v>
      </c>
      <c r="AC296" s="2">
        <f t="shared" si="64"/>
        <v>58618438.241013221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230</v>
      </c>
      <c r="C297" s="7"/>
      <c r="D297" s="2" t="e">
        <f t="shared" si="55"/>
        <v>#N/A</v>
      </c>
      <c r="E297" s="2" t="e">
        <f t="shared" si="67"/>
        <v>#N/A</v>
      </c>
      <c r="F297" s="2">
        <v>1749319.6376728117</v>
      </c>
      <c r="G297" s="2">
        <f t="shared" si="70"/>
        <v>694425.14285714284</v>
      </c>
      <c r="H297" s="2">
        <f t="shared" si="65"/>
        <v>171115311.38387051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1753072.2540322542</v>
      </c>
      <c r="Q297" s="2">
        <f t="shared" si="71"/>
        <v>700000</v>
      </c>
      <c r="R297" s="2">
        <f t="shared" si="66"/>
        <v>172869604.36912477</v>
      </c>
      <c r="S297" s="2">
        <f t="shared" si="58"/>
        <v>694425.14285713434</v>
      </c>
      <c r="T297" s="2">
        <f t="shared" si="59"/>
        <v>5574.8571428570431</v>
      </c>
      <c r="U297" s="2">
        <f t="shared" si="60"/>
        <v>700000</v>
      </c>
      <c r="V297" s="2">
        <f t="shared" si="34"/>
        <v>112783599.38387077</v>
      </c>
      <c r="W297" s="2">
        <f t="shared" si="61"/>
        <v>694425.14285714924</v>
      </c>
      <c r="X297" s="2">
        <f t="shared" si="51"/>
        <v>5574.8571428507566</v>
      </c>
      <c r="Y297" s="2">
        <f t="shared" si="62"/>
        <v>60086004.985253997</v>
      </c>
      <c r="Z297" s="2" t="str">
        <f t="shared" si="52"/>
        <v>MEEP</v>
      </c>
      <c r="AA297" s="2">
        <f>IF(Z297="HERE",Y297,AA296+Graph!$G$1*1000)</f>
        <v>121256740.98525441</v>
      </c>
      <c r="AB297" s="2">
        <f t="shared" si="63"/>
        <v>800000</v>
      </c>
      <c r="AC297" s="2">
        <f t="shared" si="64"/>
        <v>58618438.241013221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231</v>
      </c>
      <c r="C298" s="7"/>
      <c r="D298" s="2" t="e">
        <f t="shared" si="55"/>
        <v>#N/A</v>
      </c>
      <c r="E298" s="2" t="e">
        <f t="shared" si="67"/>
        <v>#N/A</v>
      </c>
      <c r="F298" s="2">
        <v>1754897.1983870864</v>
      </c>
      <c r="G298" s="2">
        <f t="shared" si="70"/>
        <v>694425.14285714284</v>
      </c>
      <c r="H298" s="2">
        <f t="shared" si="65"/>
        <v>171809736.52672765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1758651.1905530095</v>
      </c>
      <c r="Q298" s="2">
        <f t="shared" si="71"/>
        <v>700000</v>
      </c>
      <c r="R298" s="2">
        <f t="shared" si="66"/>
        <v>173569604.36912477</v>
      </c>
      <c r="S298" s="2">
        <f t="shared" si="58"/>
        <v>694425.14285713434</v>
      </c>
      <c r="T298" s="2">
        <f t="shared" si="59"/>
        <v>5574.8571428570431</v>
      </c>
      <c r="U298" s="2">
        <f t="shared" si="60"/>
        <v>700000</v>
      </c>
      <c r="V298" s="2">
        <f t="shared" si="34"/>
        <v>113478024.52672791</v>
      </c>
      <c r="W298" s="2">
        <f t="shared" si="61"/>
        <v>694425.14285714924</v>
      </c>
      <c r="X298" s="2">
        <f t="shared" si="51"/>
        <v>5574.8571428507566</v>
      </c>
      <c r="Y298" s="2">
        <f t="shared" si="62"/>
        <v>60091579.842396848</v>
      </c>
      <c r="Z298" s="2" t="str">
        <f t="shared" si="52"/>
        <v>MEEP</v>
      </c>
      <c r="AA298" s="2">
        <f>IF(Z298="HERE",Y298,AA297+Graph!$G$1*1000)</f>
        <v>122056740.98525441</v>
      </c>
      <c r="AB298" s="2">
        <f t="shared" si="63"/>
        <v>800000</v>
      </c>
      <c r="AC298" s="2">
        <f t="shared" si="64"/>
        <v>58618438.241013221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232</v>
      </c>
      <c r="C299" s="7"/>
      <c r="D299" s="2" t="e">
        <f t="shared" si="55"/>
        <v>#N/A</v>
      </c>
      <c r="E299" s="2" t="e">
        <f t="shared" si="67"/>
        <v>#N/A</v>
      </c>
      <c r="F299" s="2">
        <v>1760474.759101361</v>
      </c>
      <c r="G299" s="2">
        <f t="shared" si="70"/>
        <v>694425.14285714284</v>
      </c>
      <c r="H299" s="2">
        <f t="shared" si="65"/>
        <v>172504161.66958478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1764230.127073735</v>
      </c>
      <c r="Q299" s="2">
        <f t="shared" si="71"/>
        <v>700000</v>
      </c>
      <c r="R299" s="2">
        <f t="shared" si="66"/>
        <v>174269604.36912477</v>
      </c>
      <c r="S299" s="2">
        <f t="shared" si="58"/>
        <v>694425.14285713434</v>
      </c>
      <c r="T299" s="2">
        <f t="shared" si="59"/>
        <v>5574.8571428570431</v>
      </c>
      <c r="U299" s="2">
        <f t="shared" si="60"/>
        <v>700000</v>
      </c>
      <c r="V299" s="2">
        <f t="shared" si="34"/>
        <v>114172449.66958506</v>
      </c>
      <c r="W299" s="2">
        <f t="shared" si="61"/>
        <v>694425.14285714924</v>
      </c>
      <c r="X299" s="2">
        <f t="shared" si="51"/>
        <v>5574.8571428507566</v>
      </c>
      <c r="Y299" s="2">
        <f t="shared" si="62"/>
        <v>60097154.699539699</v>
      </c>
      <c r="Z299" s="2" t="str">
        <f t="shared" si="52"/>
        <v>MEEP</v>
      </c>
      <c r="AA299" s="2">
        <f>IF(Z299="HERE",Y299,AA298+Graph!$G$1*1000)</f>
        <v>122856740.98525441</v>
      </c>
      <c r="AB299" s="2">
        <f t="shared" si="63"/>
        <v>800000</v>
      </c>
      <c r="AC299" s="2">
        <f t="shared" si="64"/>
        <v>58618438.241013221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233</v>
      </c>
      <c r="C300" s="7"/>
      <c r="D300" s="2" t="e">
        <f t="shared" si="55"/>
        <v>#N/A</v>
      </c>
      <c r="E300" s="2" t="e">
        <f t="shared" si="67"/>
        <v>#N/A</v>
      </c>
      <c r="F300" s="2">
        <v>1766052.3198156655</v>
      </c>
      <c r="G300" s="2">
        <f t="shared" si="70"/>
        <v>694425.14285714284</v>
      </c>
      <c r="H300" s="2">
        <f t="shared" si="65"/>
        <v>173198586.81244192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1769809.0635944903</v>
      </c>
      <c r="Q300" s="2">
        <f t="shared" si="71"/>
        <v>700000</v>
      </c>
      <c r="R300" s="2">
        <f t="shared" si="66"/>
        <v>174969604.36912477</v>
      </c>
      <c r="S300" s="2">
        <f t="shared" si="58"/>
        <v>694425.14285713434</v>
      </c>
      <c r="T300" s="2">
        <f t="shared" si="59"/>
        <v>5574.8571428570431</v>
      </c>
      <c r="U300" s="2">
        <f t="shared" si="60"/>
        <v>700000</v>
      </c>
      <c r="V300" s="2">
        <f t="shared" si="34"/>
        <v>114866874.81244221</v>
      </c>
      <c r="W300" s="2">
        <f t="shared" si="61"/>
        <v>694425.14285714924</v>
      </c>
      <c r="X300" s="2">
        <f t="shared" si="51"/>
        <v>5574.8571428507566</v>
      </c>
      <c r="Y300" s="2">
        <f t="shared" si="62"/>
        <v>60102729.556682549</v>
      </c>
      <c r="Z300" s="2" t="str">
        <f t="shared" si="52"/>
        <v>MEEP</v>
      </c>
      <c r="AA300" s="2">
        <f>IF(Z300="HERE",Y300,AA299+Graph!$G$1*1000)</f>
        <v>123656740.98525441</v>
      </c>
      <c r="AB300" s="2">
        <f t="shared" si="63"/>
        <v>800000</v>
      </c>
      <c r="AC300" s="2">
        <f t="shared" si="64"/>
        <v>58618438.241013221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234</v>
      </c>
      <c r="C301" s="7"/>
      <c r="D301" s="2" t="e">
        <f t="shared" si="55"/>
        <v>#N/A</v>
      </c>
      <c r="E301" s="2" t="e">
        <f t="shared" si="67"/>
        <v>#N/A</v>
      </c>
      <c r="F301" s="2">
        <v>1771629.8805299401</v>
      </c>
      <c r="G301" s="2">
        <f t="shared" si="70"/>
        <v>694425.14285714284</v>
      </c>
      <c r="H301" s="2">
        <f t="shared" si="65"/>
        <v>173893011.95529905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1775388.0001152158</v>
      </c>
      <c r="Q301" s="2">
        <f t="shared" si="71"/>
        <v>700000</v>
      </c>
      <c r="R301" s="2">
        <f t="shared" si="66"/>
        <v>175669604.36912477</v>
      </c>
      <c r="S301" s="2">
        <f t="shared" si="58"/>
        <v>694425.14285713434</v>
      </c>
      <c r="T301" s="2">
        <f t="shared" si="59"/>
        <v>5574.8571428570431</v>
      </c>
      <c r="U301" s="2">
        <f t="shared" si="60"/>
        <v>700000</v>
      </c>
      <c r="V301" s="2">
        <f t="shared" si="34"/>
        <v>115561299.95529936</v>
      </c>
      <c r="W301" s="2">
        <f t="shared" si="61"/>
        <v>694425.14285714924</v>
      </c>
      <c r="X301" s="2">
        <f t="shared" si="51"/>
        <v>5574.8571428507566</v>
      </c>
      <c r="Y301" s="2">
        <f t="shared" si="62"/>
        <v>60108304.4138254</v>
      </c>
      <c r="Z301" s="2" t="str">
        <f t="shared" si="52"/>
        <v>MEEP</v>
      </c>
      <c r="AA301" s="2">
        <f>IF(Z301="HERE",Y301,AA300+Graph!$G$1*1000)</f>
        <v>124456740.98525441</v>
      </c>
      <c r="AB301" s="2">
        <f t="shared" si="63"/>
        <v>800000</v>
      </c>
      <c r="AC301" s="2">
        <f t="shared" si="64"/>
        <v>58618438.241013221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235</v>
      </c>
      <c r="C302" s="7"/>
      <c r="D302" s="2" t="e">
        <f t="shared" si="55"/>
        <v>#N/A</v>
      </c>
      <c r="E302" s="2" t="e">
        <f t="shared" si="67"/>
        <v>#N/A</v>
      </c>
      <c r="F302" s="2">
        <v>1777207.4412442148</v>
      </c>
      <c r="G302" s="2">
        <f t="shared" si="70"/>
        <v>694425.14285714284</v>
      </c>
      <c r="H302" s="2">
        <f t="shared" si="65"/>
        <v>174587437.09815618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1780966.9366359413</v>
      </c>
      <c r="Q302" s="2">
        <f t="shared" si="71"/>
        <v>700000</v>
      </c>
      <c r="R302" s="2">
        <f t="shared" si="66"/>
        <v>176369604.36912477</v>
      </c>
      <c r="S302" s="2">
        <f t="shared" si="58"/>
        <v>694425.14285713434</v>
      </c>
      <c r="T302" s="2">
        <f t="shared" si="59"/>
        <v>5574.8571428570431</v>
      </c>
      <c r="U302" s="2">
        <f t="shared" si="60"/>
        <v>700000</v>
      </c>
      <c r="V302" s="2">
        <f t="shared" si="34"/>
        <v>116255725.09815651</v>
      </c>
      <c r="W302" s="2">
        <f t="shared" si="61"/>
        <v>694425.14285714924</v>
      </c>
      <c r="X302" s="2">
        <f t="shared" si="51"/>
        <v>5574.8571428507566</v>
      </c>
      <c r="Y302" s="2">
        <f t="shared" si="62"/>
        <v>60113879.270968251</v>
      </c>
      <c r="Z302" s="2" t="str">
        <f t="shared" si="52"/>
        <v>MEEP</v>
      </c>
      <c r="AA302" s="2">
        <f>IF(Z302="HERE",Y302,AA301+Graph!$G$1*1000)</f>
        <v>125256740.98525441</v>
      </c>
      <c r="AB302" s="2">
        <f t="shared" si="63"/>
        <v>800000</v>
      </c>
      <c r="AC302" s="2">
        <f t="shared" si="64"/>
        <v>58618438.241013221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236</v>
      </c>
      <c r="C303" s="7"/>
      <c r="D303" s="2" t="e">
        <f t="shared" si="55"/>
        <v>#N/A</v>
      </c>
      <c r="E303" s="2" t="e">
        <f t="shared" si="67"/>
        <v>#N/A</v>
      </c>
      <c r="F303" s="2">
        <v>1782785.0019585192</v>
      </c>
      <c r="G303" s="2">
        <f t="shared" si="70"/>
        <v>694425.14285714284</v>
      </c>
      <c r="H303" s="2">
        <f t="shared" si="65"/>
        <v>175281862.24101332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1786545.8731566966</v>
      </c>
      <c r="Q303" s="2">
        <f t="shared" si="71"/>
        <v>700000</v>
      </c>
      <c r="R303" s="2">
        <f t="shared" si="66"/>
        <v>177069604.36912477</v>
      </c>
      <c r="S303" s="2">
        <f t="shared" si="58"/>
        <v>694425.14285713434</v>
      </c>
      <c r="T303" s="2">
        <f t="shared" si="59"/>
        <v>5574.8571428570431</v>
      </c>
      <c r="U303" s="2">
        <f t="shared" si="60"/>
        <v>700000</v>
      </c>
      <c r="V303" s="2">
        <f t="shared" si="34"/>
        <v>116950150.24101366</v>
      </c>
      <c r="W303" s="2">
        <f t="shared" si="61"/>
        <v>694425.14285714924</v>
      </c>
      <c r="X303" s="2">
        <f t="shared" si="51"/>
        <v>5574.8571428507566</v>
      </c>
      <c r="Y303" s="2">
        <f t="shared" si="62"/>
        <v>60119454.128111102</v>
      </c>
      <c r="Z303" s="2" t="str">
        <f t="shared" si="52"/>
        <v>MEEP</v>
      </c>
      <c r="AA303" s="2">
        <f>IF(Z303="HERE",Y303,AA302+Graph!$G$1*1000)</f>
        <v>126056740.98525441</v>
      </c>
      <c r="AB303" s="2">
        <f t="shared" si="63"/>
        <v>800000</v>
      </c>
      <c r="AC303" s="2">
        <f t="shared" si="64"/>
        <v>58618438.241013221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237</v>
      </c>
      <c r="C304" s="7"/>
      <c r="D304" s="2" t="e">
        <f t="shared" si="55"/>
        <v>#N/A</v>
      </c>
      <c r="E304" s="2" t="e">
        <f t="shared" si="67"/>
        <v>#N/A</v>
      </c>
      <c r="F304" s="2">
        <v>1788362.5626727939</v>
      </c>
      <c r="G304" s="2">
        <f t="shared" si="70"/>
        <v>694425.14285714284</v>
      </c>
      <c r="H304" s="2">
        <f t="shared" si="65"/>
        <v>175976287.38387045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1792124.809677422</v>
      </c>
      <c r="Q304" s="2">
        <f t="shared" si="71"/>
        <v>700000</v>
      </c>
      <c r="R304" s="2">
        <f t="shared" si="66"/>
        <v>177769604.36912477</v>
      </c>
      <c r="S304" s="2">
        <f t="shared" si="58"/>
        <v>694425.14285713434</v>
      </c>
      <c r="T304" s="2">
        <f t="shared" si="59"/>
        <v>5574.8571428570431</v>
      </c>
      <c r="U304" s="2">
        <f t="shared" si="60"/>
        <v>700000</v>
      </c>
      <c r="V304" s="2">
        <f t="shared" si="34"/>
        <v>117644575.38387081</v>
      </c>
      <c r="W304" s="2">
        <f t="shared" si="61"/>
        <v>694425.14285714924</v>
      </c>
      <c r="X304" s="2">
        <f t="shared" si="51"/>
        <v>5574.8571428507566</v>
      </c>
      <c r="Y304" s="2">
        <f t="shared" si="62"/>
        <v>60125028.985253952</v>
      </c>
      <c r="Z304" s="2" t="str">
        <f t="shared" si="52"/>
        <v>MEEP</v>
      </c>
      <c r="AA304" s="2">
        <f>IF(Z304="HERE",Y304,AA303+Graph!$G$1*1000)</f>
        <v>126856740.98525441</v>
      </c>
      <c r="AB304" s="2">
        <f t="shared" si="63"/>
        <v>800000</v>
      </c>
      <c r="AC304" s="2">
        <f t="shared" si="64"/>
        <v>58618438.241013221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238</v>
      </c>
      <c r="C305" s="7"/>
      <c r="D305" s="2" t="e">
        <f t="shared" si="55"/>
        <v>#N/A</v>
      </c>
      <c r="E305" s="2" t="e">
        <f t="shared" si="67"/>
        <v>#N/A</v>
      </c>
      <c r="F305" s="2">
        <v>1793940.1233870685</v>
      </c>
      <c r="G305" s="2">
        <f t="shared" si="70"/>
        <v>694425.14285714284</v>
      </c>
      <c r="H305" s="2">
        <f t="shared" si="65"/>
        <v>176670712.52672759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1797703.7461981773</v>
      </c>
      <c r="Q305" s="2">
        <f t="shared" si="71"/>
        <v>700000</v>
      </c>
      <c r="R305" s="2">
        <f t="shared" si="66"/>
        <v>178469604.36912477</v>
      </c>
      <c r="S305" s="2">
        <f t="shared" si="58"/>
        <v>694425.14285713434</v>
      </c>
      <c r="T305" s="2">
        <f t="shared" si="59"/>
        <v>5574.8571428570431</v>
      </c>
      <c r="U305" s="2">
        <f t="shared" si="60"/>
        <v>700000</v>
      </c>
      <c r="V305" s="2">
        <f t="shared" si="34"/>
        <v>118339000.52672796</v>
      </c>
      <c r="W305" s="2">
        <f t="shared" si="61"/>
        <v>694425.14285714924</v>
      </c>
      <c r="X305" s="2">
        <f t="shared" si="51"/>
        <v>5574.8571428507566</v>
      </c>
      <c r="Y305" s="2">
        <f t="shared" si="62"/>
        <v>60130603.842396803</v>
      </c>
      <c r="Z305" s="2" t="str">
        <f t="shared" si="52"/>
        <v>MEEP</v>
      </c>
      <c r="AA305" s="2">
        <f>IF(Z305="HERE",Y305,AA304+Graph!$G$1*1000)</f>
        <v>127656740.98525441</v>
      </c>
      <c r="AB305" s="2">
        <f t="shared" si="63"/>
        <v>800000</v>
      </c>
      <c r="AC305" s="2">
        <f t="shared" si="64"/>
        <v>58618438.241013221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239</v>
      </c>
      <c r="C306" s="7"/>
      <c r="D306" s="2" t="e">
        <f t="shared" si="55"/>
        <v>#N/A</v>
      </c>
      <c r="E306" s="2" t="e">
        <f t="shared" si="67"/>
        <v>#N/A</v>
      </c>
      <c r="F306" s="2">
        <v>1799517.684101373</v>
      </c>
      <c r="G306" s="2">
        <f t="shared" si="70"/>
        <v>694425.14285714284</v>
      </c>
      <c r="H306" s="2">
        <f t="shared" si="65"/>
        <v>177365137.66958472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1803282.6827189028</v>
      </c>
      <c r="Q306" s="2">
        <f t="shared" si="71"/>
        <v>700000</v>
      </c>
      <c r="R306" s="2">
        <f t="shared" si="66"/>
        <v>179169604.36912477</v>
      </c>
      <c r="S306" s="2">
        <f t="shared" si="58"/>
        <v>694425.14285713434</v>
      </c>
      <c r="T306" s="2">
        <f t="shared" si="59"/>
        <v>5574.8571428570431</v>
      </c>
      <c r="U306" s="2">
        <f t="shared" si="60"/>
        <v>700000</v>
      </c>
      <c r="V306" s="2">
        <f t="shared" si="34"/>
        <v>119033425.66958511</v>
      </c>
      <c r="W306" s="2">
        <f t="shared" si="61"/>
        <v>694425.14285714924</v>
      </c>
      <c r="X306" s="2">
        <f t="shared" si="51"/>
        <v>5574.8571428507566</v>
      </c>
      <c r="Y306" s="2">
        <f t="shared" si="62"/>
        <v>60136178.699539654</v>
      </c>
      <c r="Z306" s="2" t="str">
        <f t="shared" si="52"/>
        <v>MEEP</v>
      </c>
      <c r="AA306" s="2">
        <f>IF(Z306="HERE",Y306,AA305+Graph!$G$1*1000)</f>
        <v>128456740.98525441</v>
      </c>
      <c r="AB306" s="2">
        <f t="shared" si="63"/>
        <v>800000</v>
      </c>
      <c r="AC306" s="2">
        <f t="shared" si="64"/>
        <v>58618438.241013221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240</v>
      </c>
      <c r="C307" s="7"/>
      <c r="D307" s="2" t="e">
        <f t="shared" si="55"/>
        <v>#N/A</v>
      </c>
      <c r="E307" s="2" t="e">
        <f t="shared" si="67"/>
        <v>#N/A</v>
      </c>
      <c r="F307" s="2">
        <v>1805095.2448156476</v>
      </c>
      <c r="G307" s="2">
        <f t="shared" si="70"/>
        <v>694425.14285714284</v>
      </c>
      <c r="H307" s="2">
        <f t="shared" si="65"/>
        <v>178059562.81244186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1808861.6192396283</v>
      </c>
      <c r="Q307" s="2">
        <f t="shared" si="71"/>
        <v>700000</v>
      </c>
      <c r="R307" s="2">
        <f t="shared" si="66"/>
        <v>179869604.36912477</v>
      </c>
      <c r="S307" s="2">
        <f t="shared" si="58"/>
        <v>694425.14285713434</v>
      </c>
      <c r="T307" s="2">
        <f t="shared" si="59"/>
        <v>5574.8571428570431</v>
      </c>
      <c r="U307" s="2">
        <f t="shared" si="60"/>
        <v>700000</v>
      </c>
      <c r="V307" s="2">
        <f t="shared" si="34"/>
        <v>119727850.81244226</v>
      </c>
      <c r="W307" s="2">
        <f t="shared" si="61"/>
        <v>694425.14285714924</v>
      </c>
      <c r="X307" s="2">
        <f t="shared" si="51"/>
        <v>5574.8571428507566</v>
      </c>
      <c r="Y307" s="2">
        <f t="shared" si="62"/>
        <v>60141753.556682505</v>
      </c>
      <c r="Z307" s="2" t="str">
        <f t="shared" si="52"/>
        <v>MEEP</v>
      </c>
      <c r="AA307" s="2">
        <f>IF(Z307="HERE",Y307,AA306+Graph!$G$1*1000)</f>
        <v>129256740.98525441</v>
      </c>
      <c r="AB307" s="2">
        <f t="shared" si="63"/>
        <v>800000</v>
      </c>
      <c r="AC307" s="2">
        <f t="shared" si="64"/>
        <v>58618438.241013221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241</v>
      </c>
      <c r="C308" s="7"/>
      <c r="D308" s="2" t="e">
        <f t="shared" si="55"/>
        <v>#N/A</v>
      </c>
      <c r="E308" s="2" t="e">
        <f t="shared" si="67"/>
        <v>#N/A</v>
      </c>
      <c r="F308" s="2">
        <v>1810672.805529952</v>
      </c>
      <c r="G308" s="2">
        <f t="shared" si="70"/>
        <v>694425.14285714284</v>
      </c>
      <c r="H308" s="2">
        <f t="shared" si="65"/>
        <v>178753987.95529899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1814440.5557603836</v>
      </c>
      <c r="Q308" s="2">
        <f t="shared" si="71"/>
        <v>700000</v>
      </c>
      <c r="R308" s="2">
        <f t="shared" si="66"/>
        <v>180569604.36912477</v>
      </c>
      <c r="S308" s="2">
        <f t="shared" si="58"/>
        <v>694425.14285713434</v>
      </c>
      <c r="T308" s="2">
        <f t="shared" si="59"/>
        <v>5574.8571428570431</v>
      </c>
      <c r="U308" s="2">
        <f t="shared" si="60"/>
        <v>700000</v>
      </c>
      <c r="V308" s="2">
        <f t="shared" si="34"/>
        <v>120422275.95529941</v>
      </c>
      <c r="W308" s="2">
        <f t="shared" si="61"/>
        <v>694425.14285714924</v>
      </c>
      <c r="X308" s="2">
        <f t="shared" si="51"/>
        <v>5574.8571428507566</v>
      </c>
      <c r="Y308" s="2">
        <f t="shared" si="62"/>
        <v>60147328.413825355</v>
      </c>
      <c r="Z308" s="2" t="str">
        <f t="shared" si="52"/>
        <v>MEEP</v>
      </c>
      <c r="AA308" s="2">
        <f>IF(Z308="HERE",Y308,AA307+Graph!$G$1*1000)</f>
        <v>130056740.98525441</v>
      </c>
      <c r="AB308" s="2">
        <f t="shared" si="63"/>
        <v>800000</v>
      </c>
      <c r="AC308" s="2">
        <f t="shared" si="64"/>
        <v>58618438.241013221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242</v>
      </c>
      <c r="C309" s="7"/>
      <c r="D309" s="2" t="e">
        <f t="shared" si="55"/>
        <v>#N/A</v>
      </c>
      <c r="E309" s="2" t="e">
        <f t="shared" si="67"/>
        <v>#N/A</v>
      </c>
      <c r="F309" s="2">
        <v>1816250.3662442267</v>
      </c>
      <c r="G309" s="2">
        <f t="shared" si="70"/>
        <v>694425.14285714284</v>
      </c>
      <c r="H309" s="2">
        <f t="shared" si="65"/>
        <v>179448413.09815612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1820019.4922811091</v>
      </c>
      <c r="Q309" s="2">
        <f t="shared" si="71"/>
        <v>700000</v>
      </c>
      <c r="R309" s="2">
        <f t="shared" si="66"/>
        <v>181269604.36912477</v>
      </c>
      <c r="S309" s="2">
        <f t="shared" si="58"/>
        <v>694425.14285713434</v>
      </c>
      <c r="T309" s="2">
        <f t="shared" si="59"/>
        <v>5574.8571428570431</v>
      </c>
      <c r="U309" s="2">
        <f t="shared" si="60"/>
        <v>700000</v>
      </c>
      <c r="V309" s="2">
        <f t="shared" si="34"/>
        <v>121116701.09815656</v>
      </c>
      <c r="W309" s="2">
        <f t="shared" si="61"/>
        <v>694425.14285714924</v>
      </c>
      <c r="X309" s="2">
        <f t="shared" si="51"/>
        <v>5574.8571428507566</v>
      </c>
      <c r="Y309" s="2">
        <f t="shared" si="62"/>
        <v>60152903.270968206</v>
      </c>
      <c r="Z309" s="2" t="str">
        <f t="shared" si="52"/>
        <v>MEEP</v>
      </c>
      <c r="AA309" s="2">
        <f>IF(Z309="HERE",Y309,AA308+Graph!$G$1*1000)</f>
        <v>130856740.98525441</v>
      </c>
      <c r="AB309" s="2">
        <f t="shared" si="63"/>
        <v>800000</v>
      </c>
      <c r="AC309" s="2">
        <f t="shared" si="64"/>
        <v>58618438.241013221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243</v>
      </c>
      <c r="C310" s="7"/>
      <c r="D310" s="2" t="e">
        <f t="shared" si="55"/>
        <v>#N/A</v>
      </c>
      <c r="E310" s="2" t="e">
        <f t="shared" si="67"/>
        <v>#N/A</v>
      </c>
      <c r="F310" s="2">
        <v>1821827.9269585013</v>
      </c>
      <c r="G310" s="2">
        <f t="shared" si="70"/>
        <v>694425.14285714284</v>
      </c>
      <c r="H310" s="2">
        <f t="shared" si="65"/>
        <v>180142838.24101326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1825598.4288018644</v>
      </c>
      <c r="Q310" s="2">
        <f t="shared" si="71"/>
        <v>700000</v>
      </c>
      <c r="R310" s="2">
        <f t="shared" si="66"/>
        <v>181969604.36912477</v>
      </c>
      <c r="S310" s="2">
        <f t="shared" si="58"/>
        <v>694425.14285713434</v>
      </c>
      <c r="T310" s="2">
        <f t="shared" si="59"/>
        <v>5574.8571428570431</v>
      </c>
      <c r="U310" s="2">
        <f t="shared" si="60"/>
        <v>700000</v>
      </c>
      <c r="V310" s="2">
        <f t="shared" si="34"/>
        <v>121811126.24101371</v>
      </c>
      <c r="W310" s="2">
        <f t="shared" si="61"/>
        <v>694425.14285714924</v>
      </c>
      <c r="X310" s="2">
        <f t="shared" si="51"/>
        <v>5574.8571428507566</v>
      </c>
      <c r="Y310" s="2">
        <f t="shared" si="62"/>
        <v>60158478.128111057</v>
      </c>
      <c r="Z310" s="2" t="str">
        <f t="shared" si="52"/>
        <v>MEEP</v>
      </c>
      <c r="AA310" s="2">
        <f>IF(Z310="HERE",Y310,AA309+Graph!$G$1*1000)</f>
        <v>131656740.98525441</v>
      </c>
      <c r="AB310" s="2">
        <f t="shared" si="63"/>
        <v>800000</v>
      </c>
      <c r="AC310" s="2">
        <f t="shared" si="64"/>
        <v>58618438.241013221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244</v>
      </c>
      <c r="C311" s="7"/>
      <c r="D311" s="2" t="e">
        <f t="shared" si="55"/>
        <v>#N/A</v>
      </c>
      <c r="E311" s="2" t="e">
        <f t="shared" si="67"/>
        <v>#N/A</v>
      </c>
      <c r="F311" s="2">
        <v>1827405.4876728058</v>
      </c>
      <c r="G311" s="2">
        <f t="shared" si="70"/>
        <v>694425.14285714284</v>
      </c>
      <c r="H311" s="2">
        <f t="shared" si="65"/>
        <v>180837263.38387039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1831177.3653225899</v>
      </c>
      <c r="Q311" s="2">
        <f t="shared" si="71"/>
        <v>700000</v>
      </c>
      <c r="R311" s="2">
        <f t="shared" si="66"/>
        <v>182669604.36912477</v>
      </c>
      <c r="S311" s="2">
        <f t="shared" si="58"/>
        <v>694425.14285713434</v>
      </c>
      <c r="T311" s="2">
        <f t="shared" si="59"/>
        <v>5574.8571428570431</v>
      </c>
      <c r="U311" s="2">
        <f t="shared" si="60"/>
        <v>700000</v>
      </c>
      <c r="V311" s="2">
        <f t="shared" si="34"/>
        <v>122505551.38387085</v>
      </c>
      <c r="W311" s="2">
        <f t="shared" si="61"/>
        <v>694425.14285714924</v>
      </c>
      <c r="X311" s="2">
        <f t="shared" si="51"/>
        <v>5574.8571428507566</v>
      </c>
      <c r="Y311" s="2">
        <f t="shared" si="62"/>
        <v>60164052.985253908</v>
      </c>
      <c r="Z311" s="2" t="str">
        <f t="shared" si="52"/>
        <v>MEEP</v>
      </c>
      <c r="AA311" s="2">
        <f>IF(Z311="HERE",Y311,AA310+Graph!$G$1*1000)</f>
        <v>132456740.98525441</v>
      </c>
      <c r="AB311" s="2">
        <f t="shared" si="63"/>
        <v>800000</v>
      </c>
      <c r="AC311" s="2">
        <f t="shared" si="64"/>
        <v>58618438.241013221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245</v>
      </c>
      <c r="C312" s="7"/>
      <c r="D312" s="2" t="e">
        <f t="shared" si="55"/>
        <v>#N/A</v>
      </c>
      <c r="E312" s="2" t="e">
        <f t="shared" si="67"/>
        <v>#N/A</v>
      </c>
      <c r="F312" s="2">
        <v>1832983.0483870804</v>
      </c>
      <c r="G312" s="2">
        <f t="shared" si="70"/>
        <v>694425.14285714284</v>
      </c>
      <c r="H312" s="2">
        <f t="shared" si="65"/>
        <v>181531688.52672753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1836756.3018433154</v>
      </c>
      <c r="Q312" s="2">
        <f t="shared" si="71"/>
        <v>700000</v>
      </c>
      <c r="R312" s="2">
        <f t="shared" si="66"/>
        <v>183369604.36912477</v>
      </c>
      <c r="S312" s="2">
        <f t="shared" si="58"/>
        <v>694425.14285713434</v>
      </c>
      <c r="T312" s="2">
        <f t="shared" si="59"/>
        <v>5574.8571428570431</v>
      </c>
      <c r="U312" s="2">
        <f t="shared" si="60"/>
        <v>700000</v>
      </c>
      <c r="V312" s="2">
        <f t="shared" si="34"/>
        <v>123199976.526728</v>
      </c>
      <c r="W312" s="2">
        <f t="shared" si="61"/>
        <v>694425.14285714924</v>
      </c>
      <c r="X312" s="2">
        <f t="shared" si="51"/>
        <v>5574.8571428507566</v>
      </c>
      <c r="Y312" s="2">
        <f t="shared" si="62"/>
        <v>60169627.842396758</v>
      </c>
      <c r="Z312" s="2" t="str">
        <f t="shared" si="52"/>
        <v>MEEP</v>
      </c>
      <c r="AA312" s="2">
        <f>IF(Z312="HERE",Y312,AA311+Graph!$G$1*1000)</f>
        <v>133256740.98525441</v>
      </c>
      <c r="AB312" s="2">
        <f t="shared" si="63"/>
        <v>800000</v>
      </c>
      <c r="AC312" s="2">
        <f t="shared" si="64"/>
        <v>58618438.241013221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246</v>
      </c>
      <c r="C313" s="7"/>
      <c r="D313" s="2" t="e">
        <f t="shared" si="55"/>
        <v>#N/A</v>
      </c>
      <c r="E313" s="2" t="e">
        <f t="shared" si="67"/>
        <v>#N/A</v>
      </c>
      <c r="F313" s="2">
        <v>1838560.6091013551</v>
      </c>
      <c r="G313" s="2">
        <f t="shared" si="70"/>
        <v>694425.14285714284</v>
      </c>
      <c r="H313" s="2">
        <f t="shared" si="65"/>
        <v>182226113.66958466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1842335.2383640707</v>
      </c>
      <c r="Q313" s="2">
        <f t="shared" si="71"/>
        <v>700000</v>
      </c>
      <c r="R313" s="2">
        <f t="shared" si="66"/>
        <v>184069604.36912477</v>
      </c>
      <c r="S313" s="2">
        <f t="shared" si="58"/>
        <v>694425.14285713434</v>
      </c>
      <c r="T313" s="2">
        <f t="shared" si="59"/>
        <v>5574.8571428570431</v>
      </c>
      <c r="U313" s="2">
        <f t="shared" si="60"/>
        <v>700000</v>
      </c>
      <c r="V313" s="2">
        <f t="shared" si="34"/>
        <v>123894401.66958515</v>
      </c>
      <c r="W313" s="2">
        <f t="shared" si="61"/>
        <v>694425.14285714924</v>
      </c>
      <c r="X313" s="2">
        <f t="shared" si="51"/>
        <v>5574.8571428507566</v>
      </c>
      <c r="Y313" s="2">
        <f t="shared" si="62"/>
        <v>60175202.699539609</v>
      </c>
      <c r="Z313" s="2" t="str">
        <f t="shared" si="52"/>
        <v>MEEP</v>
      </c>
      <c r="AA313" s="2">
        <f>IF(Z313="HERE",Y313,AA312+Graph!$G$1*1000)</f>
        <v>134056740.98525441</v>
      </c>
      <c r="AB313" s="2">
        <f t="shared" si="63"/>
        <v>800000</v>
      </c>
      <c r="AC313" s="2">
        <f t="shared" si="64"/>
        <v>58618438.241013221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247</v>
      </c>
      <c r="C314" s="7"/>
      <c r="D314" s="2" t="e">
        <f t="shared" si="55"/>
        <v>#N/A</v>
      </c>
      <c r="E314" s="2" t="e">
        <f t="shared" si="67"/>
        <v>#N/A</v>
      </c>
      <c r="F314" s="2">
        <v>1844138.1698156595</v>
      </c>
      <c r="G314" s="2">
        <f t="shared" si="70"/>
        <v>694425.14285714284</v>
      </c>
      <c r="H314" s="2">
        <f t="shared" si="65"/>
        <v>182920538.8124418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1847914.1748847961</v>
      </c>
      <c r="Q314" s="2">
        <f t="shared" si="71"/>
        <v>700000</v>
      </c>
      <c r="R314" s="2">
        <f t="shared" si="66"/>
        <v>184769604.36912477</v>
      </c>
      <c r="S314" s="2">
        <f t="shared" si="58"/>
        <v>694425.14285713434</v>
      </c>
      <c r="T314" s="2">
        <f t="shared" si="59"/>
        <v>5574.8571428570431</v>
      </c>
      <c r="U314" s="2">
        <f t="shared" si="60"/>
        <v>700000</v>
      </c>
      <c r="V314" s="2">
        <f t="shared" si="34"/>
        <v>124588826.8124423</v>
      </c>
      <c r="W314" s="2">
        <f t="shared" si="61"/>
        <v>694425.14285714924</v>
      </c>
      <c r="X314" s="2">
        <f t="shared" si="51"/>
        <v>5574.8571428507566</v>
      </c>
      <c r="Y314" s="2">
        <f t="shared" si="62"/>
        <v>60180777.55668246</v>
      </c>
      <c r="Z314" s="2" t="str">
        <f t="shared" si="52"/>
        <v>MEEP</v>
      </c>
      <c r="AA314" s="2">
        <f>IF(Z314="HERE",Y314,AA313+Graph!$G$1*1000)</f>
        <v>134856740.98525441</v>
      </c>
      <c r="AB314" s="2">
        <f t="shared" si="63"/>
        <v>800000</v>
      </c>
      <c r="AC314" s="2">
        <f t="shared" si="64"/>
        <v>58618438.241013221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248</v>
      </c>
      <c r="C315" s="7"/>
      <c r="D315" s="2" t="e">
        <f t="shared" si="55"/>
        <v>#N/A</v>
      </c>
      <c r="E315" s="2" t="e">
        <f t="shared" si="67"/>
        <v>#N/A</v>
      </c>
      <c r="F315" s="2">
        <v>1849715.7305299342</v>
      </c>
      <c r="G315" s="2">
        <f t="shared" si="70"/>
        <v>694425.14285714284</v>
      </c>
      <c r="H315" s="2">
        <f t="shared" si="65"/>
        <v>183614963.95529893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1853493.1114055514</v>
      </c>
      <c r="Q315" s="2">
        <f t="shared" si="71"/>
        <v>700000</v>
      </c>
      <c r="R315" s="2">
        <f t="shared" si="66"/>
        <v>185469604.36912477</v>
      </c>
      <c r="S315" s="2">
        <f t="shared" si="58"/>
        <v>694425.14285713434</v>
      </c>
      <c r="T315" s="2">
        <f t="shared" si="59"/>
        <v>5574.8571428570431</v>
      </c>
      <c r="U315" s="2">
        <f t="shared" si="60"/>
        <v>700000</v>
      </c>
      <c r="V315" s="2">
        <f t="shared" si="34"/>
        <v>125283251.95529945</v>
      </c>
      <c r="W315" s="2">
        <f t="shared" si="61"/>
        <v>694425.14285714924</v>
      </c>
      <c r="X315" s="2">
        <f t="shared" si="51"/>
        <v>5574.8571428507566</v>
      </c>
      <c r="Y315" s="2">
        <f t="shared" si="62"/>
        <v>60186352.413825311</v>
      </c>
      <c r="Z315" s="2" t="str">
        <f t="shared" si="52"/>
        <v>MEEP</v>
      </c>
      <c r="AA315" s="2">
        <f>IF(Z315="HERE",Y315,AA314+Graph!$G$1*1000)</f>
        <v>135656740.98525441</v>
      </c>
      <c r="AB315" s="2">
        <f t="shared" si="63"/>
        <v>800000</v>
      </c>
      <c r="AC315" s="2">
        <f t="shared" si="64"/>
        <v>58618438.241013221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249</v>
      </c>
      <c r="C316" s="7"/>
      <c r="D316" s="2" t="e">
        <f t="shared" si="55"/>
        <v>#N/A</v>
      </c>
      <c r="E316" s="2" t="e">
        <f t="shared" si="67"/>
        <v>#N/A</v>
      </c>
      <c r="F316" s="2">
        <v>1855293.2912442386</v>
      </c>
      <c r="G316" s="2">
        <f t="shared" si="70"/>
        <v>694425.14285714284</v>
      </c>
      <c r="H316" s="2">
        <f t="shared" si="65"/>
        <v>184309389.09815606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1859072.0479262769</v>
      </c>
      <c r="Q316" s="2">
        <f t="shared" si="71"/>
        <v>700000</v>
      </c>
      <c r="R316" s="2">
        <f t="shared" si="66"/>
        <v>186169604.36912477</v>
      </c>
      <c r="S316" s="2">
        <f t="shared" si="58"/>
        <v>694425.14285713434</v>
      </c>
      <c r="T316" s="2">
        <f t="shared" si="59"/>
        <v>5574.8571428570431</v>
      </c>
      <c r="U316" s="2">
        <f t="shared" si="60"/>
        <v>700000</v>
      </c>
      <c r="V316" s="2">
        <f t="shared" si="34"/>
        <v>125977677.0981566</v>
      </c>
      <c r="W316" s="2">
        <f t="shared" si="61"/>
        <v>694425.14285714924</v>
      </c>
      <c r="X316" s="2">
        <f t="shared" si="51"/>
        <v>5574.8571428507566</v>
      </c>
      <c r="Y316" s="2">
        <f t="shared" si="62"/>
        <v>60191927.270968162</v>
      </c>
      <c r="Z316" s="2" t="str">
        <f t="shared" si="52"/>
        <v>MEEP</v>
      </c>
      <c r="AA316" s="2">
        <f>IF(Z316="HERE",Y316,AA315+Graph!$G$1*1000)</f>
        <v>136456740.98525441</v>
      </c>
      <c r="AB316" s="2">
        <f t="shared" si="63"/>
        <v>800000</v>
      </c>
      <c r="AC316" s="2">
        <f t="shared" si="64"/>
        <v>58618438.241013221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250</v>
      </c>
      <c r="C317" s="7"/>
      <c r="D317" s="2" t="e">
        <f t="shared" si="55"/>
        <v>#N/A</v>
      </c>
      <c r="E317" s="2" t="e">
        <f t="shared" si="67"/>
        <v>#N/A</v>
      </c>
      <c r="F317" s="2">
        <v>1860870.8519585133</v>
      </c>
      <c r="G317" s="2">
        <f t="shared" si="70"/>
        <v>694425.14285714284</v>
      </c>
      <c r="H317" s="2">
        <f t="shared" si="65"/>
        <v>185003814.2410132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1864650.9844470024</v>
      </c>
      <c r="Q317" s="2">
        <f t="shared" si="71"/>
        <v>700000</v>
      </c>
      <c r="R317" s="2">
        <f t="shared" si="66"/>
        <v>186869604.36912477</v>
      </c>
      <c r="S317" s="2">
        <f t="shared" si="58"/>
        <v>694425.14285713434</v>
      </c>
      <c r="T317" s="2">
        <f t="shared" si="59"/>
        <v>5574.8571428570431</v>
      </c>
      <c r="U317" s="2">
        <f t="shared" si="60"/>
        <v>700000</v>
      </c>
      <c r="V317" s="2">
        <f t="shared" si="34"/>
        <v>126672102.24101375</v>
      </c>
      <c r="W317" s="2">
        <f t="shared" si="61"/>
        <v>694425.14285714924</v>
      </c>
      <c r="X317" s="2">
        <f t="shared" si="51"/>
        <v>5574.8571428507566</v>
      </c>
      <c r="Y317" s="2">
        <f t="shared" si="62"/>
        <v>60197502.128111012</v>
      </c>
      <c r="Z317" s="2" t="str">
        <f t="shared" si="52"/>
        <v>MEEP</v>
      </c>
      <c r="AA317" s="2">
        <f>IF(Z317="HERE",Y317,AA316+Graph!$G$1*1000)</f>
        <v>137256740.98525441</v>
      </c>
      <c r="AB317" s="2">
        <f t="shared" si="63"/>
        <v>800000</v>
      </c>
      <c r="AC317" s="2">
        <f t="shared" si="64"/>
        <v>58618438.241013221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251</v>
      </c>
      <c r="C318" s="7"/>
      <c r="D318" s="2" t="e">
        <f t="shared" si="55"/>
        <v>#N/A</v>
      </c>
      <c r="E318" s="2" t="e">
        <f t="shared" si="67"/>
        <v>#N/A</v>
      </c>
      <c r="F318" s="2">
        <v>1866448.4126727879</v>
      </c>
      <c r="G318" s="2">
        <f t="shared" si="70"/>
        <v>694425.14285714284</v>
      </c>
      <c r="H318" s="2">
        <f t="shared" si="65"/>
        <v>185698239.38387033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1870229.9209677577</v>
      </c>
      <c r="Q318" s="2">
        <f t="shared" si="71"/>
        <v>700000</v>
      </c>
      <c r="R318" s="2">
        <f t="shared" si="66"/>
        <v>187569604.36912477</v>
      </c>
      <c r="S318" s="2">
        <f t="shared" si="58"/>
        <v>694425.14285713434</v>
      </c>
      <c r="T318" s="2">
        <f t="shared" si="59"/>
        <v>5574.8571428570431</v>
      </c>
      <c r="U318" s="2">
        <f t="shared" si="60"/>
        <v>700000</v>
      </c>
      <c r="V318" s="2">
        <f t="shared" si="34"/>
        <v>127366527.3838709</v>
      </c>
      <c r="W318" s="2">
        <f t="shared" si="61"/>
        <v>694425.14285714924</v>
      </c>
      <c r="X318" s="2">
        <f t="shared" si="51"/>
        <v>5574.8571428507566</v>
      </c>
      <c r="Y318" s="2">
        <f t="shared" si="62"/>
        <v>60203076.985253863</v>
      </c>
      <c r="Z318" s="2" t="str">
        <f t="shared" si="52"/>
        <v>MEEP</v>
      </c>
      <c r="AA318" s="2">
        <f>IF(Z318="HERE",Y318,AA317+Graph!$G$1*1000)</f>
        <v>138056740.98525441</v>
      </c>
      <c r="AB318" s="2">
        <f t="shared" si="63"/>
        <v>800000</v>
      </c>
      <c r="AC318" s="2">
        <f t="shared" si="64"/>
        <v>58618438.241013221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252</v>
      </c>
      <c r="C319" s="7"/>
      <c r="D319" s="2" t="e">
        <f t="shared" si="55"/>
        <v>#N/A</v>
      </c>
      <c r="E319" s="2" t="e">
        <f t="shared" si="67"/>
        <v>#N/A</v>
      </c>
      <c r="F319" s="2">
        <v>1872025.9733870924</v>
      </c>
      <c r="G319" s="2">
        <f t="shared" si="70"/>
        <v>694425.14285714284</v>
      </c>
      <c r="H319" s="2">
        <f t="shared" si="65"/>
        <v>186392664.52672747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1875808.8574884832</v>
      </c>
      <c r="Q319" s="2">
        <f t="shared" si="71"/>
        <v>700000</v>
      </c>
      <c r="R319" s="2">
        <f t="shared" si="66"/>
        <v>188269604.36912477</v>
      </c>
      <c r="S319" s="2">
        <f t="shared" si="58"/>
        <v>694425.14285713434</v>
      </c>
      <c r="T319" s="2">
        <f t="shared" si="59"/>
        <v>5574.8571428570431</v>
      </c>
      <c r="U319" s="2">
        <f t="shared" si="60"/>
        <v>700000</v>
      </c>
      <c r="V319" s="2">
        <f t="shared" si="34"/>
        <v>128060952.52672805</v>
      </c>
      <c r="W319" s="2">
        <f t="shared" si="61"/>
        <v>694425.14285714924</v>
      </c>
      <c r="X319" s="2">
        <f t="shared" si="51"/>
        <v>5574.8571428507566</v>
      </c>
      <c r="Y319" s="2">
        <f t="shared" si="62"/>
        <v>60208651.842396714</v>
      </c>
      <c r="Z319" s="2" t="str">
        <f t="shared" si="52"/>
        <v>MEEP</v>
      </c>
      <c r="AA319" s="2">
        <f>IF(Z319="HERE",Y319,AA318+Graph!$G$1*1000)</f>
        <v>138856740.98525441</v>
      </c>
      <c r="AB319" s="2">
        <f t="shared" si="63"/>
        <v>800000</v>
      </c>
      <c r="AC319" s="2">
        <f t="shared" si="64"/>
        <v>58618438.241013221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253</v>
      </c>
      <c r="C320" s="7"/>
      <c r="D320" s="2" t="e">
        <f t="shared" si="55"/>
        <v>#N/A</v>
      </c>
      <c r="E320" s="2" t="e">
        <f t="shared" si="67"/>
        <v>#N/A</v>
      </c>
      <c r="F320" s="2">
        <v>1877603.534101367</v>
      </c>
      <c r="G320" s="2">
        <f t="shared" si="70"/>
        <v>694425.14285714284</v>
      </c>
      <c r="H320" s="2">
        <f t="shared" si="65"/>
        <v>187087089.6695846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1881387.7940092385</v>
      </c>
      <c r="Q320" s="2">
        <f t="shared" si="71"/>
        <v>700000</v>
      </c>
      <c r="R320" s="2">
        <f t="shared" si="66"/>
        <v>188969604.36912477</v>
      </c>
      <c r="S320" s="2">
        <f t="shared" si="58"/>
        <v>694425.14285713434</v>
      </c>
      <c r="T320" s="2">
        <f t="shared" si="59"/>
        <v>5574.8571428570431</v>
      </c>
      <c r="U320" s="2">
        <f t="shared" si="60"/>
        <v>700000</v>
      </c>
      <c r="V320" s="2">
        <f t="shared" si="34"/>
        <v>128755377.6695852</v>
      </c>
      <c r="W320" s="2">
        <f t="shared" si="61"/>
        <v>694425.14285714924</v>
      </c>
      <c r="X320" s="2">
        <f t="shared" si="51"/>
        <v>5574.8571428507566</v>
      </c>
      <c r="Y320" s="2">
        <f t="shared" si="62"/>
        <v>60214226.699539565</v>
      </c>
      <c r="Z320" s="2" t="str">
        <f t="shared" si="52"/>
        <v>MEEP</v>
      </c>
      <c r="AA320" s="2">
        <f>IF(Z320="HERE",Y320,AA319+Graph!$G$1*1000)</f>
        <v>139656740.98525441</v>
      </c>
      <c r="AB320" s="2">
        <f t="shared" si="63"/>
        <v>800000</v>
      </c>
      <c r="AC320" s="2">
        <f t="shared" si="64"/>
        <v>58618438.241013221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254</v>
      </c>
      <c r="C321" s="7"/>
      <c r="D321" s="2" t="e">
        <f t="shared" si="55"/>
        <v>#N/A</v>
      </c>
      <c r="E321" s="2" t="e">
        <f t="shared" si="67"/>
        <v>#N/A</v>
      </c>
      <c r="F321" s="2">
        <v>1883181.0948156416</v>
      </c>
      <c r="G321" s="2">
        <f t="shared" si="70"/>
        <v>694425.14285714284</v>
      </c>
      <c r="H321" s="2">
        <f t="shared" si="65"/>
        <v>187781514.81244174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1886966.730529964</v>
      </c>
      <c r="Q321" s="2">
        <f t="shared" si="71"/>
        <v>700000</v>
      </c>
      <c r="R321" s="2">
        <f t="shared" si="66"/>
        <v>189669604.36912477</v>
      </c>
      <c r="S321" s="2">
        <f t="shared" si="58"/>
        <v>694425.14285713434</v>
      </c>
      <c r="T321" s="2">
        <f t="shared" si="59"/>
        <v>5574.8571428570431</v>
      </c>
      <c r="U321" s="2">
        <f t="shared" si="60"/>
        <v>700000</v>
      </c>
      <c r="V321" s="2">
        <f t="shared" si="34"/>
        <v>129449802.81244235</v>
      </c>
      <c r="W321" s="2">
        <f t="shared" si="61"/>
        <v>694425.14285714924</v>
      </c>
      <c r="X321" s="2">
        <f t="shared" si="51"/>
        <v>5574.8571428507566</v>
      </c>
      <c r="Y321" s="2">
        <f t="shared" si="62"/>
        <v>60219801.556682415</v>
      </c>
      <c r="Z321" s="2" t="str">
        <f t="shared" si="52"/>
        <v>MEEP</v>
      </c>
      <c r="AA321" s="2">
        <f>IF(Z321="HERE",Y321,AA320+Graph!$G$1*1000)</f>
        <v>140456740.98525441</v>
      </c>
      <c r="AB321" s="2">
        <f t="shared" si="63"/>
        <v>800000</v>
      </c>
      <c r="AC321" s="2">
        <f t="shared" si="64"/>
        <v>58618438.241013221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255</v>
      </c>
      <c r="C322" s="7"/>
      <c r="D322" s="2" t="e">
        <f t="shared" si="55"/>
        <v>#N/A</v>
      </c>
      <c r="E322" s="2" t="e">
        <f t="shared" si="67"/>
        <v>#N/A</v>
      </c>
      <c r="F322" s="2">
        <v>1888758.6555299461</v>
      </c>
      <c r="G322" s="2">
        <f t="shared" si="70"/>
        <v>694425.14285714284</v>
      </c>
      <c r="H322" s="2">
        <f t="shared" si="65"/>
        <v>188475939.95529887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1892545.6670506895</v>
      </c>
      <c r="Q322" s="2">
        <f t="shared" si="71"/>
        <v>700000</v>
      </c>
      <c r="R322" s="2">
        <f t="shared" si="66"/>
        <v>190369604.36912477</v>
      </c>
      <c r="S322" s="2">
        <f t="shared" si="58"/>
        <v>694425.14285713434</v>
      </c>
      <c r="T322" s="2">
        <f t="shared" si="59"/>
        <v>5574.8571428570431</v>
      </c>
      <c r="U322" s="2">
        <f t="shared" si="60"/>
        <v>700000</v>
      </c>
      <c r="V322" s="2">
        <f t="shared" si="34"/>
        <v>130144227.9552995</v>
      </c>
      <c r="W322" s="2">
        <f t="shared" si="61"/>
        <v>694425.14285714924</v>
      </c>
      <c r="X322" s="2">
        <f t="shared" si="51"/>
        <v>5574.8571428507566</v>
      </c>
      <c r="Y322" s="2">
        <f t="shared" si="62"/>
        <v>60225376.413825266</v>
      </c>
      <c r="Z322" s="2" t="str">
        <f t="shared" si="52"/>
        <v>MEEP</v>
      </c>
      <c r="AA322" s="2">
        <f>IF(Z322="HERE",Y322,AA321+Graph!$G$1*1000)</f>
        <v>141256740.98525441</v>
      </c>
      <c r="AB322" s="2">
        <f t="shared" si="63"/>
        <v>800000</v>
      </c>
      <c r="AC322" s="2">
        <f t="shared" si="64"/>
        <v>58618438.241013221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256</v>
      </c>
      <c r="C323" s="7"/>
      <c r="D323" s="2" t="e">
        <f t="shared" si="55"/>
        <v>#N/A</v>
      </c>
      <c r="E323" s="2" t="e">
        <f t="shared" si="67"/>
        <v>#N/A</v>
      </c>
      <c r="F323" s="2">
        <v>1894336.2162442207</v>
      </c>
      <c r="G323" s="2">
        <f t="shared" si="70"/>
        <v>694425.14285714284</v>
      </c>
      <c r="H323" s="2">
        <f t="shared" si="65"/>
        <v>189170365.09815601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1898124.6035714447</v>
      </c>
      <c r="Q323" s="2">
        <f t="shared" si="71"/>
        <v>700000</v>
      </c>
      <c r="R323" s="2">
        <f t="shared" si="66"/>
        <v>191069604.36912477</v>
      </c>
      <c r="S323" s="2">
        <f t="shared" si="58"/>
        <v>694425.14285713434</v>
      </c>
      <c r="T323" s="2">
        <f t="shared" si="59"/>
        <v>5574.8571428570431</v>
      </c>
      <c r="U323" s="2">
        <f t="shared" si="60"/>
        <v>700000</v>
      </c>
      <c r="V323" s="2">
        <f t="shared" si="34"/>
        <v>130838653.09815665</v>
      </c>
      <c r="W323" s="2">
        <f t="shared" si="61"/>
        <v>694425.14285714924</v>
      </c>
      <c r="X323" s="2">
        <f t="shared" si="51"/>
        <v>5574.8571428507566</v>
      </c>
      <c r="Y323" s="2">
        <f t="shared" si="62"/>
        <v>60230951.270968117</v>
      </c>
      <c r="Z323" s="2" t="str">
        <f t="shared" si="52"/>
        <v>MEEP</v>
      </c>
      <c r="AA323" s="2">
        <f>IF(Z323="HERE",Y323,AA322+Graph!$G$1*1000)</f>
        <v>142056740.98525441</v>
      </c>
      <c r="AB323" s="2">
        <f t="shared" si="63"/>
        <v>800000</v>
      </c>
      <c r="AC323" s="2">
        <f t="shared" si="64"/>
        <v>58618438.241013221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257</v>
      </c>
      <c r="C324" s="7"/>
      <c r="D324" s="2" t="e">
        <f t="shared" si="55"/>
        <v>#N/A</v>
      </c>
      <c r="E324" s="2" t="e">
        <f t="shared" si="67"/>
        <v>#N/A</v>
      </c>
      <c r="F324" s="2">
        <v>1899913.7769585252</v>
      </c>
      <c r="G324" s="2">
        <f t="shared" si="70"/>
        <v>694425.14285714284</v>
      </c>
      <c r="H324" s="2">
        <f t="shared" si="65"/>
        <v>189864790.24101314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1903703.5400921702</v>
      </c>
      <c r="Q324" s="2">
        <f t="shared" si="71"/>
        <v>700000</v>
      </c>
      <c r="R324" s="2">
        <f t="shared" si="66"/>
        <v>191769604.36912477</v>
      </c>
      <c r="S324" s="2">
        <f t="shared" si="58"/>
        <v>694425.14285713434</v>
      </c>
      <c r="T324" s="2">
        <f t="shared" si="59"/>
        <v>5574.8571428570431</v>
      </c>
      <c r="U324" s="2">
        <f t="shared" si="60"/>
        <v>700000</v>
      </c>
      <c r="V324" s="2">
        <f t="shared" si="34"/>
        <v>131533078.2410138</v>
      </c>
      <c r="W324" s="2">
        <f t="shared" si="61"/>
        <v>694425.14285714924</v>
      </c>
      <c r="X324" s="2">
        <f t="shared" si="51"/>
        <v>5574.8571428507566</v>
      </c>
      <c r="Y324" s="2">
        <f t="shared" si="62"/>
        <v>60236526.128110968</v>
      </c>
      <c r="Z324" s="2" t="str">
        <f t="shared" si="52"/>
        <v>MEEP</v>
      </c>
      <c r="AA324" s="2">
        <f>IF(Z324="HERE",Y324,AA323+Graph!$G$1*1000)</f>
        <v>142856740.98525441</v>
      </c>
      <c r="AB324" s="2">
        <f t="shared" si="63"/>
        <v>800000</v>
      </c>
      <c r="AC324" s="2">
        <f t="shared" si="64"/>
        <v>58618438.241013221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258</v>
      </c>
      <c r="C325" s="7"/>
      <c r="D325" s="2" t="e">
        <f t="shared" si="55"/>
        <v>#N/A</v>
      </c>
      <c r="E325" s="2" t="e">
        <f t="shared" si="67"/>
        <v>#N/A</v>
      </c>
      <c r="F325" s="2">
        <v>1905491.3376727998</v>
      </c>
      <c r="G325" s="2">
        <f t="shared" si="70"/>
        <v>694425.14285714284</v>
      </c>
      <c r="H325" s="2">
        <f t="shared" si="65"/>
        <v>190559215.38387027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1909282.4766129255</v>
      </c>
      <c r="Q325" s="2">
        <f t="shared" si="71"/>
        <v>700000</v>
      </c>
      <c r="R325" s="2">
        <f t="shared" si="66"/>
        <v>192469604.36912477</v>
      </c>
      <c r="S325" s="2">
        <f t="shared" si="58"/>
        <v>694425.14285713434</v>
      </c>
      <c r="T325" s="2">
        <f t="shared" si="59"/>
        <v>5574.8571428570431</v>
      </c>
      <c r="U325" s="2">
        <f t="shared" si="60"/>
        <v>700000</v>
      </c>
      <c r="V325" s="2">
        <f t="shared" si="34"/>
        <v>132227503.38387094</v>
      </c>
      <c r="W325" s="2">
        <f t="shared" si="61"/>
        <v>694425.14285714924</v>
      </c>
      <c r="X325" s="2">
        <f t="shared" si="51"/>
        <v>5574.8571428507566</v>
      </c>
      <c r="Y325" s="2">
        <f t="shared" si="62"/>
        <v>60242100.985253818</v>
      </c>
      <c r="Z325" s="2" t="str">
        <f t="shared" si="52"/>
        <v>MEEP</v>
      </c>
      <c r="AA325" s="2">
        <f>IF(Z325="HERE",Y325,AA324+Graph!$G$1*1000)</f>
        <v>143656740.98525441</v>
      </c>
      <c r="AB325" s="2">
        <f t="shared" si="63"/>
        <v>800000</v>
      </c>
      <c r="AC325" s="2">
        <f t="shared" si="64"/>
        <v>58618438.241013221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259</v>
      </c>
      <c r="C326" s="7"/>
      <c r="D326" s="2" t="e">
        <f t="shared" si="55"/>
        <v>#N/A</v>
      </c>
      <c r="E326" s="2" t="e">
        <f t="shared" si="67"/>
        <v>#N/A</v>
      </c>
      <c r="F326" s="2">
        <v>1911068.8983870745</v>
      </c>
      <c r="G326" s="2">
        <f t="shared" si="70"/>
        <v>694425.14285714284</v>
      </c>
      <c r="H326" s="2">
        <f t="shared" si="65"/>
        <v>191253640.52672741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1914861.413133651</v>
      </c>
      <c r="Q326" s="2">
        <f t="shared" si="71"/>
        <v>700000</v>
      </c>
      <c r="R326" s="2">
        <f t="shared" si="66"/>
        <v>193169604.36912477</v>
      </c>
      <c r="S326" s="2">
        <f t="shared" si="58"/>
        <v>694425.14285713434</v>
      </c>
      <c r="T326" s="2">
        <f t="shared" si="59"/>
        <v>5574.8571428570431</v>
      </c>
      <c r="U326" s="2">
        <f t="shared" si="60"/>
        <v>700000</v>
      </c>
      <c r="V326" s="2">
        <f t="shared" si="34"/>
        <v>132921928.52672809</v>
      </c>
      <c r="W326" s="2">
        <f t="shared" si="61"/>
        <v>694425.14285714924</v>
      </c>
      <c r="X326" s="2">
        <f t="shared" si="51"/>
        <v>5574.8571428507566</v>
      </c>
      <c r="Y326" s="2">
        <f t="shared" si="62"/>
        <v>60247675.842396669</v>
      </c>
      <c r="Z326" s="2" t="str">
        <f t="shared" si="52"/>
        <v>MEEP</v>
      </c>
      <c r="AA326" s="2">
        <f>IF(Z326="HERE",Y326,AA325+Graph!$G$1*1000)</f>
        <v>144456740.98525441</v>
      </c>
      <c r="AB326" s="2">
        <f t="shared" si="63"/>
        <v>800000</v>
      </c>
      <c r="AC326" s="2">
        <f t="shared" si="64"/>
        <v>58618438.241013221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260</v>
      </c>
      <c r="C327" s="7"/>
      <c r="D327" s="2" t="e">
        <f t="shared" si="55"/>
        <v>#N/A</v>
      </c>
      <c r="E327" s="2" t="e">
        <f t="shared" si="67"/>
        <v>#N/A</v>
      </c>
      <c r="F327" s="2">
        <v>1916646.4591013789</v>
      </c>
      <c r="G327" s="2">
        <f t="shared" si="70"/>
        <v>694425.14285714284</v>
      </c>
      <c r="H327" s="2">
        <f t="shared" si="65"/>
        <v>191948065.66958454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1920440.3496543765</v>
      </c>
      <c r="Q327" s="2">
        <f t="shared" si="71"/>
        <v>700000</v>
      </c>
      <c r="R327" s="2">
        <f t="shared" si="66"/>
        <v>193869604.36912477</v>
      </c>
      <c r="S327" s="2">
        <f t="shared" si="58"/>
        <v>694425.14285713434</v>
      </c>
      <c r="T327" s="2">
        <f t="shared" si="59"/>
        <v>5574.8571428570431</v>
      </c>
      <c r="U327" s="2">
        <f t="shared" si="60"/>
        <v>700000</v>
      </c>
      <c r="V327" s="2">
        <f t="shared" si="34"/>
        <v>133616353.66958524</v>
      </c>
      <c r="W327" s="2">
        <f t="shared" si="61"/>
        <v>694425.14285714924</v>
      </c>
      <c r="X327" s="2">
        <f t="shared" si="51"/>
        <v>5574.8571428507566</v>
      </c>
      <c r="Y327" s="2">
        <f t="shared" si="62"/>
        <v>60253250.69953952</v>
      </c>
      <c r="Z327" s="2" t="str">
        <f t="shared" si="52"/>
        <v>MEEP</v>
      </c>
      <c r="AA327" s="2">
        <f>IF(Z327="HERE",Y327,AA326+Graph!$G$1*1000)</f>
        <v>145256740.98525441</v>
      </c>
      <c r="AB327" s="2">
        <f t="shared" si="63"/>
        <v>800000</v>
      </c>
      <c r="AC327" s="2">
        <f t="shared" si="64"/>
        <v>58618438.241013221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261</v>
      </c>
      <c r="C328" s="7"/>
      <c r="D328" s="2" t="e">
        <f t="shared" si="55"/>
        <v>#N/A</v>
      </c>
      <c r="E328" s="2" t="e">
        <f t="shared" si="67"/>
        <v>#N/A</v>
      </c>
      <c r="F328" s="2">
        <v>1922224.0198156536</v>
      </c>
      <c r="G328" s="2">
        <f t="shared" si="70"/>
        <v>694425.14285714284</v>
      </c>
      <c r="H328" s="2">
        <f t="shared" si="65"/>
        <v>192642490.81244168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1926019.2861751318</v>
      </c>
      <c r="Q328" s="2">
        <f t="shared" si="71"/>
        <v>700000</v>
      </c>
      <c r="R328" s="2">
        <f t="shared" si="66"/>
        <v>194569604.36912477</v>
      </c>
      <c r="S328" s="2">
        <f t="shared" si="58"/>
        <v>694425.14285713434</v>
      </c>
      <c r="T328" s="2">
        <f t="shared" si="59"/>
        <v>5574.8571428570431</v>
      </c>
      <c r="U328" s="2">
        <f t="shared" si="60"/>
        <v>700000</v>
      </c>
      <c r="V328" s="2">
        <f t="shared" si="34"/>
        <v>134310778.81244239</v>
      </c>
      <c r="W328" s="2">
        <f t="shared" si="61"/>
        <v>694425.14285714924</v>
      </c>
      <c r="X328" s="2">
        <f t="shared" si="51"/>
        <v>5574.8571428507566</v>
      </c>
      <c r="Y328" s="2">
        <f t="shared" si="62"/>
        <v>60258825.556682371</v>
      </c>
      <c r="Z328" s="2" t="str">
        <f t="shared" si="52"/>
        <v>MEEP</v>
      </c>
      <c r="AA328" s="2">
        <f>IF(Z328="HERE",Y328,AA327+Graph!$G$1*1000)</f>
        <v>146056740.98525441</v>
      </c>
      <c r="AB328" s="2">
        <f t="shared" si="63"/>
        <v>800000</v>
      </c>
      <c r="AC328" s="2">
        <f t="shared" si="64"/>
        <v>58618438.241013221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262</v>
      </c>
      <c r="C329" s="7"/>
      <c r="D329" s="2" t="e">
        <f t="shared" si="55"/>
        <v>#N/A</v>
      </c>
      <c r="E329" s="2" t="e">
        <f t="shared" si="67"/>
        <v>#N/A</v>
      </c>
      <c r="F329" s="2">
        <v>1927801.5805299282</v>
      </c>
      <c r="G329" s="2">
        <f t="shared" si="70"/>
        <v>694425.14285714284</v>
      </c>
      <c r="H329" s="2">
        <f t="shared" si="65"/>
        <v>193336915.95529881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1931598.2226958573</v>
      </c>
      <c r="Q329" s="2">
        <f t="shared" si="71"/>
        <v>700000</v>
      </c>
      <c r="R329" s="2">
        <f t="shared" si="66"/>
        <v>195269604.36912477</v>
      </c>
      <c r="S329" s="2">
        <f t="shared" si="58"/>
        <v>694425.14285713434</v>
      </c>
      <c r="T329" s="2">
        <f t="shared" si="59"/>
        <v>5574.8571428570431</v>
      </c>
      <c r="U329" s="2">
        <f t="shared" si="60"/>
        <v>700000</v>
      </c>
      <c r="V329" s="2">
        <f t="shared" si="34"/>
        <v>135005203.95529953</v>
      </c>
      <c r="W329" s="2">
        <f t="shared" si="61"/>
        <v>694425.14285713434</v>
      </c>
      <c r="X329" s="2">
        <f t="shared" si="51"/>
        <v>5574.8571428656578</v>
      </c>
      <c r="Y329" s="2">
        <f t="shared" si="62"/>
        <v>60264400.413825236</v>
      </c>
      <c r="Z329" s="2" t="str">
        <f t="shared" si="52"/>
        <v>MEEP</v>
      </c>
      <c r="AA329" s="2">
        <f>IF(Z329="HERE",Y329,AA328+Graph!$G$1*1000)</f>
        <v>146856740.98525441</v>
      </c>
      <c r="AB329" s="2">
        <f t="shared" si="63"/>
        <v>800000</v>
      </c>
      <c r="AC329" s="2">
        <f t="shared" si="64"/>
        <v>58618438.241013221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263</v>
      </c>
      <c r="C330" s="7"/>
      <c r="D330" s="2" t="e">
        <f t="shared" si="55"/>
        <v>#N/A</v>
      </c>
      <c r="E330" s="2" t="e">
        <f t="shared" si="67"/>
        <v>#N/A</v>
      </c>
      <c r="F330" s="2">
        <v>1933379.1412442327</v>
      </c>
      <c r="G330" s="2">
        <f t="shared" si="70"/>
        <v>694425.14285714284</v>
      </c>
      <c r="H330" s="2">
        <f t="shared" si="65"/>
        <v>194031341.09815595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1937177.1592166126</v>
      </c>
      <c r="Q330" s="2">
        <f t="shared" si="71"/>
        <v>700000</v>
      </c>
      <c r="R330" s="2">
        <f t="shared" si="66"/>
        <v>195969604.36912477</v>
      </c>
      <c r="S330" s="2">
        <f t="shared" si="58"/>
        <v>694425.14285713434</v>
      </c>
      <c r="T330" s="2">
        <f t="shared" si="59"/>
        <v>5574.8571428570431</v>
      </c>
      <c r="U330" s="2">
        <f t="shared" si="60"/>
        <v>700000</v>
      </c>
      <c r="V330" s="2">
        <f t="shared" si="34"/>
        <v>135699629.09815666</v>
      </c>
      <c r="W330" s="2">
        <f t="shared" si="61"/>
        <v>694425.14285713434</v>
      </c>
      <c r="X330" s="2">
        <f t="shared" si="51"/>
        <v>5574.8571428656578</v>
      </c>
      <c r="Y330" s="2">
        <f t="shared" si="62"/>
        <v>60269975.270968102</v>
      </c>
      <c r="Z330" s="2" t="str">
        <f t="shared" si="52"/>
        <v>MEEP</v>
      </c>
      <c r="AA330" s="2">
        <f>IF(Z330="HERE",Y330,AA329+Graph!$G$1*1000)</f>
        <v>147656740.98525441</v>
      </c>
      <c r="AB330" s="2">
        <f t="shared" si="63"/>
        <v>800000</v>
      </c>
      <c r="AC330" s="2">
        <f t="shared" si="64"/>
        <v>58618438.241013221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264</v>
      </c>
      <c r="C331" s="7"/>
      <c r="D331" s="2" t="e">
        <f t="shared" si="55"/>
        <v>#N/A</v>
      </c>
      <c r="E331" s="2" t="e">
        <f t="shared" si="67"/>
        <v>#N/A</v>
      </c>
      <c r="F331" s="2">
        <v>1938956.7019585073</v>
      </c>
      <c r="G331" s="2">
        <f t="shared" si="70"/>
        <v>694425.14285714284</v>
      </c>
      <c r="H331" s="2">
        <f t="shared" si="65"/>
        <v>194725766.24101308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1942756.0957373381</v>
      </c>
      <c r="Q331" s="2">
        <f t="shared" si="71"/>
        <v>700000</v>
      </c>
      <c r="R331" s="2">
        <f t="shared" si="66"/>
        <v>196669604.36912477</v>
      </c>
      <c r="S331" s="2">
        <f t="shared" si="58"/>
        <v>694425.14285713434</v>
      </c>
      <c r="T331" s="2">
        <f t="shared" si="59"/>
        <v>5574.8571428570431</v>
      </c>
      <c r="U331" s="2">
        <f t="shared" si="60"/>
        <v>700000</v>
      </c>
      <c r="V331" s="2">
        <f t="shared" si="34"/>
        <v>136394054.2410138</v>
      </c>
      <c r="W331" s="2">
        <f t="shared" si="61"/>
        <v>694425.14285713434</v>
      </c>
      <c r="X331" s="2">
        <f t="shared" si="51"/>
        <v>5574.8571428656578</v>
      </c>
      <c r="Y331" s="2">
        <f t="shared" si="62"/>
        <v>60275550.128110968</v>
      </c>
      <c r="Z331" s="2" t="str">
        <f t="shared" si="52"/>
        <v>MEEP</v>
      </c>
      <c r="AA331" s="2">
        <f>IF(Z331="HERE",Y331,AA330+Graph!$G$1*1000)</f>
        <v>148456740.98525441</v>
      </c>
      <c r="AB331" s="2">
        <f t="shared" si="63"/>
        <v>800000</v>
      </c>
      <c r="AC331" s="2">
        <f t="shared" si="64"/>
        <v>58618438.241013221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265</v>
      </c>
      <c r="C332" s="7"/>
      <c r="D332" s="2" t="e">
        <f t="shared" si="55"/>
        <v>#N/A</v>
      </c>
      <c r="E332" s="2" t="e">
        <f t="shared" si="67"/>
        <v>#N/A</v>
      </c>
      <c r="F332" s="2">
        <v>1944534.2626728117</v>
      </c>
      <c r="G332" s="2">
        <f t="shared" si="70"/>
        <v>694425.14285714284</v>
      </c>
      <c r="H332" s="2">
        <f t="shared" si="65"/>
        <v>195420191.38387021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1948335.0322580636</v>
      </c>
      <c r="Q332" s="2">
        <f t="shared" si="71"/>
        <v>700000</v>
      </c>
      <c r="R332" s="2">
        <f t="shared" si="66"/>
        <v>197369604.36912477</v>
      </c>
      <c r="S332" s="2">
        <f t="shared" si="58"/>
        <v>694425.14285713434</v>
      </c>
      <c r="T332" s="2">
        <f t="shared" si="59"/>
        <v>5574.8571428570431</v>
      </c>
      <c r="U332" s="2">
        <f t="shared" si="60"/>
        <v>700000</v>
      </c>
      <c r="V332" s="2">
        <f t="shared" si="34"/>
        <v>137088479.38387093</v>
      </c>
      <c r="W332" s="2">
        <f t="shared" si="61"/>
        <v>694425.14285713434</v>
      </c>
      <c r="X332" s="2">
        <f t="shared" si="51"/>
        <v>5574.8571428656578</v>
      </c>
      <c r="Y332" s="2">
        <f t="shared" si="62"/>
        <v>60281124.985253833</v>
      </c>
      <c r="Z332" s="2" t="str">
        <f t="shared" si="52"/>
        <v>MEEP</v>
      </c>
      <c r="AA332" s="2">
        <f>IF(Z332="HERE",Y332,AA331+Graph!$G$1*1000)</f>
        <v>149256740.98525441</v>
      </c>
      <c r="AB332" s="2">
        <f t="shared" si="63"/>
        <v>800000</v>
      </c>
      <c r="AC332" s="2">
        <f t="shared" si="64"/>
        <v>58618438.241013221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266</v>
      </c>
      <c r="C333" s="7"/>
      <c r="D333" s="2" t="e">
        <f t="shared" si="55"/>
        <v>#N/A</v>
      </c>
      <c r="E333" s="2" t="e">
        <f t="shared" si="67"/>
        <v>#N/A</v>
      </c>
      <c r="F333" s="2">
        <v>1950111.8233870864</v>
      </c>
      <c r="G333" s="2">
        <f t="shared" si="70"/>
        <v>694425.14285714284</v>
      </c>
      <c r="H333" s="2">
        <f t="shared" si="65"/>
        <v>196114616.52672735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1953913.9687788188</v>
      </c>
      <c r="Q333" s="2">
        <f t="shared" si="71"/>
        <v>700000</v>
      </c>
      <c r="R333" s="2">
        <f t="shared" si="66"/>
        <v>198069604.36912477</v>
      </c>
      <c r="S333" s="2">
        <f t="shared" si="58"/>
        <v>694425.14285713434</v>
      </c>
      <c r="T333" s="2">
        <f t="shared" si="59"/>
        <v>5574.8571428570431</v>
      </c>
      <c r="U333" s="2">
        <f t="shared" si="60"/>
        <v>700000</v>
      </c>
      <c r="V333" s="2">
        <f t="shared" si="34"/>
        <v>137782904.52672806</v>
      </c>
      <c r="W333" s="2">
        <f t="shared" si="61"/>
        <v>694425.14285713434</v>
      </c>
      <c r="X333" s="2">
        <f t="shared" si="51"/>
        <v>5574.8571428656578</v>
      </c>
      <c r="Y333" s="2">
        <f t="shared" si="62"/>
        <v>60286699.842396699</v>
      </c>
      <c r="Z333" s="2" t="str">
        <f t="shared" si="52"/>
        <v>MEEP</v>
      </c>
      <c r="AA333" s="2">
        <f>IF(Z333="HERE",Y333,AA332+Graph!$G$1*1000)</f>
        <v>150056740.98525441</v>
      </c>
      <c r="AB333" s="2">
        <f t="shared" si="63"/>
        <v>800000</v>
      </c>
      <c r="AC333" s="2">
        <f t="shared" si="64"/>
        <v>58618438.241013221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267</v>
      </c>
      <c r="C334" s="7"/>
      <c r="D334" s="2" t="e">
        <f t="shared" si="55"/>
        <v>#N/A</v>
      </c>
      <c r="E334" s="2" t="e">
        <f t="shared" si="67"/>
        <v>#N/A</v>
      </c>
      <c r="F334" s="2">
        <v>1955689.384101361</v>
      </c>
      <c r="G334" s="2">
        <f t="shared" si="70"/>
        <v>694425.14285714284</v>
      </c>
      <c r="H334" s="2">
        <f t="shared" si="65"/>
        <v>196809041.66958448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1959492.9052995443</v>
      </c>
      <c r="Q334" s="2">
        <f t="shared" si="71"/>
        <v>700000</v>
      </c>
      <c r="R334" s="2">
        <f t="shared" si="66"/>
        <v>198769604.36912477</v>
      </c>
      <c r="S334" s="2">
        <f t="shared" si="58"/>
        <v>694425.14285713434</v>
      </c>
      <c r="T334" s="2">
        <f t="shared" si="59"/>
        <v>5574.8571428570431</v>
      </c>
      <c r="U334" s="2">
        <f t="shared" si="60"/>
        <v>700000</v>
      </c>
      <c r="V334" s="2">
        <f t="shared" si="34"/>
        <v>138477329.6695852</v>
      </c>
      <c r="W334" s="2">
        <f t="shared" si="61"/>
        <v>694425.14285713434</v>
      </c>
      <c r="X334" s="2">
        <f t="shared" si="51"/>
        <v>5574.8571428656578</v>
      </c>
      <c r="Y334" s="2">
        <f t="shared" si="62"/>
        <v>60292274.699539565</v>
      </c>
      <c r="Z334" s="2" t="str">
        <f t="shared" si="52"/>
        <v>MEEP</v>
      </c>
      <c r="AA334" s="2">
        <f>IF(Z334="HERE",Y334,AA333+Graph!$G$1*1000)</f>
        <v>150856740.98525441</v>
      </c>
      <c r="AB334" s="2">
        <f t="shared" si="63"/>
        <v>800000</v>
      </c>
      <c r="AC334" s="2">
        <f t="shared" si="64"/>
        <v>58618438.241013221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268</v>
      </c>
      <c r="C335" s="7"/>
      <c r="D335" s="2" t="e">
        <f t="shared" si="55"/>
        <v>#N/A</v>
      </c>
      <c r="E335" s="2" t="e">
        <f t="shared" si="67"/>
        <v>#N/A</v>
      </c>
      <c r="F335" s="2">
        <v>1961266.9448156655</v>
      </c>
      <c r="G335" s="2">
        <f t="shared" si="70"/>
        <v>694425.14285714284</v>
      </c>
      <c r="H335" s="2">
        <f t="shared" si="65"/>
        <v>197503466.81244162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1965071.8418202996</v>
      </c>
      <c r="Q335" s="2">
        <f t="shared" si="71"/>
        <v>700000</v>
      </c>
      <c r="R335" s="2">
        <f t="shared" si="66"/>
        <v>199469604.36912477</v>
      </c>
      <c r="S335" s="2">
        <f t="shared" si="58"/>
        <v>694425.14285713434</v>
      </c>
      <c r="T335" s="2">
        <f t="shared" si="59"/>
        <v>5574.8571428570431</v>
      </c>
      <c r="U335" s="2">
        <f t="shared" si="60"/>
        <v>700000</v>
      </c>
      <c r="V335" s="2">
        <f t="shared" si="34"/>
        <v>139171754.81244233</v>
      </c>
      <c r="W335" s="2">
        <f t="shared" si="61"/>
        <v>694425.14285713434</v>
      </c>
      <c r="X335" s="2">
        <f t="shared" si="51"/>
        <v>5574.8571428656578</v>
      </c>
      <c r="Y335" s="2">
        <f t="shared" si="62"/>
        <v>60297849.55668243</v>
      </c>
      <c r="Z335" s="2" t="str">
        <f t="shared" si="52"/>
        <v>MEEP</v>
      </c>
      <c r="AA335" s="2">
        <f>IF(Z335="HERE",Y335,AA334+Graph!$G$1*1000)</f>
        <v>151656740.98525441</v>
      </c>
      <c r="AB335" s="2">
        <f t="shared" si="63"/>
        <v>800000</v>
      </c>
      <c r="AC335" s="2">
        <f t="shared" si="64"/>
        <v>58618438.241013221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269</v>
      </c>
      <c r="C336" s="7"/>
      <c r="D336" s="2" t="e">
        <f t="shared" si="55"/>
        <v>#N/A</v>
      </c>
      <c r="E336" s="2" t="e">
        <f t="shared" si="67"/>
        <v>#N/A</v>
      </c>
      <c r="F336" s="2">
        <v>1966844.5055299401</v>
      </c>
      <c r="G336" s="2">
        <f t="shared" si="70"/>
        <v>694425.14285714284</v>
      </c>
      <c r="H336" s="2">
        <f t="shared" si="65"/>
        <v>198197891.95529875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1970650.7783410251</v>
      </c>
      <c r="Q336" s="2">
        <f t="shared" si="71"/>
        <v>700000</v>
      </c>
      <c r="R336" s="2">
        <f t="shared" si="66"/>
        <v>200169604.36912477</v>
      </c>
      <c r="S336" s="2">
        <f t="shared" si="58"/>
        <v>694425.14285713434</v>
      </c>
      <c r="T336" s="2">
        <f t="shared" si="59"/>
        <v>5574.8571428570431</v>
      </c>
      <c r="U336" s="2">
        <f t="shared" si="60"/>
        <v>700000</v>
      </c>
      <c r="V336" s="2">
        <f t="shared" si="34"/>
        <v>139866179.95529947</v>
      </c>
      <c r="W336" s="2">
        <f t="shared" si="61"/>
        <v>694425.14285713434</v>
      </c>
      <c r="X336" s="2">
        <f t="shared" si="51"/>
        <v>5574.8571428656578</v>
      </c>
      <c r="Y336" s="2">
        <f t="shared" si="62"/>
        <v>60303424.413825296</v>
      </c>
      <c r="Z336" s="2" t="str">
        <f t="shared" si="52"/>
        <v>MEEP</v>
      </c>
      <c r="AA336" s="2">
        <f>IF(Z336="HERE",Y336,AA335+Graph!$G$1*1000)</f>
        <v>152456740.98525441</v>
      </c>
      <c r="AB336" s="2">
        <f t="shared" si="63"/>
        <v>800000</v>
      </c>
      <c r="AC336" s="2">
        <f t="shared" si="64"/>
        <v>58618438.241013221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270</v>
      </c>
      <c r="C337" s="7"/>
      <c r="D337" s="2" t="e">
        <f t="shared" si="55"/>
        <v>#N/A</v>
      </c>
      <c r="E337" s="2" t="e">
        <f t="shared" si="67"/>
        <v>#N/A</v>
      </c>
      <c r="F337" s="2">
        <v>1972422.0662442148</v>
      </c>
      <c r="G337" s="2">
        <f t="shared" si="70"/>
        <v>694425.14285714284</v>
      </c>
      <c r="H337" s="2">
        <f t="shared" si="65"/>
        <v>198892317.09815589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1976229.7148617506</v>
      </c>
      <c r="Q337" s="2">
        <f t="shared" si="71"/>
        <v>700000</v>
      </c>
      <c r="R337" s="2">
        <f t="shared" si="66"/>
        <v>200869604.36912477</v>
      </c>
      <c r="S337" s="2">
        <f t="shared" si="58"/>
        <v>694425.14285713434</v>
      </c>
      <c r="T337" s="2">
        <f t="shared" si="59"/>
        <v>5574.8571428570431</v>
      </c>
      <c r="U337" s="2">
        <f t="shared" si="60"/>
        <v>700000</v>
      </c>
      <c r="V337" s="2">
        <f t="shared" si="34"/>
        <v>140560605.0981566</v>
      </c>
      <c r="W337" s="2">
        <f t="shared" si="61"/>
        <v>694425.14285713434</v>
      </c>
      <c r="X337" s="2">
        <f t="shared" si="51"/>
        <v>5574.8571428656578</v>
      </c>
      <c r="Y337" s="2">
        <f t="shared" si="62"/>
        <v>60308999.270968162</v>
      </c>
      <c r="Z337" s="2" t="str">
        <f t="shared" si="52"/>
        <v>MEEP</v>
      </c>
      <c r="AA337" s="2">
        <f>IF(Z337="HERE",Y337,AA336+Graph!$G$1*1000)</f>
        <v>153256740.98525441</v>
      </c>
      <c r="AB337" s="2">
        <f t="shared" si="63"/>
        <v>800000</v>
      </c>
      <c r="AC337" s="2">
        <f t="shared" si="64"/>
        <v>58618438.241013221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271</v>
      </c>
      <c r="C338" s="7"/>
      <c r="D338" s="2" t="e">
        <f t="shared" si="55"/>
        <v>#N/A</v>
      </c>
      <c r="E338" s="2" t="e">
        <f t="shared" si="67"/>
        <v>#N/A</v>
      </c>
      <c r="F338" s="2">
        <v>1977999.6269585192</v>
      </c>
      <c r="G338" s="2">
        <f t="shared" si="70"/>
        <v>694425.14285714284</v>
      </c>
      <c r="H338" s="2">
        <f t="shared" si="65"/>
        <v>199586742.24101302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1981808.6513825059</v>
      </c>
      <c r="Q338" s="2">
        <f t="shared" si="71"/>
        <v>700000</v>
      </c>
      <c r="R338" s="2">
        <f t="shared" si="66"/>
        <v>201569604.36912477</v>
      </c>
      <c r="S338" s="2">
        <f t="shared" si="58"/>
        <v>694425.14285713434</v>
      </c>
      <c r="T338" s="2">
        <f t="shared" si="59"/>
        <v>5574.8571428570431</v>
      </c>
      <c r="U338" s="2">
        <f t="shared" si="60"/>
        <v>700000</v>
      </c>
      <c r="V338" s="2">
        <f t="shared" si="34"/>
        <v>141255030.24101374</v>
      </c>
      <c r="W338" s="2">
        <f t="shared" si="61"/>
        <v>694425.14285713434</v>
      </c>
      <c r="X338" s="2">
        <f t="shared" si="51"/>
        <v>5574.8571428656578</v>
      </c>
      <c r="Y338" s="2">
        <f t="shared" si="62"/>
        <v>60314574.128111027</v>
      </c>
      <c r="Z338" s="2" t="str">
        <f t="shared" si="52"/>
        <v>MEEP</v>
      </c>
      <c r="AA338" s="2">
        <f>IF(Z338="HERE",Y338,AA337+Graph!$G$1*1000)</f>
        <v>154056740.98525441</v>
      </c>
      <c r="AB338" s="2">
        <f t="shared" si="63"/>
        <v>800000</v>
      </c>
      <c r="AC338" s="2">
        <f t="shared" si="64"/>
        <v>58618438.241013221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272</v>
      </c>
      <c r="C339" s="7"/>
      <c r="D339" s="2" t="e">
        <f t="shared" si="55"/>
        <v>#N/A</v>
      </c>
      <c r="E339" s="2" t="e">
        <f t="shared" si="67"/>
        <v>#N/A</v>
      </c>
      <c r="F339" s="2">
        <v>1983577.1876727939</v>
      </c>
      <c r="G339" s="2">
        <f t="shared" si="70"/>
        <v>694425.14285714284</v>
      </c>
      <c r="H339" s="2">
        <f t="shared" si="65"/>
        <v>200281167.38387015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1987387.5879032314</v>
      </c>
      <c r="Q339" s="2">
        <f t="shared" si="71"/>
        <v>700000</v>
      </c>
      <c r="R339" s="2">
        <f t="shared" si="66"/>
        <v>202269604.36912477</v>
      </c>
      <c r="S339" s="2">
        <f t="shared" si="58"/>
        <v>694425.14285713434</v>
      </c>
      <c r="T339" s="2">
        <f t="shared" si="59"/>
        <v>5574.8571428570431</v>
      </c>
      <c r="U339" s="2">
        <f t="shared" si="60"/>
        <v>700000</v>
      </c>
      <c r="V339" s="2">
        <f t="shared" si="34"/>
        <v>141949455.38387087</v>
      </c>
      <c r="W339" s="2">
        <f t="shared" si="61"/>
        <v>694425.14285713434</v>
      </c>
      <c r="X339" s="2">
        <f t="shared" si="51"/>
        <v>5574.8571428656578</v>
      </c>
      <c r="Y339" s="2">
        <f t="shared" si="62"/>
        <v>60320148.985253893</v>
      </c>
      <c r="Z339" s="2" t="str">
        <f t="shared" si="52"/>
        <v>MEEP</v>
      </c>
      <c r="AA339" s="2">
        <f>IF(Z339="HERE",Y339,AA338+Graph!$G$1*1000)</f>
        <v>154856740.98525441</v>
      </c>
      <c r="AB339" s="2">
        <f t="shared" si="63"/>
        <v>800000</v>
      </c>
      <c r="AC339" s="2">
        <f t="shared" si="64"/>
        <v>58618438.241013221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273</v>
      </c>
      <c r="C340" s="7"/>
      <c r="D340" s="2" t="e">
        <f t="shared" si="55"/>
        <v>#N/A</v>
      </c>
      <c r="E340" s="2" t="e">
        <f t="shared" si="67"/>
        <v>#N/A</v>
      </c>
      <c r="F340" s="2">
        <v>1989154.7483870685</v>
      </c>
      <c r="G340" s="2">
        <f t="shared" si="70"/>
        <v>694425.14285714284</v>
      </c>
      <c r="H340" s="2">
        <f t="shared" si="65"/>
        <v>200975592.52672729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1992966.5244239867</v>
      </c>
      <c r="Q340" s="2">
        <f t="shared" si="71"/>
        <v>700000</v>
      </c>
      <c r="R340" s="2">
        <f t="shared" si="66"/>
        <v>202969604.36912477</v>
      </c>
      <c r="S340" s="2">
        <f t="shared" si="58"/>
        <v>694425.14285713434</v>
      </c>
      <c r="T340" s="2">
        <f t="shared" si="59"/>
        <v>5574.8571428570431</v>
      </c>
      <c r="U340" s="2">
        <f t="shared" si="60"/>
        <v>700000</v>
      </c>
      <c r="V340" s="2">
        <f t="shared" si="34"/>
        <v>142643880.526728</v>
      </c>
      <c r="W340" s="2">
        <f t="shared" si="61"/>
        <v>694425.14285713434</v>
      </c>
      <c r="X340" s="2">
        <f t="shared" si="51"/>
        <v>5574.8571428656578</v>
      </c>
      <c r="Y340" s="2">
        <f t="shared" si="62"/>
        <v>60325723.842396758</v>
      </c>
      <c r="Z340" s="2" t="str">
        <f t="shared" si="52"/>
        <v>MEEP</v>
      </c>
      <c r="AA340" s="2">
        <f>IF(Z340="HERE",Y340,AA339+Graph!$G$1*1000)</f>
        <v>155656740.98525441</v>
      </c>
      <c r="AB340" s="2">
        <f t="shared" si="63"/>
        <v>800000</v>
      </c>
      <c r="AC340" s="2">
        <f t="shared" si="64"/>
        <v>58618438.241013221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274</v>
      </c>
      <c r="C341" s="7"/>
      <c r="D341" s="2" t="e">
        <f t="shared" si="55"/>
        <v>#N/A</v>
      </c>
      <c r="E341" s="2" t="e">
        <f t="shared" si="67"/>
        <v>#N/A</v>
      </c>
      <c r="F341" s="2">
        <v>1994732.309101373</v>
      </c>
      <c r="G341" s="2">
        <f t="shared" si="70"/>
        <v>694425.14285714284</v>
      </c>
      <c r="H341" s="2">
        <f t="shared" si="65"/>
        <v>201670017.66958442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1998545.4609447122</v>
      </c>
      <c r="Q341" s="2">
        <f t="shared" si="71"/>
        <v>700000</v>
      </c>
      <c r="R341" s="2">
        <f t="shared" si="66"/>
        <v>203669604.36912477</v>
      </c>
      <c r="S341" s="2">
        <f t="shared" si="58"/>
        <v>694425.14285713434</v>
      </c>
      <c r="T341" s="2">
        <f t="shared" si="59"/>
        <v>5574.8571428570431</v>
      </c>
      <c r="U341" s="2">
        <f t="shared" si="60"/>
        <v>700000</v>
      </c>
      <c r="V341" s="2">
        <f t="shared" si="34"/>
        <v>143338305.66958514</v>
      </c>
      <c r="W341" s="2">
        <f t="shared" si="61"/>
        <v>694425.14285713434</v>
      </c>
      <c r="X341" s="2">
        <f t="shared" si="51"/>
        <v>5574.8571428656578</v>
      </c>
      <c r="Y341" s="2">
        <f t="shared" si="62"/>
        <v>60331298.699539624</v>
      </c>
      <c r="Z341" s="2" t="str">
        <f t="shared" si="52"/>
        <v>MEEP</v>
      </c>
      <c r="AA341" s="2">
        <f>IF(Z341="HERE",Y341,AA340+Graph!$G$1*1000)</f>
        <v>156456740.98525441</v>
      </c>
      <c r="AB341" s="2">
        <f t="shared" si="63"/>
        <v>800000</v>
      </c>
      <c r="AC341" s="2">
        <f t="shared" si="64"/>
        <v>58618438.241013221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275</v>
      </c>
      <c r="C342" s="7"/>
      <c r="D342" s="2" t="e">
        <f t="shared" si="55"/>
        <v>#N/A</v>
      </c>
      <c r="E342" s="2" t="e">
        <f t="shared" si="67"/>
        <v>#N/A</v>
      </c>
      <c r="F342" s="2">
        <v>2000309.8698156476</v>
      </c>
      <c r="G342" s="2">
        <f t="shared" si="70"/>
        <v>694425.14285714284</v>
      </c>
      <c r="H342" s="2">
        <f t="shared" si="65"/>
        <v>202364442.81244156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2004124.3974654377</v>
      </c>
      <c r="Q342" s="2">
        <f t="shared" si="71"/>
        <v>700000</v>
      </c>
      <c r="R342" s="2">
        <f t="shared" si="66"/>
        <v>204369604.36912477</v>
      </c>
      <c r="S342" s="2">
        <f t="shared" si="58"/>
        <v>694425.14285713434</v>
      </c>
      <c r="T342" s="2">
        <f t="shared" si="59"/>
        <v>5574.8571428570431</v>
      </c>
      <c r="U342" s="2">
        <f t="shared" si="60"/>
        <v>700000</v>
      </c>
      <c r="V342" s="2">
        <f t="shared" si="34"/>
        <v>144032730.81244227</v>
      </c>
      <c r="W342" s="2">
        <f t="shared" si="61"/>
        <v>694425.14285713434</v>
      </c>
      <c r="X342" s="2">
        <f t="shared" si="51"/>
        <v>5574.8571428656578</v>
      </c>
      <c r="Y342" s="2">
        <f t="shared" si="62"/>
        <v>60336873.55668249</v>
      </c>
      <c r="Z342" s="2" t="str">
        <f t="shared" si="52"/>
        <v>MEEP</v>
      </c>
      <c r="AA342" s="2">
        <f>IF(Z342="HERE",Y342,AA341+Graph!$G$1*1000)</f>
        <v>157256740.98525441</v>
      </c>
      <c r="AB342" s="2">
        <f t="shared" si="63"/>
        <v>800000</v>
      </c>
      <c r="AC342" s="2">
        <f t="shared" si="64"/>
        <v>58618438.241013221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276</v>
      </c>
      <c r="C343" s="7"/>
      <c r="D343" s="2" t="e">
        <f t="shared" si="55"/>
        <v>#N/A</v>
      </c>
      <c r="E343" s="2" t="e">
        <f t="shared" si="67"/>
        <v>#N/A</v>
      </c>
      <c r="F343" s="2">
        <v>2005887.430529952</v>
      </c>
      <c r="G343" s="2">
        <f t="shared" si="70"/>
        <v>694425.14285714284</v>
      </c>
      <c r="H343" s="2">
        <f t="shared" si="65"/>
        <v>203058867.95529869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2009703.3339861929</v>
      </c>
      <c r="Q343" s="2">
        <f t="shared" si="71"/>
        <v>700000</v>
      </c>
      <c r="R343" s="2">
        <f t="shared" si="66"/>
        <v>205069604.36912477</v>
      </c>
      <c r="S343" s="2">
        <f t="shared" si="58"/>
        <v>694425.14285713434</v>
      </c>
      <c r="T343" s="2">
        <f t="shared" si="59"/>
        <v>5574.8571428570431</v>
      </c>
      <c r="U343" s="2">
        <f t="shared" si="60"/>
        <v>700000</v>
      </c>
      <c r="V343" s="2">
        <f t="shared" si="34"/>
        <v>144727155.95529941</v>
      </c>
      <c r="W343" s="2">
        <f t="shared" si="61"/>
        <v>694425.14285713434</v>
      </c>
      <c r="X343" s="2">
        <f t="shared" si="51"/>
        <v>5574.8571428656578</v>
      </c>
      <c r="Y343" s="2">
        <f t="shared" si="62"/>
        <v>60342448.413825355</v>
      </c>
      <c r="Z343" s="2" t="str">
        <f t="shared" si="52"/>
        <v>MEEP</v>
      </c>
      <c r="AA343" s="2">
        <f>IF(Z343="HERE",Y343,AA342+Graph!$G$1*1000)</f>
        <v>158056740.98525441</v>
      </c>
      <c r="AB343" s="2">
        <f t="shared" si="63"/>
        <v>800000</v>
      </c>
      <c r="AC343" s="2">
        <f t="shared" si="64"/>
        <v>58618438.241013221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277</v>
      </c>
      <c r="C344" s="7"/>
      <c r="D344" s="2" t="e">
        <f t="shared" si="55"/>
        <v>#N/A</v>
      </c>
      <c r="E344" s="2" t="e">
        <f t="shared" si="67"/>
        <v>#N/A</v>
      </c>
      <c r="F344" s="2">
        <v>2011464.9912442267</v>
      </c>
      <c r="G344" s="2">
        <f t="shared" si="70"/>
        <v>694425.14285714284</v>
      </c>
      <c r="H344" s="2">
        <f t="shared" si="65"/>
        <v>203753293.09815583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2015282.2705069184</v>
      </c>
      <c r="Q344" s="2">
        <f t="shared" si="71"/>
        <v>700000</v>
      </c>
      <c r="R344" s="2">
        <f t="shared" si="66"/>
        <v>205769604.36912477</v>
      </c>
      <c r="S344" s="2">
        <f t="shared" si="58"/>
        <v>694425.14285713434</v>
      </c>
      <c r="T344" s="2">
        <f t="shared" si="59"/>
        <v>5574.8571428572759</v>
      </c>
      <c r="U344" s="2">
        <f t="shared" si="60"/>
        <v>700000</v>
      </c>
      <c r="V344" s="2">
        <f t="shared" si="34"/>
        <v>145421581.09815654</v>
      </c>
      <c r="W344" s="2">
        <f t="shared" si="61"/>
        <v>694425.14285713434</v>
      </c>
      <c r="X344" s="2">
        <f t="shared" si="51"/>
        <v>5574.8571428656578</v>
      </c>
      <c r="Y344" s="2">
        <f t="shared" si="62"/>
        <v>60348023.270968221</v>
      </c>
      <c r="Z344" s="2" t="str">
        <f t="shared" si="52"/>
        <v>MEEP</v>
      </c>
      <c r="AA344" s="2">
        <f>IF(Z344="HERE",Y344,AA343+Graph!$G$1*1000)</f>
        <v>158856740.98525441</v>
      </c>
      <c r="AB344" s="2">
        <f t="shared" si="63"/>
        <v>800000</v>
      </c>
      <c r="AC344" s="2">
        <f t="shared" si="64"/>
        <v>58618438.241013221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278</v>
      </c>
      <c r="C345" s="7"/>
      <c r="D345" s="2" t="e">
        <f t="shared" si="55"/>
        <v>#N/A</v>
      </c>
      <c r="E345" s="2" t="e">
        <f t="shared" si="67"/>
        <v>#N/A</v>
      </c>
      <c r="F345" s="2">
        <v>2017042.5519585013</v>
      </c>
      <c r="G345" s="2">
        <f t="shared" si="70"/>
        <v>694425.14285714284</v>
      </c>
      <c r="H345" s="2">
        <f t="shared" si="65"/>
        <v>204447718.24101296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2020861.2070276439</v>
      </c>
      <c r="Q345" s="2">
        <f t="shared" si="71"/>
        <v>700000</v>
      </c>
      <c r="R345" s="2">
        <f t="shared" si="66"/>
        <v>206469604.36912477</v>
      </c>
      <c r="S345" s="2">
        <f t="shared" si="58"/>
        <v>694425.14285713434</v>
      </c>
      <c r="T345" s="2">
        <f t="shared" si="59"/>
        <v>5574.8571428572759</v>
      </c>
      <c r="U345" s="2">
        <f t="shared" si="60"/>
        <v>700000</v>
      </c>
      <c r="V345" s="2">
        <f t="shared" si="34"/>
        <v>146116006.24101368</v>
      </c>
      <c r="W345" s="2">
        <f t="shared" si="61"/>
        <v>694425.14285713434</v>
      </c>
      <c r="X345" s="2">
        <f t="shared" si="51"/>
        <v>5574.8571428656578</v>
      </c>
      <c r="Y345" s="2">
        <f t="shared" si="62"/>
        <v>60353598.128111087</v>
      </c>
      <c r="Z345" s="2" t="str">
        <f t="shared" si="52"/>
        <v>MEEP</v>
      </c>
      <c r="AA345" s="2">
        <f>IF(Z345="HERE",Y345,AA344+Graph!$G$1*1000)</f>
        <v>159656740.98525441</v>
      </c>
      <c r="AB345" s="2">
        <f t="shared" si="63"/>
        <v>800000</v>
      </c>
      <c r="AC345" s="2">
        <f t="shared" si="64"/>
        <v>58618438.241013221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279</v>
      </c>
      <c r="C346" s="7"/>
      <c r="D346" s="2" t="e">
        <f t="shared" si="55"/>
        <v>#N/A</v>
      </c>
      <c r="E346" s="2" t="e">
        <f t="shared" si="67"/>
        <v>#N/A</v>
      </c>
      <c r="F346" s="2">
        <v>2022620.1126728058</v>
      </c>
      <c r="G346" s="2">
        <f t="shared" si="70"/>
        <v>694425.14285714284</v>
      </c>
      <c r="H346" s="2">
        <f t="shared" si="65"/>
        <v>205142143.3838701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2026440.1435483992</v>
      </c>
      <c r="Q346" s="2">
        <f t="shared" si="71"/>
        <v>700000</v>
      </c>
      <c r="R346" s="2">
        <f t="shared" si="66"/>
        <v>207169604.36912477</v>
      </c>
      <c r="S346" s="2">
        <f t="shared" si="58"/>
        <v>694425.14285713434</v>
      </c>
      <c r="T346" s="2">
        <f t="shared" si="59"/>
        <v>5574.8571428572759</v>
      </c>
      <c r="U346" s="2">
        <f t="shared" si="60"/>
        <v>700000</v>
      </c>
      <c r="V346" s="2">
        <f t="shared" si="34"/>
        <v>146810431.38387081</v>
      </c>
      <c r="W346" s="2">
        <f t="shared" si="61"/>
        <v>694425.14285713434</v>
      </c>
      <c r="X346" s="2">
        <f t="shared" si="51"/>
        <v>5574.8571428656578</v>
      </c>
      <c r="Y346" s="2">
        <f t="shared" si="62"/>
        <v>60359172.985253952</v>
      </c>
      <c r="Z346" s="2" t="str">
        <f t="shared" si="52"/>
        <v>MEEP</v>
      </c>
      <c r="AA346" s="2">
        <f>IF(Z346="HERE",Y346,AA345+Graph!$G$1*1000)</f>
        <v>160456740.98525441</v>
      </c>
      <c r="AB346" s="2">
        <f t="shared" si="63"/>
        <v>800000</v>
      </c>
      <c r="AC346" s="2">
        <f t="shared" si="64"/>
        <v>58618438.241013221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280</v>
      </c>
      <c r="C347" s="7"/>
      <c r="D347" s="2" t="e">
        <f t="shared" si="55"/>
        <v>#N/A</v>
      </c>
      <c r="E347" s="2" t="e">
        <f t="shared" si="67"/>
        <v>#N/A</v>
      </c>
      <c r="F347" s="2">
        <v>2028197.6733870804</v>
      </c>
      <c r="G347" s="2">
        <f t="shared" si="70"/>
        <v>694425.14285714284</v>
      </c>
      <c r="H347" s="2">
        <f t="shared" si="65"/>
        <v>205836568.52672723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2032019.0800691247</v>
      </c>
      <c r="Q347" s="2">
        <f t="shared" si="71"/>
        <v>700000</v>
      </c>
      <c r="R347" s="2">
        <f t="shared" si="66"/>
        <v>207869604.36912477</v>
      </c>
      <c r="S347" s="2">
        <f t="shared" si="58"/>
        <v>694425.14285713434</v>
      </c>
      <c r="T347" s="2">
        <f t="shared" si="59"/>
        <v>5574.8571428572759</v>
      </c>
      <c r="U347" s="2">
        <f t="shared" si="60"/>
        <v>700000</v>
      </c>
      <c r="V347" s="2">
        <f t="shared" si="34"/>
        <v>147504856.52672794</v>
      </c>
      <c r="W347" s="2">
        <f t="shared" si="61"/>
        <v>694425.14285713434</v>
      </c>
      <c r="X347" s="2">
        <f t="shared" si="51"/>
        <v>5574.8571428656578</v>
      </c>
      <c r="Y347" s="2">
        <f t="shared" si="62"/>
        <v>60364747.842396818</v>
      </c>
      <c r="Z347" s="2" t="str">
        <f t="shared" si="52"/>
        <v>MEEP</v>
      </c>
      <c r="AA347" s="2">
        <f>IF(Z347="HERE",Y347,AA346+Graph!$G$1*1000)</f>
        <v>161256740.98525441</v>
      </c>
      <c r="AB347" s="2">
        <f t="shared" si="63"/>
        <v>800000</v>
      </c>
      <c r="AC347" s="2">
        <f t="shared" si="64"/>
        <v>58618438.241013221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281</v>
      </c>
      <c r="C348" s="7"/>
      <c r="D348" s="2" t="e">
        <f t="shared" si="55"/>
        <v>#N/A</v>
      </c>
      <c r="E348" s="2" t="e">
        <f t="shared" si="67"/>
        <v>#N/A</v>
      </c>
      <c r="F348" s="2">
        <v>2033775.2341013551</v>
      </c>
      <c r="G348" s="2">
        <f t="shared" si="70"/>
        <v>694425.14285714284</v>
      </c>
      <c r="H348" s="2">
        <f t="shared" si="65"/>
        <v>206530993.66958436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2037598.01658988</v>
      </c>
      <c r="Q348" s="2">
        <f t="shared" si="71"/>
        <v>700000</v>
      </c>
      <c r="R348" s="2">
        <f t="shared" si="66"/>
        <v>208569604.36912477</v>
      </c>
      <c r="S348" s="2">
        <f t="shared" si="58"/>
        <v>694425.14285713434</v>
      </c>
      <c r="T348" s="2">
        <f t="shared" si="59"/>
        <v>5574.8571428572759</v>
      </c>
      <c r="U348" s="2">
        <f t="shared" si="60"/>
        <v>700000</v>
      </c>
      <c r="V348" s="2">
        <f t="shared" si="34"/>
        <v>148199281.66958508</v>
      </c>
      <c r="W348" s="2">
        <f t="shared" si="61"/>
        <v>694425.14285713434</v>
      </c>
      <c r="X348" s="2">
        <f t="shared" si="51"/>
        <v>5574.8571428656578</v>
      </c>
      <c r="Y348" s="2">
        <f t="shared" si="62"/>
        <v>60370322.699539684</v>
      </c>
      <c r="Z348" s="2" t="str">
        <f t="shared" si="52"/>
        <v>MEEP</v>
      </c>
      <c r="AA348" s="2">
        <f>IF(Z348="HERE",Y348,AA347+Graph!$G$1*1000)</f>
        <v>162056740.98525441</v>
      </c>
      <c r="AB348" s="2">
        <f t="shared" si="63"/>
        <v>800000</v>
      </c>
      <c r="AC348" s="2">
        <f t="shared" si="64"/>
        <v>58618438.241013221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282</v>
      </c>
      <c r="C349" s="7"/>
      <c r="D349" s="2" t="e">
        <f t="shared" si="55"/>
        <v>#N/A</v>
      </c>
      <c r="E349" s="2" t="e">
        <f t="shared" si="67"/>
        <v>#N/A</v>
      </c>
      <c r="F349" s="2">
        <v>2039352.7948156595</v>
      </c>
      <c r="G349" s="2">
        <f t="shared" si="70"/>
        <v>694425.14285714284</v>
      </c>
      <c r="H349" s="2">
        <f t="shared" si="65"/>
        <v>207225418.8124415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2043176.9531106055</v>
      </c>
      <c r="Q349" s="2">
        <f t="shared" si="71"/>
        <v>700000</v>
      </c>
      <c r="R349" s="2">
        <f t="shared" si="66"/>
        <v>209269604.36912477</v>
      </c>
      <c r="S349" s="2">
        <f t="shared" si="58"/>
        <v>694425.14285713434</v>
      </c>
      <c r="T349" s="2">
        <f t="shared" si="59"/>
        <v>5574.8571428572759</v>
      </c>
      <c r="U349" s="2">
        <f t="shared" si="60"/>
        <v>700000</v>
      </c>
      <c r="V349" s="2">
        <f t="shared" si="34"/>
        <v>148893706.81244221</v>
      </c>
      <c r="W349" s="2">
        <f t="shared" si="61"/>
        <v>694425.14285713434</v>
      </c>
      <c r="X349" s="2">
        <f t="shared" si="51"/>
        <v>5574.8571428656578</v>
      </c>
      <c r="Y349" s="2">
        <f t="shared" si="62"/>
        <v>60375897.556682549</v>
      </c>
      <c r="Z349" s="2" t="str">
        <f t="shared" si="52"/>
        <v>MEEP</v>
      </c>
      <c r="AA349" s="2">
        <f>IF(Z349="HERE",Y349,AA348+Graph!$G$1*1000)</f>
        <v>162856740.98525441</v>
      </c>
      <c r="AB349" s="2">
        <f t="shared" si="63"/>
        <v>800000</v>
      </c>
      <c r="AC349" s="2">
        <f t="shared" si="64"/>
        <v>58618438.241013221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283</v>
      </c>
      <c r="C350" s="7"/>
      <c r="D350" s="2" t="e">
        <f t="shared" si="55"/>
        <v>#N/A</v>
      </c>
      <c r="E350" s="2" t="e">
        <f t="shared" si="67"/>
        <v>#N/A</v>
      </c>
      <c r="F350" s="2">
        <v>2044930.3555299342</v>
      </c>
      <c r="G350" s="2">
        <f t="shared" si="70"/>
        <v>694425.14285714284</v>
      </c>
      <c r="H350" s="2">
        <f t="shared" si="65"/>
        <v>207919843.95529863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2048755.889631331</v>
      </c>
      <c r="Q350" s="2">
        <f t="shared" si="71"/>
        <v>700000</v>
      </c>
      <c r="R350" s="2">
        <f t="shared" si="66"/>
        <v>209969604.36912477</v>
      </c>
      <c r="S350" s="2">
        <f t="shared" si="58"/>
        <v>694425.14285713434</v>
      </c>
      <c r="T350" s="2">
        <f t="shared" si="59"/>
        <v>5574.8571428572759</v>
      </c>
      <c r="U350" s="2">
        <f t="shared" si="60"/>
        <v>700000</v>
      </c>
      <c r="V350" s="2">
        <f t="shared" si="34"/>
        <v>149588131.95529935</v>
      </c>
      <c r="W350" s="2">
        <f t="shared" si="61"/>
        <v>694425.14285713434</v>
      </c>
      <c r="X350" s="2">
        <f t="shared" si="51"/>
        <v>5574.8571428656578</v>
      </c>
      <c r="Y350" s="2">
        <f t="shared" si="62"/>
        <v>60381472.413825415</v>
      </c>
      <c r="Z350" s="2" t="str">
        <f t="shared" si="52"/>
        <v>MEEP</v>
      </c>
      <c r="AA350" s="2">
        <f>IF(Z350="HERE",Y350,AA349+Graph!$G$1*1000)</f>
        <v>163656740.98525441</v>
      </c>
      <c r="AB350" s="2">
        <f t="shared" si="63"/>
        <v>800000</v>
      </c>
      <c r="AC350" s="2">
        <f t="shared" si="64"/>
        <v>58618438.241013221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284</v>
      </c>
      <c r="C351" s="7"/>
      <c r="D351" s="2" t="e">
        <f t="shared" si="55"/>
        <v>#N/A</v>
      </c>
      <c r="E351" s="2" t="e">
        <f t="shared" si="67"/>
        <v>#N/A</v>
      </c>
      <c r="F351" s="2">
        <v>2050507.9162442386</v>
      </c>
      <c r="G351" s="2">
        <f t="shared" si="70"/>
        <v>694425.14285714284</v>
      </c>
      <c r="H351" s="2">
        <f t="shared" si="65"/>
        <v>208614269.09815577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2054334.8261520863</v>
      </c>
      <c r="Q351" s="2">
        <f t="shared" si="71"/>
        <v>700000</v>
      </c>
      <c r="R351" s="2">
        <f t="shared" si="66"/>
        <v>210669604.36912477</v>
      </c>
      <c r="S351" s="2">
        <f t="shared" si="58"/>
        <v>694425.14285713434</v>
      </c>
      <c r="T351" s="2">
        <f t="shared" si="59"/>
        <v>5574.8571428572759</v>
      </c>
      <c r="U351" s="2">
        <f t="shared" si="60"/>
        <v>700000</v>
      </c>
      <c r="V351" s="2">
        <f t="shared" si="34"/>
        <v>150282557.09815648</v>
      </c>
      <c r="W351" s="2">
        <f t="shared" si="61"/>
        <v>694425.14285713434</v>
      </c>
      <c r="X351" s="2">
        <f t="shared" si="51"/>
        <v>5574.8571428656578</v>
      </c>
      <c r="Y351" s="2">
        <f t="shared" ref="Y351:Y385" si="74">IF(COUNT($C352)=0,IF(COUNT($C351)=1,C351,SUM(Y350+X351)),C351)</f>
        <v>60387047.270968281</v>
      </c>
      <c r="Z351" s="2" t="str">
        <f t="shared" si="52"/>
        <v>MEEP</v>
      </c>
      <c r="AA351" s="2">
        <f>IF(Z351="HERE",Y351,AA350+Graph!$G$1*1000)</f>
        <v>164456740.98525441</v>
      </c>
      <c r="AB351" s="2">
        <f t="shared" si="63"/>
        <v>800000</v>
      </c>
      <c r="AC351" s="2">
        <f t="shared" ref="AC351:AC385" si="75">IF(Z352="HERE",V351,AC350)</f>
        <v>58618438.241013221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285</v>
      </c>
      <c r="C352" s="7"/>
      <c r="D352" s="2" t="e">
        <f t="shared" si="55"/>
        <v>#N/A</v>
      </c>
      <c r="E352" s="2" t="e">
        <f t="shared" si="67"/>
        <v>#N/A</v>
      </c>
      <c r="F352" s="2">
        <v>2056085.4769585133</v>
      </c>
      <c r="G352" s="2">
        <f t="shared" si="70"/>
        <v>694425.14285714284</v>
      </c>
      <c r="H352" s="2">
        <f t="shared" ref="H352:H385" si="76">IF(COUNT($C353)=0,IF(COUNT($C352)=1,C352,SUM(H351+G352)),C352)</f>
        <v>209308694.2410129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2059913.7626728117</v>
      </c>
      <c r="Q352" s="2">
        <f t="shared" si="71"/>
        <v>700000</v>
      </c>
      <c r="R352" s="2">
        <f t="shared" ref="R352:R385" si="77">IF(COUNT($C353)=0,IF(COUNT($C352)=1,M352,SUM(R351+Q352)),M352)</f>
        <v>211369604.36912477</v>
      </c>
      <c r="S352" s="2">
        <f t="shared" si="58"/>
        <v>694425.14285713434</v>
      </c>
      <c r="T352" s="2">
        <f t="shared" si="59"/>
        <v>5574.8571428572759</v>
      </c>
      <c r="U352" s="2">
        <f t="shared" si="60"/>
        <v>700000</v>
      </c>
      <c r="V352" s="2">
        <f t="shared" si="34"/>
        <v>150976982.24101362</v>
      </c>
      <c r="W352" s="2">
        <f t="shared" si="61"/>
        <v>694425.14285713434</v>
      </c>
      <c r="X352" s="2">
        <f t="shared" si="51"/>
        <v>5574.8571428656578</v>
      </c>
      <c r="Y352" s="2">
        <f t="shared" si="74"/>
        <v>60392622.128111146</v>
      </c>
      <c r="Z352" s="2" t="str">
        <f t="shared" si="52"/>
        <v>MEEP</v>
      </c>
      <c r="AA352" s="2">
        <f>IF(Z352="HERE",Y352,AA351+Graph!$G$1*1000)</f>
        <v>165256740.98525441</v>
      </c>
      <c r="AB352" s="2">
        <f t="shared" si="63"/>
        <v>800000</v>
      </c>
      <c r="AC352" s="2">
        <f t="shared" si="75"/>
        <v>58618438.241013221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286</v>
      </c>
      <c r="C353" s="7"/>
      <c r="D353" s="2" t="e">
        <f t="shared" si="55"/>
        <v>#N/A</v>
      </c>
      <c r="E353" s="2" t="e">
        <f t="shared" si="67"/>
        <v>#N/A</v>
      </c>
      <c r="F353" s="2">
        <v>2061663.0376727879</v>
      </c>
      <c r="G353" s="2">
        <f t="shared" si="70"/>
        <v>694425.14285714284</v>
      </c>
      <c r="H353" s="2">
        <f t="shared" si="76"/>
        <v>210003119.38387004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2065492.699193567</v>
      </c>
      <c r="Q353" s="2">
        <f t="shared" si="71"/>
        <v>700000</v>
      </c>
      <c r="R353" s="2">
        <f t="shared" si="77"/>
        <v>212069604.36912477</v>
      </c>
      <c r="S353" s="2">
        <f t="shared" si="58"/>
        <v>694425.14285713434</v>
      </c>
      <c r="T353" s="2">
        <f t="shared" si="59"/>
        <v>5574.8571428572759</v>
      </c>
      <c r="U353" s="2">
        <f t="shared" si="60"/>
        <v>700000</v>
      </c>
      <c r="V353" s="2">
        <f t="shared" si="34"/>
        <v>151671407.38387075</v>
      </c>
      <c r="W353" s="2">
        <f t="shared" si="61"/>
        <v>694425.14285713434</v>
      </c>
      <c r="X353" s="2">
        <f t="shared" si="51"/>
        <v>5574.8571428656578</v>
      </c>
      <c r="Y353" s="2">
        <f t="shared" si="74"/>
        <v>60398196.985254012</v>
      </c>
      <c r="Z353" s="2" t="str">
        <f t="shared" si="52"/>
        <v>MEEP</v>
      </c>
      <c r="AA353" s="2">
        <f>IF(Z353="HERE",Y353,AA352+Graph!$G$1*1000)</f>
        <v>166056740.98525441</v>
      </c>
      <c r="AB353" s="2">
        <f t="shared" si="63"/>
        <v>800000</v>
      </c>
      <c r="AC353" s="2">
        <f t="shared" si="75"/>
        <v>58618438.241013221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287</v>
      </c>
      <c r="C354" s="7"/>
      <c r="D354" s="2" t="e">
        <f t="shared" si="55"/>
        <v>#N/A</v>
      </c>
      <c r="E354" s="2" t="e">
        <f t="shared" si="67"/>
        <v>#N/A</v>
      </c>
      <c r="F354" s="2">
        <v>2067240.5983870924</v>
      </c>
      <c r="G354" s="2">
        <f t="shared" si="70"/>
        <v>694425.14285714284</v>
      </c>
      <c r="H354" s="2">
        <f t="shared" si="76"/>
        <v>210697544.52672717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2071071.6357142925</v>
      </c>
      <c r="Q354" s="2">
        <f t="shared" si="71"/>
        <v>700000</v>
      </c>
      <c r="R354" s="2">
        <f t="shared" si="77"/>
        <v>212769604.36912477</v>
      </c>
      <c r="S354" s="2">
        <f t="shared" si="58"/>
        <v>694425.14285713434</v>
      </c>
      <c r="T354" s="2">
        <f t="shared" si="59"/>
        <v>5574.8571428572759</v>
      </c>
      <c r="U354" s="2">
        <f t="shared" si="60"/>
        <v>700000</v>
      </c>
      <c r="V354" s="2">
        <f t="shared" si="34"/>
        <v>152365832.52672789</v>
      </c>
      <c r="W354" s="2">
        <f t="shared" si="61"/>
        <v>694425.14285713434</v>
      </c>
      <c r="X354" s="2">
        <f t="shared" si="51"/>
        <v>5574.8571428656578</v>
      </c>
      <c r="Y354" s="2">
        <f t="shared" si="74"/>
        <v>60403771.842396878</v>
      </c>
      <c r="Z354" s="2" t="str">
        <f t="shared" si="52"/>
        <v>MEEP</v>
      </c>
      <c r="AA354" s="2">
        <f>IF(Z354="HERE",Y354,AA353+Graph!$G$1*1000)</f>
        <v>166856740.98525441</v>
      </c>
      <c r="AB354" s="2">
        <f t="shared" si="63"/>
        <v>800000</v>
      </c>
      <c r="AC354" s="2">
        <f t="shared" si="75"/>
        <v>58618438.241013221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288</v>
      </c>
      <c r="C355" s="7"/>
      <c r="D355" s="2" t="e">
        <f t="shared" si="55"/>
        <v>#N/A</v>
      </c>
      <c r="E355" s="2" t="e">
        <f t="shared" si="67"/>
        <v>#N/A</v>
      </c>
      <c r="F355" s="2">
        <v>2072818.159101367</v>
      </c>
      <c r="G355" s="2">
        <f t="shared" si="70"/>
        <v>694425.14285714284</v>
      </c>
      <c r="H355" s="2">
        <f t="shared" si="76"/>
        <v>211391969.6695843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2076650.572235018</v>
      </c>
      <c r="Q355" s="2">
        <f t="shared" si="71"/>
        <v>700000</v>
      </c>
      <c r="R355" s="2">
        <f t="shared" si="77"/>
        <v>213469604.36912477</v>
      </c>
      <c r="S355" s="2">
        <f t="shared" si="58"/>
        <v>694425.14285713434</v>
      </c>
      <c r="T355" s="2">
        <f t="shared" si="59"/>
        <v>5574.8571428572759</v>
      </c>
      <c r="U355" s="2">
        <f t="shared" si="60"/>
        <v>700000</v>
      </c>
      <c r="V355" s="2">
        <f t="shared" si="34"/>
        <v>153060257.66958502</v>
      </c>
      <c r="W355" s="2">
        <f t="shared" si="61"/>
        <v>694425.14285713434</v>
      </c>
      <c r="X355" s="2">
        <f t="shared" si="51"/>
        <v>5574.8571428656578</v>
      </c>
      <c r="Y355" s="2">
        <f t="shared" si="74"/>
        <v>60409346.699539743</v>
      </c>
      <c r="Z355" s="2" t="str">
        <f t="shared" si="52"/>
        <v>MEEP</v>
      </c>
      <c r="AA355" s="2">
        <f>IF(Z355="HERE",Y355,AA354+Graph!$G$1*1000)</f>
        <v>167656740.98525441</v>
      </c>
      <c r="AB355" s="2">
        <f t="shared" si="63"/>
        <v>800000</v>
      </c>
      <c r="AC355" s="2">
        <f t="shared" si="75"/>
        <v>58618438.241013221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289</v>
      </c>
      <c r="C356" s="7"/>
      <c r="D356" s="2" t="e">
        <f t="shared" si="55"/>
        <v>#N/A</v>
      </c>
      <c r="E356" s="2" t="e">
        <f t="shared" si="67"/>
        <v>#N/A</v>
      </c>
      <c r="F356" s="2">
        <v>2078395.7198156416</v>
      </c>
      <c r="G356" s="2">
        <f t="shared" si="70"/>
        <v>694425.14285714284</v>
      </c>
      <c r="H356" s="2">
        <f t="shared" si="76"/>
        <v>212086394.81244144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2082229.5087557733</v>
      </c>
      <c r="Q356" s="2">
        <f t="shared" si="71"/>
        <v>700000</v>
      </c>
      <c r="R356" s="2">
        <f t="shared" si="77"/>
        <v>214169604.36912477</v>
      </c>
      <c r="S356" s="2">
        <f t="shared" si="58"/>
        <v>694425.14285713434</v>
      </c>
      <c r="T356" s="2">
        <f t="shared" si="59"/>
        <v>5574.8571428572759</v>
      </c>
      <c r="U356" s="2">
        <f t="shared" si="60"/>
        <v>700000</v>
      </c>
      <c r="V356" s="2">
        <f t="shared" ref="V356:V385" si="78">H272</f>
        <v>153754682.81244215</v>
      </c>
      <c r="W356" s="2">
        <f t="shared" si="61"/>
        <v>694425.14285713434</v>
      </c>
      <c r="X356" s="2">
        <f t="shared" si="51"/>
        <v>5574.8571428656578</v>
      </c>
      <c r="Y356" s="2">
        <f t="shared" si="74"/>
        <v>60414921.556682609</v>
      </c>
      <c r="Z356" s="2" t="str">
        <f t="shared" si="52"/>
        <v>MEEP</v>
      </c>
      <c r="AA356" s="2">
        <f>IF(Z356="HERE",Y356,AA355+Graph!$G$1*1000)</f>
        <v>168456740.98525441</v>
      </c>
      <c r="AB356" s="2">
        <f t="shared" si="63"/>
        <v>800000</v>
      </c>
      <c r="AC356" s="2">
        <f t="shared" si="75"/>
        <v>58618438.241013221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290</v>
      </c>
      <c r="C357" s="7"/>
      <c r="D357" s="2" t="e">
        <f t="shared" si="55"/>
        <v>#N/A</v>
      </c>
      <c r="E357" s="2" t="e">
        <f t="shared" si="67"/>
        <v>#N/A</v>
      </c>
      <c r="F357" s="2">
        <v>2083973.2805299461</v>
      </c>
      <c r="G357" s="2">
        <f t="shared" si="70"/>
        <v>694425.14285714284</v>
      </c>
      <c r="H357" s="2">
        <f t="shared" si="76"/>
        <v>212780819.95529857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2087808.4452764988</v>
      </c>
      <c r="Q357" s="2">
        <f t="shared" si="71"/>
        <v>700000</v>
      </c>
      <c r="R357" s="2">
        <f t="shared" si="77"/>
        <v>214869604.36912477</v>
      </c>
      <c r="S357" s="2">
        <f t="shared" si="58"/>
        <v>694425.14285713434</v>
      </c>
      <c r="T357" s="2">
        <f t="shared" si="59"/>
        <v>5574.8571428572759</v>
      </c>
      <c r="U357" s="2">
        <f t="shared" si="60"/>
        <v>700000</v>
      </c>
      <c r="V357" s="2">
        <f t="shared" si="78"/>
        <v>154449107.95529929</v>
      </c>
      <c r="W357" s="2">
        <f t="shared" si="61"/>
        <v>694425.14285713434</v>
      </c>
      <c r="X357" s="2">
        <f t="shared" si="51"/>
        <v>5574.8571428656578</v>
      </c>
      <c r="Y357" s="2">
        <f t="shared" si="74"/>
        <v>60420496.413825475</v>
      </c>
      <c r="Z357" s="2" t="str">
        <f t="shared" si="52"/>
        <v>MEEP</v>
      </c>
      <c r="AA357" s="2">
        <f>IF(Z357="HERE",Y357,AA356+Graph!$G$1*1000)</f>
        <v>169256740.98525441</v>
      </c>
      <c r="AB357" s="2">
        <f t="shared" si="63"/>
        <v>800000</v>
      </c>
      <c r="AC357" s="2">
        <f t="shared" si="75"/>
        <v>58618438.241013221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291</v>
      </c>
      <c r="C358" s="7"/>
      <c r="D358" s="2" t="e">
        <f t="shared" si="55"/>
        <v>#N/A</v>
      </c>
      <c r="E358" s="2" t="e">
        <f t="shared" si="67"/>
        <v>#N/A</v>
      </c>
      <c r="F358" s="2">
        <v>2089550.8412442207</v>
      </c>
      <c r="G358" s="2">
        <f t="shared" ref="G358:G385" si="79">IF(F358&gt;700000,$AK$31*1000,F358)</f>
        <v>694425.14285714284</v>
      </c>
      <c r="H358" s="2">
        <f t="shared" si="76"/>
        <v>213475245.09815571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2093387.3817972541</v>
      </c>
      <c r="Q358" s="2">
        <f t="shared" ref="Q358:Q385" si="80">IF(P358&gt;700000,700000,P358)</f>
        <v>700000</v>
      </c>
      <c r="R358" s="2">
        <f t="shared" si="77"/>
        <v>215569604.36912477</v>
      </c>
      <c r="S358" s="2">
        <f t="shared" si="58"/>
        <v>694425.14285713434</v>
      </c>
      <c r="T358" s="2">
        <f t="shared" si="59"/>
        <v>5574.8571428572759</v>
      </c>
      <c r="U358" s="2">
        <f t="shared" si="60"/>
        <v>700000</v>
      </c>
      <c r="V358" s="2">
        <f t="shared" si="78"/>
        <v>155143533.09815642</v>
      </c>
      <c r="W358" s="2">
        <f t="shared" si="61"/>
        <v>694425.14285713434</v>
      </c>
      <c r="X358" s="2">
        <f t="shared" si="51"/>
        <v>5574.8571428656578</v>
      </c>
      <c r="Y358" s="2">
        <f t="shared" si="74"/>
        <v>60426071.27096834</v>
      </c>
      <c r="Z358" s="2" t="str">
        <f t="shared" si="52"/>
        <v>MEEP</v>
      </c>
      <c r="AA358" s="2">
        <f>IF(Z358="HERE",Y358,AA357+Graph!$G$1*1000)</f>
        <v>170056740.98525441</v>
      </c>
      <c r="AB358" s="2">
        <f t="shared" si="63"/>
        <v>800000</v>
      </c>
      <c r="AC358" s="2">
        <f t="shared" si="75"/>
        <v>58618438.241013221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292</v>
      </c>
      <c r="C359" s="7"/>
      <c r="D359" s="2" t="e">
        <f t="shared" si="55"/>
        <v>#N/A</v>
      </c>
      <c r="E359" s="2" t="e">
        <f t="shared" si="67"/>
        <v>#N/A</v>
      </c>
      <c r="F359" s="2">
        <v>2095128.4019585252</v>
      </c>
      <c r="G359" s="2">
        <f t="shared" si="79"/>
        <v>694425.14285714284</v>
      </c>
      <c r="H359" s="2">
        <f t="shared" si="76"/>
        <v>214169670.24101284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2098966.3183179796</v>
      </c>
      <c r="Q359" s="2">
        <f t="shared" si="80"/>
        <v>700000</v>
      </c>
      <c r="R359" s="2">
        <f t="shared" si="77"/>
        <v>216269604.36912477</v>
      </c>
      <c r="S359" s="2">
        <f t="shared" si="58"/>
        <v>694425.14285713434</v>
      </c>
      <c r="T359" s="2">
        <f t="shared" si="59"/>
        <v>5574.8571428572759</v>
      </c>
      <c r="U359" s="2">
        <f t="shared" si="60"/>
        <v>700000</v>
      </c>
      <c r="V359" s="2">
        <f t="shared" si="78"/>
        <v>155837958.24101356</v>
      </c>
      <c r="W359" s="2">
        <f t="shared" si="61"/>
        <v>694425.14285713434</v>
      </c>
      <c r="X359" s="2">
        <f t="shared" si="51"/>
        <v>5574.8571428656578</v>
      </c>
      <c r="Y359" s="2">
        <f t="shared" si="74"/>
        <v>60431646.128111206</v>
      </c>
      <c r="Z359" s="2" t="str">
        <f t="shared" si="52"/>
        <v>MEEP</v>
      </c>
      <c r="AA359" s="2">
        <f>IF(Z359="HERE",Y359,AA358+Graph!$G$1*1000)</f>
        <v>170856740.98525441</v>
      </c>
      <c r="AB359" s="2">
        <f t="shared" si="63"/>
        <v>800000</v>
      </c>
      <c r="AC359" s="2">
        <f t="shared" si="75"/>
        <v>58618438.241013221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293</v>
      </c>
      <c r="C360" s="7"/>
      <c r="D360" s="2" t="e">
        <f t="shared" si="55"/>
        <v>#N/A</v>
      </c>
      <c r="E360" s="2" t="e">
        <f t="shared" si="67"/>
        <v>#N/A</v>
      </c>
      <c r="F360" s="2">
        <v>2100705.9626727998</v>
      </c>
      <c r="G360" s="2">
        <f t="shared" si="79"/>
        <v>694425.14285714284</v>
      </c>
      <c r="H360" s="2">
        <f t="shared" si="76"/>
        <v>214864095.38386998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2104545.2548387051</v>
      </c>
      <c r="Q360" s="2">
        <f t="shared" si="80"/>
        <v>700000</v>
      </c>
      <c r="R360" s="2">
        <f t="shared" si="77"/>
        <v>216969604.36912477</v>
      </c>
      <c r="S360" s="2">
        <f t="shared" si="58"/>
        <v>694425.14285713434</v>
      </c>
      <c r="T360" s="2">
        <f t="shared" si="59"/>
        <v>5574.8571428572759</v>
      </c>
      <c r="U360" s="2">
        <f t="shared" si="60"/>
        <v>700000</v>
      </c>
      <c r="V360" s="2">
        <f t="shared" si="78"/>
        <v>156532383.38387069</v>
      </c>
      <c r="W360" s="2">
        <f t="shared" si="61"/>
        <v>694425.14285713434</v>
      </c>
      <c r="X360" s="2">
        <f t="shared" si="51"/>
        <v>5574.8571428656578</v>
      </c>
      <c r="Y360" s="2">
        <f t="shared" si="74"/>
        <v>60437220.985254072</v>
      </c>
      <c r="Z360" s="2" t="str">
        <f t="shared" si="52"/>
        <v>MEEP</v>
      </c>
      <c r="AA360" s="2">
        <f>IF(Z360="HERE",Y360,AA359+Graph!$G$1*1000)</f>
        <v>171656740.98525441</v>
      </c>
      <c r="AB360" s="2">
        <f t="shared" si="63"/>
        <v>800000</v>
      </c>
      <c r="AC360" s="2">
        <f t="shared" si="75"/>
        <v>58618438.241013221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294</v>
      </c>
      <c r="C361" s="7"/>
      <c r="D361" s="2" t="e">
        <f t="shared" si="55"/>
        <v>#N/A</v>
      </c>
      <c r="E361" s="2" t="e">
        <f t="shared" si="67"/>
        <v>#N/A</v>
      </c>
      <c r="F361" s="2">
        <v>2106283.5233870745</v>
      </c>
      <c r="G361" s="2">
        <f t="shared" si="79"/>
        <v>694425.14285714284</v>
      </c>
      <c r="H361" s="2">
        <f t="shared" si="76"/>
        <v>215558520.52672711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2110124.1913594604</v>
      </c>
      <c r="Q361" s="2">
        <f t="shared" si="80"/>
        <v>700000</v>
      </c>
      <c r="R361" s="2">
        <f t="shared" si="77"/>
        <v>217669604.36912477</v>
      </c>
      <c r="S361" s="2">
        <f t="shared" si="58"/>
        <v>694425.14285713434</v>
      </c>
      <c r="T361" s="2">
        <f t="shared" si="59"/>
        <v>5574.8571428572759</v>
      </c>
      <c r="U361" s="2">
        <f t="shared" si="60"/>
        <v>700000</v>
      </c>
      <c r="V361" s="2">
        <f t="shared" si="78"/>
        <v>157226808.52672783</v>
      </c>
      <c r="W361" s="2">
        <f t="shared" si="61"/>
        <v>694425.14285713434</v>
      </c>
      <c r="X361" s="2">
        <f t="shared" si="51"/>
        <v>5574.8571428656578</v>
      </c>
      <c r="Y361" s="2">
        <f t="shared" si="74"/>
        <v>60442795.842396937</v>
      </c>
      <c r="Z361" s="2" t="str">
        <f t="shared" si="52"/>
        <v>MEEP</v>
      </c>
      <c r="AA361" s="2">
        <f>IF(Z361="HERE",Y361,AA360+Graph!$G$1*1000)</f>
        <v>172456740.98525441</v>
      </c>
      <c r="AB361" s="2">
        <f t="shared" si="63"/>
        <v>800000</v>
      </c>
      <c r="AC361" s="2">
        <f t="shared" si="75"/>
        <v>58618438.241013221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295</v>
      </c>
      <c r="C362" s="7"/>
      <c r="D362" s="2" t="e">
        <f t="shared" si="55"/>
        <v>#N/A</v>
      </c>
      <c r="E362" s="2" t="e">
        <f t="shared" si="67"/>
        <v>#N/A</v>
      </c>
      <c r="F362" s="2">
        <v>2111861.0841013789</v>
      </c>
      <c r="G362" s="2">
        <f t="shared" si="79"/>
        <v>694425.14285714284</v>
      </c>
      <c r="H362" s="2">
        <f t="shared" si="76"/>
        <v>216252945.66958424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2115703.1278801858</v>
      </c>
      <c r="Q362" s="2">
        <f t="shared" si="80"/>
        <v>700000</v>
      </c>
      <c r="R362" s="2">
        <f t="shared" si="77"/>
        <v>218369604.36912477</v>
      </c>
      <c r="S362" s="2">
        <f t="shared" si="58"/>
        <v>694425.14285713434</v>
      </c>
      <c r="T362" s="2">
        <f t="shared" si="59"/>
        <v>5574.8571428572759</v>
      </c>
      <c r="U362" s="2">
        <f t="shared" si="60"/>
        <v>700000</v>
      </c>
      <c r="V362" s="2">
        <f t="shared" si="78"/>
        <v>157921233.66958496</v>
      </c>
      <c r="W362" s="2">
        <f t="shared" si="61"/>
        <v>694425.14285713434</v>
      </c>
      <c r="X362" s="2">
        <f t="shared" si="51"/>
        <v>5574.8571428656578</v>
      </c>
      <c r="Y362" s="2">
        <f t="shared" si="74"/>
        <v>60448370.699539803</v>
      </c>
      <c r="Z362" s="2" t="str">
        <f t="shared" si="52"/>
        <v>MEEP</v>
      </c>
      <c r="AA362" s="2">
        <f>IF(Z362="HERE",Y362,AA361+Graph!$G$1*1000)</f>
        <v>173256740.98525441</v>
      </c>
      <c r="AB362" s="2">
        <f t="shared" si="63"/>
        <v>800000</v>
      </c>
      <c r="AC362" s="2">
        <f t="shared" si="75"/>
        <v>58618438.241013221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296</v>
      </c>
      <c r="C363" s="7"/>
      <c r="D363" s="2" t="e">
        <f t="shared" si="55"/>
        <v>#N/A</v>
      </c>
      <c r="E363" s="2" t="e">
        <f t="shared" si="67"/>
        <v>#N/A</v>
      </c>
      <c r="F363" s="2">
        <v>2117438.6448156536</v>
      </c>
      <c r="G363" s="2">
        <f t="shared" si="79"/>
        <v>694425.14285714284</v>
      </c>
      <c r="H363" s="2">
        <f t="shared" si="76"/>
        <v>216947370.81244138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2121282.0644009411</v>
      </c>
      <c r="Q363" s="2">
        <f t="shared" si="80"/>
        <v>700000</v>
      </c>
      <c r="R363" s="2">
        <f t="shared" si="77"/>
        <v>219069604.36912477</v>
      </c>
      <c r="S363" s="2">
        <f t="shared" si="58"/>
        <v>694425.14285713434</v>
      </c>
      <c r="T363" s="2">
        <f t="shared" si="59"/>
        <v>5574.8571428572759</v>
      </c>
      <c r="U363" s="2">
        <f t="shared" si="60"/>
        <v>700000</v>
      </c>
      <c r="V363" s="2">
        <f t="shared" si="78"/>
        <v>158615658.81244209</v>
      </c>
      <c r="W363" s="2">
        <f t="shared" si="61"/>
        <v>694425.14285713434</v>
      </c>
      <c r="X363" s="2">
        <f t="shared" si="51"/>
        <v>5574.8571428656578</v>
      </c>
      <c r="Y363" s="2">
        <f t="shared" si="74"/>
        <v>60453945.556682669</v>
      </c>
      <c r="Z363" s="2" t="str">
        <f t="shared" si="52"/>
        <v>MEEP</v>
      </c>
      <c r="AA363" s="2">
        <f>IF(Z363="HERE",Y363,AA362+Graph!$G$1*1000)</f>
        <v>174056740.98525441</v>
      </c>
      <c r="AB363" s="2">
        <f t="shared" si="63"/>
        <v>800000</v>
      </c>
      <c r="AC363" s="2">
        <f t="shared" si="75"/>
        <v>58618438.241013221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297</v>
      </c>
      <c r="C364" s="7"/>
      <c r="D364" s="2" t="e">
        <f t="shared" si="55"/>
        <v>#N/A</v>
      </c>
      <c r="E364" s="2" t="e">
        <f t="shared" si="67"/>
        <v>#N/A</v>
      </c>
      <c r="F364" s="2">
        <v>2123016.2055299282</v>
      </c>
      <c r="G364" s="2">
        <f t="shared" si="79"/>
        <v>694425.14285714284</v>
      </c>
      <c r="H364" s="2">
        <f t="shared" si="76"/>
        <v>217641795.95529851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2126861.0009216666</v>
      </c>
      <c r="Q364" s="2">
        <f t="shared" si="80"/>
        <v>700000</v>
      </c>
      <c r="R364" s="2">
        <f t="shared" si="77"/>
        <v>219769604.36912477</v>
      </c>
      <c r="S364" s="2">
        <f t="shared" si="58"/>
        <v>694425.14285713434</v>
      </c>
      <c r="T364" s="2">
        <f t="shared" si="59"/>
        <v>5574.8571428572759</v>
      </c>
      <c r="U364" s="2">
        <f t="shared" si="60"/>
        <v>700000</v>
      </c>
      <c r="V364" s="2">
        <f t="shared" si="78"/>
        <v>159310083.95529923</v>
      </c>
      <c r="W364" s="2">
        <f t="shared" si="61"/>
        <v>694425.14285713434</v>
      </c>
      <c r="X364" s="2">
        <f t="shared" si="51"/>
        <v>5574.8571428656578</v>
      </c>
      <c r="Y364" s="2">
        <f t="shared" si="74"/>
        <v>60459520.413825534</v>
      </c>
      <c r="Z364" s="2" t="str">
        <f t="shared" si="52"/>
        <v>MEEP</v>
      </c>
      <c r="AA364" s="2">
        <f>IF(Z364="HERE",Y364,AA363+Graph!$G$1*1000)</f>
        <v>174856740.98525441</v>
      </c>
      <c r="AB364" s="2">
        <f t="shared" si="63"/>
        <v>800000</v>
      </c>
      <c r="AC364" s="2">
        <f t="shared" si="75"/>
        <v>58618438.241013221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298</v>
      </c>
      <c r="C365" s="7"/>
      <c r="D365" s="2" t="e">
        <f t="shared" si="55"/>
        <v>#N/A</v>
      </c>
      <c r="E365" s="2" t="e">
        <f t="shared" si="67"/>
        <v>#N/A</v>
      </c>
      <c r="F365" s="2">
        <v>2128593.7662442327</v>
      </c>
      <c r="G365" s="2">
        <f t="shared" si="79"/>
        <v>694425.14285714284</v>
      </c>
      <c r="H365" s="2">
        <f t="shared" si="76"/>
        <v>218336221.09815565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2132439.9374423921</v>
      </c>
      <c r="Q365" s="2">
        <f t="shared" si="80"/>
        <v>700000</v>
      </c>
      <c r="R365" s="2">
        <f t="shared" si="77"/>
        <v>220469604.36912477</v>
      </c>
      <c r="S365" s="2">
        <f t="shared" si="58"/>
        <v>694425.14285713434</v>
      </c>
      <c r="T365" s="2">
        <f t="shared" si="59"/>
        <v>5574.8571428572759</v>
      </c>
      <c r="U365" s="2">
        <f t="shared" si="60"/>
        <v>700000</v>
      </c>
      <c r="V365" s="2">
        <f t="shared" si="78"/>
        <v>160004509.09815636</v>
      </c>
      <c r="W365" s="2">
        <f t="shared" si="61"/>
        <v>694425.14285713434</v>
      </c>
      <c r="X365" s="2">
        <f t="shared" si="51"/>
        <v>5574.8571428656578</v>
      </c>
      <c r="Y365" s="2">
        <f t="shared" si="74"/>
        <v>60465095.2709684</v>
      </c>
      <c r="Z365" s="2" t="str">
        <f t="shared" si="52"/>
        <v>MEEP</v>
      </c>
      <c r="AA365" s="2">
        <f>IF(Z365="HERE",Y365,AA364+Graph!$G$1*1000)</f>
        <v>175656740.98525441</v>
      </c>
      <c r="AB365" s="2">
        <f t="shared" si="63"/>
        <v>800000</v>
      </c>
      <c r="AC365" s="2">
        <f t="shared" si="75"/>
        <v>58618438.241013221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299</v>
      </c>
      <c r="C366" s="7"/>
      <c r="D366" s="2" t="e">
        <f t="shared" si="55"/>
        <v>#N/A</v>
      </c>
      <c r="E366" s="2" t="e">
        <f t="shared" si="67"/>
        <v>#N/A</v>
      </c>
      <c r="F366" s="2">
        <v>2134171.3269585073</v>
      </c>
      <c r="G366" s="2">
        <f t="shared" si="79"/>
        <v>694425.14285714284</v>
      </c>
      <c r="H366" s="2">
        <f t="shared" si="76"/>
        <v>219030646.24101278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2138018.8739631474</v>
      </c>
      <c r="Q366" s="2">
        <f t="shared" si="80"/>
        <v>700000</v>
      </c>
      <c r="R366" s="2">
        <f t="shared" si="77"/>
        <v>221169604.36912477</v>
      </c>
      <c r="S366" s="2">
        <f t="shared" si="58"/>
        <v>694425.14285713434</v>
      </c>
      <c r="T366" s="2">
        <f t="shared" si="59"/>
        <v>5574.8571428572759</v>
      </c>
      <c r="U366" s="2">
        <f t="shared" si="60"/>
        <v>700000</v>
      </c>
      <c r="V366" s="2">
        <f t="shared" si="78"/>
        <v>160698934.2410135</v>
      </c>
      <c r="W366" s="2">
        <f t="shared" si="61"/>
        <v>694425.14285713434</v>
      </c>
      <c r="X366" s="2">
        <f t="shared" si="51"/>
        <v>5574.8571428656578</v>
      </c>
      <c r="Y366" s="2">
        <f t="shared" si="74"/>
        <v>60470670.128111266</v>
      </c>
      <c r="Z366" s="2" t="str">
        <f t="shared" si="52"/>
        <v>MEEP</v>
      </c>
      <c r="AA366" s="2">
        <f>IF(Z366="HERE",Y366,AA365+Graph!$G$1*1000)</f>
        <v>176456740.98525441</v>
      </c>
      <c r="AB366" s="2">
        <f t="shared" si="63"/>
        <v>800000</v>
      </c>
      <c r="AC366" s="2">
        <f t="shared" si="75"/>
        <v>58618438.241013221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300</v>
      </c>
      <c r="C367" s="7"/>
      <c r="D367" s="2" t="e">
        <f t="shared" si="55"/>
        <v>#N/A</v>
      </c>
      <c r="E367" s="2" t="e">
        <f t="shared" si="67"/>
        <v>#N/A</v>
      </c>
      <c r="F367" s="2">
        <v>2139748.8876728117</v>
      </c>
      <c r="G367" s="2">
        <f t="shared" si="79"/>
        <v>694425.14285714284</v>
      </c>
      <c r="H367" s="2">
        <f t="shared" si="76"/>
        <v>219725071.38386992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2143597.8104838729</v>
      </c>
      <c r="Q367" s="2">
        <f t="shared" si="80"/>
        <v>700000</v>
      </c>
      <c r="R367" s="2">
        <f t="shared" si="77"/>
        <v>221869604.36912477</v>
      </c>
      <c r="S367" s="2">
        <f t="shared" si="58"/>
        <v>694425.14285713434</v>
      </c>
      <c r="T367" s="2">
        <f t="shared" si="59"/>
        <v>5574.8571428572759</v>
      </c>
      <c r="U367" s="2">
        <f t="shared" si="60"/>
        <v>700000</v>
      </c>
      <c r="V367" s="2">
        <f t="shared" si="78"/>
        <v>161393359.38387063</v>
      </c>
      <c r="W367" s="2">
        <f t="shared" si="61"/>
        <v>694425.14285713434</v>
      </c>
      <c r="X367" s="2">
        <f t="shared" si="51"/>
        <v>5574.8571428656578</v>
      </c>
      <c r="Y367" s="2">
        <f t="shared" si="74"/>
        <v>60476244.985254131</v>
      </c>
      <c r="Z367" s="2" t="str">
        <f t="shared" si="52"/>
        <v>MEEP</v>
      </c>
      <c r="AA367" s="2">
        <f>IF(Z367="HERE",Y367,AA366+Graph!$G$1*1000)</f>
        <v>177256740.98525441</v>
      </c>
      <c r="AB367" s="2">
        <f t="shared" si="63"/>
        <v>800000</v>
      </c>
      <c r="AC367" s="2">
        <f t="shared" si="75"/>
        <v>58618438.241013221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301</v>
      </c>
      <c r="C368" s="7"/>
      <c r="D368" s="2" t="e">
        <f t="shared" si="55"/>
        <v>#N/A</v>
      </c>
      <c r="E368" s="2" t="e">
        <f t="shared" si="67"/>
        <v>#N/A</v>
      </c>
      <c r="F368" s="2">
        <v>2145326.4483870864</v>
      </c>
      <c r="G368" s="2">
        <f t="shared" si="79"/>
        <v>694425.14285714284</v>
      </c>
      <c r="H368" s="2">
        <f t="shared" si="76"/>
        <v>220419496.52672705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2149176.7470046282</v>
      </c>
      <c r="Q368" s="2">
        <f t="shared" si="80"/>
        <v>700000</v>
      </c>
      <c r="R368" s="2">
        <f t="shared" si="77"/>
        <v>222569604.36912477</v>
      </c>
      <c r="S368" s="2">
        <f t="shared" si="58"/>
        <v>694425.14285713434</v>
      </c>
      <c r="T368" s="2">
        <f t="shared" si="59"/>
        <v>5574.8571428572759</v>
      </c>
      <c r="U368" s="2">
        <f t="shared" si="60"/>
        <v>700000</v>
      </c>
      <c r="V368" s="2">
        <f t="shared" si="78"/>
        <v>162087784.52672777</v>
      </c>
      <c r="W368" s="2">
        <f t="shared" si="61"/>
        <v>694425.14285713434</v>
      </c>
      <c r="X368" s="2">
        <f t="shared" si="51"/>
        <v>5574.8571428656578</v>
      </c>
      <c r="Y368" s="2">
        <f t="shared" si="74"/>
        <v>60481819.842396997</v>
      </c>
      <c r="Z368" s="2" t="str">
        <f t="shared" si="52"/>
        <v>MEEP</v>
      </c>
      <c r="AA368" s="2">
        <f>IF(Z368="HERE",Y368,AA367+Graph!$G$1*1000)</f>
        <v>178056740.98525441</v>
      </c>
      <c r="AB368" s="2">
        <f t="shared" si="63"/>
        <v>800000</v>
      </c>
      <c r="AC368" s="2">
        <f t="shared" si="75"/>
        <v>58618438.241013221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302</v>
      </c>
      <c r="C369" s="7"/>
      <c r="D369" s="2" t="e">
        <f t="shared" si="55"/>
        <v>#N/A</v>
      </c>
      <c r="E369" s="2" t="e">
        <f t="shared" si="67"/>
        <v>#N/A</v>
      </c>
      <c r="F369" s="2">
        <v>2150904.009101361</v>
      </c>
      <c r="G369" s="2">
        <f t="shared" si="79"/>
        <v>694425.14285714284</v>
      </c>
      <c r="H369" s="2">
        <f t="shared" si="76"/>
        <v>221113921.66958418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2154755.6835253537</v>
      </c>
      <c r="Q369" s="2">
        <f t="shared" si="80"/>
        <v>700000</v>
      </c>
      <c r="R369" s="2">
        <f t="shared" si="77"/>
        <v>223269604.36912477</v>
      </c>
      <c r="S369" s="2">
        <f t="shared" si="58"/>
        <v>694425.14285713434</v>
      </c>
      <c r="T369" s="2">
        <f t="shared" si="59"/>
        <v>5574.8571428572759</v>
      </c>
      <c r="U369" s="2">
        <f t="shared" si="60"/>
        <v>700000</v>
      </c>
      <c r="V369" s="2">
        <f t="shared" si="78"/>
        <v>162782209.6695849</v>
      </c>
      <c r="W369" s="2">
        <f t="shared" si="61"/>
        <v>694425.14285713434</v>
      </c>
      <c r="X369" s="2">
        <f t="shared" si="51"/>
        <v>5574.8571428656578</v>
      </c>
      <c r="Y369" s="2">
        <f t="shared" si="74"/>
        <v>60487394.699539863</v>
      </c>
      <c r="Z369" s="2" t="str">
        <f t="shared" si="52"/>
        <v>MEEP</v>
      </c>
      <c r="AA369" s="2">
        <f>IF(Z369="HERE",Y369,AA368+Graph!$G$1*1000)</f>
        <v>178856740.98525441</v>
      </c>
      <c r="AB369" s="2">
        <f t="shared" si="63"/>
        <v>800000</v>
      </c>
      <c r="AC369" s="2">
        <f t="shared" si="75"/>
        <v>58618438.241013221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303</v>
      </c>
      <c r="C370" s="7"/>
      <c r="D370" s="2" t="e">
        <f t="shared" si="55"/>
        <v>#N/A</v>
      </c>
      <c r="E370" s="2" t="e">
        <f t="shared" si="67"/>
        <v>#N/A</v>
      </c>
      <c r="F370" s="2">
        <v>2156481.5698156655</v>
      </c>
      <c r="G370" s="2">
        <f t="shared" si="79"/>
        <v>694425.14285714284</v>
      </c>
      <c r="H370" s="2">
        <f t="shared" si="76"/>
        <v>221808346.81244132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2160334.6200460792</v>
      </c>
      <c r="Q370" s="2">
        <f t="shared" si="80"/>
        <v>700000</v>
      </c>
      <c r="R370" s="2">
        <f t="shared" si="77"/>
        <v>223969604.36912477</v>
      </c>
      <c r="S370" s="2">
        <f t="shared" si="58"/>
        <v>694425.14285713434</v>
      </c>
      <c r="T370" s="2">
        <f t="shared" si="59"/>
        <v>5574.8571428572759</v>
      </c>
      <c r="U370" s="2">
        <f t="shared" si="60"/>
        <v>700000</v>
      </c>
      <c r="V370" s="2">
        <f t="shared" si="78"/>
        <v>163476634.81244203</v>
      </c>
      <c r="W370" s="2">
        <f t="shared" si="61"/>
        <v>694425.14285713434</v>
      </c>
      <c r="X370" s="2">
        <f t="shared" si="51"/>
        <v>5574.8571428656578</v>
      </c>
      <c r="Y370" s="2">
        <f t="shared" si="74"/>
        <v>60492969.556682728</v>
      </c>
      <c r="Z370" s="2" t="str">
        <f t="shared" si="52"/>
        <v>MEEP</v>
      </c>
      <c r="AA370" s="2">
        <f>IF(Z370="HERE",Y370,AA369+Graph!$G$1*1000)</f>
        <v>179656740.98525441</v>
      </c>
      <c r="AB370" s="2">
        <f t="shared" si="63"/>
        <v>800000</v>
      </c>
      <c r="AC370" s="2">
        <f t="shared" si="75"/>
        <v>58618438.241013221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304</v>
      </c>
      <c r="C371" s="7"/>
      <c r="D371" s="2" t="e">
        <f t="shared" si="55"/>
        <v>#N/A</v>
      </c>
      <c r="E371" s="2" t="e">
        <f t="shared" si="67"/>
        <v>#N/A</v>
      </c>
      <c r="F371" s="2">
        <v>2162059.1305299401</v>
      </c>
      <c r="G371" s="2">
        <f t="shared" si="79"/>
        <v>694425.14285714284</v>
      </c>
      <c r="H371" s="2">
        <f t="shared" si="76"/>
        <v>222502771.95529845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2165913.5565668344</v>
      </c>
      <c r="Q371" s="2">
        <f t="shared" si="80"/>
        <v>700000</v>
      </c>
      <c r="R371" s="2">
        <f t="shared" si="77"/>
        <v>224669604.36912477</v>
      </c>
      <c r="S371" s="2">
        <f t="shared" si="58"/>
        <v>694425.14285713434</v>
      </c>
      <c r="T371" s="2">
        <f t="shared" si="59"/>
        <v>5574.8571428572759</v>
      </c>
      <c r="U371" s="2">
        <f t="shared" si="60"/>
        <v>700000</v>
      </c>
      <c r="V371" s="2">
        <f t="shared" si="78"/>
        <v>164171059.95529917</v>
      </c>
      <c r="W371" s="2">
        <f t="shared" si="61"/>
        <v>694425.14285713434</v>
      </c>
      <c r="X371" s="2">
        <f t="shared" si="51"/>
        <v>5574.8571428656578</v>
      </c>
      <c r="Y371" s="2">
        <f t="shared" si="74"/>
        <v>60498544.413825594</v>
      </c>
      <c r="Z371" s="2" t="str">
        <f t="shared" si="52"/>
        <v>MEEP</v>
      </c>
      <c r="AA371" s="2">
        <f>IF(Z371="HERE",Y371,AA370+Graph!$G$1*1000)</f>
        <v>180456740.98525441</v>
      </c>
      <c r="AB371" s="2">
        <f t="shared" si="63"/>
        <v>800000</v>
      </c>
      <c r="AC371" s="2">
        <f t="shared" si="75"/>
        <v>58618438.241013221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305</v>
      </c>
      <c r="C372" s="7"/>
      <c r="D372" s="2" t="e">
        <f t="shared" si="55"/>
        <v>#N/A</v>
      </c>
      <c r="E372" s="2" t="e">
        <f t="shared" si="67"/>
        <v>#N/A</v>
      </c>
      <c r="F372" s="2">
        <v>2167636.6912442148</v>
      </c>
      <c r="G372" s="2">
        <f t="shared" si="79"/>
        <v>694425.14285714284</v>
      </c>
      <c r="H372" s="2">
        <f t="shared" si="76"/>
        <v>223197197.09815559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2171492.4930875599</v>
      </c>
      <c r="Q372" s="2">
        <f t="shared" si="80"/>
        <v>700000</v>
      </c>
      <c r="R372" s="2">
        <f t="shared" si="77"/>
        <v>225369604.36912477</v>
      </c>
      <c r="S372" s="2">
        <f t="shared" si="58"/>
        <v>694425.14285713434</v>
      </c>
      <c r="T372" s="2">
        <f t="shared" si="59"/>
        <v>5574.8571428572759</v>
      </c>
      <c r="U372" s="2">
        <f t="shared" si="60"/>
        <v>700000</v>
      </c>
      <c r="V372" s="2">
        <f t="shared" si="78"/>
        <v>164865485.0981563</v>
      </c>
      <c r="W372" s="2">
        <f t="shared" si="61"/>
        <v>694425.14285713434</v>
      </c>
      <c r="X372" s="2">
        <f t="shared" si="51"/>
        <v>5574.8571428656578</v>
      </c>
      <c r="Y372" s="2">
        <f t="shared" si="74"/>
        <v>60504119.27096846</v>
      </c>
      <c r="Z372" s="2" t="str">
        <f t="shared" si="52"/>
        <v>MEEP</v>
      </c>
      <c r="AA372" s="2">
        <f>IF(Z372="HERE",Y372,AA371+Graph!$G$1*1000)</f>
        <v>181256740.98525441</v>
      </c>
      <c r="AB372" s="2">
        <f t="shared" si="63"/>
        <v>800000</v>
      </c>
      <c r="AC372" s="2">
        <f t="shared" si="75"/>
        <v>58618438.241013221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306</v>
      </c>
      <c r="C373" s="7"/>
      <c r="D373" s="2" t="e">
        <f t="shared" si="55"/>
        <v>#N/A</v>
      </c>
      <c r="E373" s="2" t="e">
        <f t="shared" si="67"/>
        <v>#N/A</v>
      </c>
      <c r="F373" s="2">
        <v>2173214.2519585192</v>
      </c>
      <c r="G373" s="2">
        <f t="shared" si="79"/>
        <v>694425.14285714284</v>
      </c>
      <c r="H373" s="2">
        <f t="shared" si="76"/>
        <v>223891622.24101272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2177071.4296083152</v>
      </c>
      <c r="Q373" s="2">
        <f t="shared" si="80"/>
        <v>700000</v>
      </c>
      <c r="R373" s="2">
        <f t="shared" si="77"/>
        <v>226069604.36912477</v>
      </c>
      <c r="S373" s="2">
        <f t="shared" si="58"/>
        <v>694425.14285713434</v>
      </c>
      <c r="T373" s="2">
        <f t="shared" si="59"/>
        <v>5574.8571428572759</v>
      </c>
      <c r="U373" s="2">
        <f t="shared" si="60"/>
        <v>700000</v>
      </c>
      <c r="V373" s="2">
        <f t="shared" si="78"/>
        <v>165559910.24101344</v>
      </c>
      <c r="W373" s="2">
        <f t="shared" si="61"/>
        <v>694425.14285713434</v>
      </c>
      <c r="X373" s="2">
        <f t="shared" si="51"/>
        <v>5574.8571428656578</v>
      </c>
      <c r="Y373" s="2">
        <f t="shared" si="74"/>
        <v>60509694.128111325</v>
      </c>
      <c r="Z373" s="2" t="str">
        <f t="shared" si="52"/>
        <v>MEEP</v>
      </c>
      <c r="AA373" s="2">
        <f>IF(Z373="HERE",Y373,AA372+Graph!$G$1*1000)</f>
        <v>182056740.98525441</v>
      </c>
      <c r="AB373" s="2">
        <f t="shared" si="63"/>
        <v>800000</v>
      </c>
      <c r="AC373" s="2">
        <f t="shared" si="75"/>
        <v>58618438.241013221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307</v>
      </c>
      <c r="C374" s="7"/>
      <c r="D374" s="2" t="e">
        <f t="shared" si="55"/>
        <v>#N/A</v>
      </c>
      <c r="E374" s="2" t="e">
        <f t="shared" si="67"/>
        <v>#N/A</v>
      </c>
      <c r="F374" s="2">
        <v>2178791.8126727939</v>
      </c>
      <c r="G374" s="2">
        <f t="shared" si="79"/>
        <v>694425.14285714284</v>
      </c>
      <c r="H374" s="2">
        <f t="shared" si="76"/>
        <v>224586047.38386986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2182650.3661290407</v>
      </c>
      <c r="Q374" s="2">
        <f t="shared" si="80"/>
        <v>700000</v>
      </c>
      <c r="R374" s="2">
        <f t="shared" si="77"/>
        <v>226769604.36912477</v>
      </c>
      <c r="S374" s="2">
        <f t="shared" si="58"/>
        <v>694425.14285713434</v>
      </c>
      <c r="T374" s="2">
        <f t="shared" si="59"/>
        <v>5574.8571428572759</v>
      </c>
      <c r="U374" s="2">
        <f t="shared" si="60"/>
        <v>700000</v>
      </c>
      <c r="V374" s="2">
        <f t="shared" si="78"/>
        <v>166254335.38387057</v>
      </c>
      <c r="W374" s="2">
        <f t="shared" si="61"/>
        <v>694425.14285713434</v>
      </c>
      <c r="X374" s="2">
        <f t="shared" si="51"/>
        <v>5574.8571428656578</v>
      </c>
      <c r="Y374" s="2">
        <f t="shared" si="74"/>
        <v>60515268.985254191</v>
      </c>
      <c r="Z374" s="2" t="str">
        <f t="shared" si="52"/>
        <v>MEEP</v>
      </c>
      <c r="AA374" s="2">
        <f>IF(Z374="HERE",Y374,AA373+Graph!$G$1*1000)</f>
        <v>182856740.98525441</v>
      </c>
      <c r="AB374" s="2">
        <f t="shared" si="63"/>
        <v>800000</v>
      </c>
      <c r="AC374" s="2">
        <f t="shared" si="75"/>
        <v>58618438.241013221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308</v>
      </c>
      <c r="C375" s="7"/>
      <c r="D375" s="2" t="e">
        <f t="shared" si="55"/>
        <v>#N/A</v>
      </c>
      <c r="E375" s="2" t="e">
        <f t="shared" si="67"/>
        <v>#N/A</v>
      </c>
      <c r="F375" s="2">
        <v>2184369.3733870685</v>
      </c>
      <c r="G375" s="2">
        <f t="shared" si="79"/>
        <v>694425.14285714284</v>
      </c>
      <c r="H375" s="2">
        <f t="shared" si="76"/>
        <v>225280472.52672699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2188229.3026497662</v>
      </c>
      <c r="Q375" s="2">
        <f t="shared" si="80"/>
        <v>700000</v>
      </c>
      <c r="R375" s="2">
        <f t="shared" si="77"/>
        <v>227469604.36912477</v>
      </c>
      <c r="S375" s="2">
        <f t="shared" si="58"/>
        <v>694425.14285713434</v>
      </c>
      <c r="T375" s="2">
        <f t="shared" si="59"/>
        <v>5574.8571428572759</v>
      </c>
      <c r="U375" s="2">
        <f t="shared" si="60"/>
        <v>700000</v>
      </c>
      <c r="V375" s="2">
        <f t="shared" si="78"/>
        <v>166948760.52672771</v>
      </c>
      <c r="W375" s="2">
        <f t="shared" si="61"/>
        <v>694425.14285713434</v>
      </c>
      <c r="X375" s="2">
        <f t="shared" si="51"/>
        <v>5574.8571428656578</v>
      </c>
      <c r="Y375" s="2">
        <f t="shared" si="74"/>
        <v>60520843.842397057</v>
      </c>
      <c r="Z375" s="2" t="str">
        <f t="shared" si="52"/>
        <v>MEEP</v>
      </c>
      <c r="AA375" s="2">
        <f>IF(Z375="HERE",Y375,AA374+Graph!$G$1*1000)</f>
        <v>183656740.98525441</v>
      </c>
      <c r="AB375" s="2">
        <f t="shared" si="63"/>
        <v>800000</v>
      </c>
      <c r="AC375" s="2">
        <f t="shared" si="75"/>
        <v>58618438.241013221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309</v>
      </c>
      <c r="C376" s="7"/>
      <c r="D376" s="2" t="e">
        <f t="shared" si="55"/>
        <v>#N/A</v>
      </c>
      <c r="E376" s="2" t="e">
        <f t="shared" si="67"/>
        <v>#N/A</v>
      </c>
      <c r="F376" s="2">
        <v>2189946.934101373</v>
      </c>
      <c r="G376" s="2">
        <f t="shared" si="79"/>
        <v>694425.14285714284</v>
      </c>
      <c r="H376" s="2">
        <f t="shared" si="76"/>
        <v>225974897.66958413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2193808.2391705215</v>
      </c>
      <c r="Q376" s="2">
        <f t="shared" si="80"/>
        <v>700000</v>
      </c>
      <c r="R376" s="2">
        <f t="shared" si="77"/>
        <v>228169604.36912477</v>
      </c>
      <c r="S376" s="2">
        <f t="shared" si="58"/>
        <v>694425.14285713434</v>
      </c>
      <c r="T376" s="2">
        <f t="shared" si="59"/>
        <v>5574.8571428572759</v>
      </c>
      <c r="U376" s="2">
        <f t="shared" si="60"/>
        <v>700000</v>
      </c>
      <c r="V376" s="2">
        <f t="shared" si="78"/>
        <v>167643185.66958484</v>
      </c>
      <c r="W376" s="2">
        <f t="shared" si="61"/>
        <v>694425.14285713434</v>
      </c>
      <c r="X376" s="2">
        <f t="shared" si="51"/>
        <v>5574.8571428656578</v>
      </c>
      <c r="Y376" s="2">
        <f t="shared" si="74"/>
        <v>60526418.699539922</v>
      </c>
      <c r="Z376" s="2" t="str">
        <f t="shared" si="52"/>
        <v>MEEP</v>
      </c>
      <c r="AA376" s="2">
        <f>IF(Z376="HERE",Y376,AA375+Graph!$G$1*1000)</f>
        <v>184456740.98525441</v>
      </c>
      <c r="AB376" s="2">
        <f t="shared" si="63"/>
        <v>800000</v>
      </c>
      <c r="AC376" s="2">
        <f t="shared" si="75"/>
        <v>58618438.241013221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310</v>
      </c>
      <c r="C377" s="7"/>
      <c r="D377" s="2" t="e">
        <f t="shared" si="55"/>
        <v>#N/A</v>
      </c>
      <c r="E377" s="2" t="e">
        <f t="shared" si="67"/>
        <v>#N/A</v>
      </c>
      <c r="F377" s="2">
        <v>2195524.4948156476</v>
      </c>
      <c r="G377" s="2">
        <f t="shared" si="79"/>
        <v>694425.14285714284</v>
      </c>
      <c r="H377" s="2">
        <f t="shared" si="76"/>
        <v>226669322.81244126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2199387.175691247</v>
      </c>
      <c r="Q377" s="2">
        <f t="shared" si="80"/>
        <v>700000</v>
      </c>
      <c r="R377" s="2">
        <f t="shared" si="77"/>
        <v>228869604.36912477</v>
      </c>
      <c r="S377" s="2">
        <f t="shared" si="58"/>
        <v>694425.14285713434</v>
      </c>
      <c r="T377" s="2">
        <f t="shared" si="59"/>
        <v>5574.8571428572759</v>
      </c>
      <c r="U377" s="2">
        <f t="shared" si="60"/>
        <v>700000</v>
      </c>
      <c r="V377" s="2">
        <f t="shared" si="78"/>
        <v>168337610.81244197</v>
      </c>
      <c r="W377" s="2">
        <f t="shared" si="61"/>
        <v>694425.14285713434</v>
      </c>
      <c r="X377" s="2">
        <f t="shared" si="51"/>
        <v>5574.8571428656578</v>
      </c>
      <c r="Y377" s="2">
        <f t="shared" si="74"/>
        <v>60531993.556682788</v>
      </c>
      <c r="Z377" s="2" t="str">
        <f t="shared" si="52"/>
        <v>MEEP</v>
      </c>
      <c r="AA377" s="2">
        <f>IF(Z377="HERE",Y377,AA376+Graph!$G$1*1000)</f>
        <v>185256740.98525441</v>
      </c>
      <c r="AB377" s="2">
        <f t="shared" si="63"/>
        <v>800000</v>
      </c>
      <c r="AC377" s="2">
        <f t="shared" si="75"/>
        <v>58618438.241013221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311</v>
      </c>
      <c r="C378" s="7"/>
      <c r="D378" s="2" t="e">
        <f t="shared" si="55"/>
        <v>#N/A</v>
      </c>
      <c r="E378" s="2" t="e">
        <f t="shared" si="67"/>
        <v>#N/A</v>
      </c>
      <c r="F378" s="2">
        <v>2201102.055529952</v>
      </c>
      <c r="G378" s="2">
        <f t="shared" si="79"/>
        <v>694425.14285714284</v>
      </c>
      <c r="H378" s="2">
        <f t="shared" si="76"/>
        <v>227363747.95529839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2204966.1122120023</v>
      </c>
      <c r="Q378" s="2">
        <f t="shared" si="80"/>
        <v>700000</v>
      </c>
      <c r="R378" s="2">
        <f t="shared" si="77"/>
        <v>229569604.36912477</v>
      </c>
      <c r="S378" s="2">
        <f t="shared" si="58"/>
        <v>694425.14285713434</v>
      </c>
      <c r="T378" s="2">
        <f t="shared" si="59"/>
        <v>5574.8571428572759</v>
      </c>
      <c r="U378" s="2">
        <f t="shared" si="60"/>
        <v>700000</v>
      </c>
      <c r="V378" s="2">
        <f t="shared" si="78"/>
        <v>169032035.95529911</v>
      </c>
      <c r="W378" s="2">
        <f t="shared" si="61"/>
        <v>694425.14285713434</v>
      </c>
      <c r="X378" s="2">
        <f t="shared" si="51"/>
        <v>5574.8571428656578</v>
      </c>
      <c r="Y378" s="2">
        <f t="shared" si="74"/>
        <v>60537568.413825653</v>
      </c>
      <c r="Z378" s="2" t="str">
        <f t="shared" si="52"/>
        <v>MEEP</v>
      </c>
      <c r="AA378" s="2">
        <f>IF(Z378="HERE",Y378,AA377+Graph!$G$1*1000)</f>
        <v>186056740.98525441</v>
      </c>
      <c r="AB378" s="2">
        <f t="shared" si="63"/>
        <v>800000</v>
      </c>
      <c r="AC378" s="2">
        <f t="shared" si="75"/>
        <v>58618438.241013221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312</v>
      </c>
      <c r="C379" s="7"/>
      <c r="D379" s="2" t="e">
        <f t="shared" si="55"/>
        <v>#N/A</v>
      </c>
      <c r="E379" s="2" t="e">
        <f t="shared" si="67"/>
        <v>#N/A</v>
      </c>
      <c r="F379" s="2">
        <v>2206679.6162442267</v>
      </c>
      <c r="G379" s="2">
        <f t="shared" si="79"/>
        <v>694425.14285714284</v>
      </c>
      <c r="H379" s="2">
        <f t="shared" si="76"/>
        <v>228058173.09815553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2210545.0487327278</v>
      </c>
      <c r="Q379" s="2">
        <f t="shared" si="80"/>
        <v>700000</v>
      </c>
      <c r="R379" s="2">
        <f t="shared" si="77"/>
        <v>230269604.36912477</v>
      </c>
      <c r="S379" s="2">
        <f t="shared" si="58"/>
        <v>694425.14285713434</v>
      </c>
      <c r="T379" s="2">
        <f t="shared" si="59"/>
        <v>5574.8571428572759</v>
      </c>
      <c r="U379" s="2">
        <f t="shared" si="60"/>
        <v>700000</v>
      </c>
      <c r="V379" s="2">
        <f t="shared" si="78"/>
        <v>169726461.09815624</v>
      </c>
      <c r="W379" s="2">
        <f t="shared" si="61"/>
        <v>694425.14285713434</v>
      </c>
      <c r="X379" s="2">
        <f t="shared" si="51"/>
        <v>5574.8571428656578</v>
      </c>
      <c r="Y379" s="2">
        <f t="shared" si="74"/>
        <v>60543143.270968519</v>
      </c>
      <c r="Z379" s="2" t="str">
        <f t="shared" si="52"/>
        <v>MEEP</v>
      </c>
      <c r="AA379" s="2">
        <f>IF(Z379="HERE",Y379,AA378+Graph!$G$1*1000)</f>
        <v>186856740.98525441</v>
      </c>
      <c r="AB379" s="2">
        <f t="shared" si="63"/>
        <v>800000</v>
      </c>
      <c r="AC379" s="2">
        <f t="shared" si="75"/>
        <v>58618438.241013221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313</v>
      </c>
      <c r="C380" s="7"/>
      <c r="D380" s="2" t="e">
        <f t="shared" si="55"/>
        <v>#N/A</v>
      </c>
      <c r="E380" s="2" t="e">
        <f t="shared" si="67"/>
        <v>#N/A</v>
      </c>
      <c r="F380" s="2">
        <v>2212257.1769585013</v>
      </c>
      <c r="G380" s="2">
        <f t="shared" si="79"/>
        <v>694425.14285714284</v>
      </c>
      <c r="H380" s="2">
        <f t="shared" si="76"/>
        <v>228752598.24101266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2216123.9852534533</v>
      </c>
      <c r="Q380" s="2">
        <f t="shared" si="80"/>
        <v>700000</v>
      </c>
      <c r="R380" s="2">
        <f t="shared" si="77"/>
        <v>230969604.36912477</v>
      </c>
      <c r="S380" s="2">
        <f t="shared" si="58"/>
        <v>694425.14285713434</v>
      </c>
      <c r="T380" s="2">
        <f t="shared" si="59"/>
        <v>5574.8571428572759</v>
      </c>
      <c r="U380" s="2">
        <f t="shared" si="60"/>
        <v>700000</v>
      </c>
      <c r="V380" s="2">
        <f t="shared" si="78"/>
        <v>170420886.24101338</v>
      </c>
      <c r="W380" s="2">
        <f t="shared" si="61"/>
        <v>694425.14285713434</v>
      </c>
      <c r="X380" s="2">
        <f t="shared" si="51"/>
        <v>5574.8571428656578</v>
      </c>
      <c r="Y380" s="2">
        <f t="shared" si="74"/>
        <v>60548718.128111385</v>
      </c>
      <c r="Z380" s="2" t="str">
        <f t="shared" si="52"/>
        <v>MEEP</v>
      </c>
      <c r="AA380" s="2">
        <f>IF(Z380="HERE",Y380,AA379+Graph!$G$1*1000)</f>
        <v>187656740.98525441</v>
      </c>
      <c r="AB380" s="2">
        <f t="shared" si="63"/>
        <v>800000</v>
      </c>
      <c r="AC380" s="2">
        <f t="shared" si="75"/>
        <v>58618438.241013221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314</v>
      </c>
      <c r="C381" s="7"/>
      <c r="D381" s="2" t="e">
        <f t="shared" si="55"/>
        <v>#N/A</v>
      </c>
      <c r="E381" s="2" t="e">
        <f t="shared" si="67"/>
        <v>#N/A</v>
      </c>
      <c r="F381" s="2">
        <v>2217834.7376728058</v>
      </c>
      <c r="G381" s="2">
        <f t="shared" si="79"/>
        <v>694425.14285714284</v>
      </c>
      <c r="H381" s="2">
        <f t="shared" si="76"/>
        <v>229447023.3838698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2221702.9217742085</v>
      </c>
      <c r="Q381" s="2">
        <f t="shared" si="80"/>
        <v>700000</v>
      </c>
      <c r="R381" s="2">
        <f t="shared" si="77"/>
        <v>231669604.36912477</v>
      </c>
      <c r="S381" s="2">
        <f t="shared" si="58"/>
        <v>694425.14285713434</v>
      </c>
      <c r="T381" s="2">
        <f t="shared" si="59"/>
        <v>5574.8571428572759</v>
      </c>
      <c r="U381" s="2">
        <f t="shared" si="60"/>
        <v>700000</v>
      </c>
      <c r="V381" s="2">
        <f t="shared" si="78"/>
        <v>171115311.38387051</v>
      </c>
      <c r="W381" s="2">
        <f t="shared" si="61"/>
        <v>694425.14285713434</v>
      </c>
      <c r="X381" s="2">
        <f t="shared" si="51"/>
        <v>5574.8571428656578</v>
      </c>
      <c r="Y381" s="2">
        <f t="shared" si="74"/>
        <v>60554292.98525425</v>
      </c>
      <c r="Z381" s="2" t="str">
        <f t="shared" si="52"/>
        <v>MEEP</v>
      </c>
      <c r="AA381" s="2">
        <f>IF(Z381="HERE",Y381,AA380+Graph!$G$1*1000)</f>
        <v>188456740.98525441</v>
      </c>
      <c r="AB381" s="2">
        <f t="shared" si="63"/>
        <v>800000</v>
      </c>
      <c r="AC381" s="2">
        <f t="shared" si="75"/>
        <v>58618438.241013221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315</v>
      </c>
      <c r="C382" s="7"/>
      <c r="D382" s="2" t="e">
        <f t="shared" si="55"/>
        <v>#N/A</v>
      </c>
      <c r="E382" s="2" t="e">
        <f t="shared" si="67"/>
        <v>#N/A</v>
      </c>
      <c r="F382" s="2">
        <v>2223412.2983870804</v>
      </c>
      <c r="G382" s="2">
        <f t="shared" si="79"/>
        <v>694425.14285714284</v>
      </c>
      <c r="H382" s="2">
        <f t="shared" si="76"/>
        <v>230141448.52672693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2227281.858294934</v>
      </c>
      <c r="Q382" s="2">
        <f t="shared" si="80"/>
        <v>700000</v>
      </c>
      <c r="R382" s="2">
        <f t="shared" si="77"/>
        <v>232369604.36912477</v>
      </c>
      <c r="S382" s="2">
        <f t="shared" si="58"/>
        <v>694425.14285713434</v>
      </c>
      <c r="T382" s="2">
        <f t="shared" si="59"/>
        <v>5574.8571428572759</v>
      </c>
      <c r="U382" s="2">
        <f t="shared" si="60"/>
        <v>700000</v>
      </c>
      <c r="V382" s="2">
        <f t="shared" si="78"/>
        <v>171809736.52672765</v>
      </c>
      <c r="W382" s="2">
        <f t="shared" si="61"/>
        <v>694425.14285713434</v>
      </c>
      <c r="X382" s="2">
        <f t="shared" si="51"/>
        <v>5574.8571428656578</v>
      </c>
      <c r="Y382" s="2">
        <f t="shared" si="74"/>
        <v>60559867.842397116</v>
      </c>
      <c r="Z382" s="2" t="str">
        <f t="shared" si="52"/>
        <v>MEEP</v>
      </c>
      <c r="AA382" s="2">
        <f>IF(Z382="HERE",Y382,AA381+Graph!$G$1*1000)</f>
        <v>189256740.98525441</v>
      </c>
      <c r="AB382" s="2">
        <f t="shared" si="63"/>
        <v>800000</v>
      </c>
      <c r="AC382" s="2">
        <f t="shared" si="75"/>
        <v>58618438.241013221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316</v>
      </c>
      <c r="C383" s="7"/>
      <c r="D383" s="2" t="e">
        <f t="shared" si="55"/>
        <v>#N/A</v>
      </c>
      <c r="E383" s="2" t="e">
        <f t="shared" si="67"/>
        <v>#N/A</v>
      </c>
      <c r="F383" s="2">
        <v>2228989.8591013551</v>
      </c>
      <c r="G383" s="2">
        <f t="shared" si="79"/>
        <v>694425.14285714284</v>
      </c>
      <c r="H383" s="2">
        <f t="shared" si="76"/>
        <v>230835873.66958407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2232860.7948156893</v>
      </c>
      <c r="Q383" s="2">
        <f t="shared" si="80"/>
        <v>700000</v>
      </c>
      <c r="R383" s="2">
        <f t="shared" si="77"/>
        <v>233069604.36912477</v>
      </c>
      <c r="S383" s="2">
        <f t="shared" si="58"/>
        <v>694425.14285713434</v>
      </c>
      <c r="T383" s="2">
        <f t="shared" si="59"/>
        <v>5574.8571428572759</v>
      </c>
      <c r="U383" s="2">
        <f t="shared" si="60"/>
        <v>700000</v>
      </c>
      <c r="V383" s="2">
        <f t="shared" si="78"/>
        <v>172504161.66958478</v>
      </c>
      <c r="W383" s="2">
        <f t="shared" si="61"/>
        <v>694425.14285713434</v>
      </c>
      <c r="X383" s="2">
        <f t="shared" si="51"/>
        <v>5574.8571428656578</v>
      </c>
      <c r="Y383" s="2">
        <f t="shared" si="74"/>
        <v>60565442.699539982</v>
      </c>
      <c r="Z383" s="2" t="str">
        <f t="shared" si="52"/>
        <v>MEEP</v>
      </c>
      <c r="AA383" s="2">
        <f>IF(Z383="HERE",Y383,AA382+Graph!$G$1*1000)</f>
        <v>190056740.98525441</v>
      </c>
      <c r="AB383" s="2">
        <f t="shared" si="63"/>
        <v>800000</v>
      </c>
      <c r="AC383" s="2">
        <f t="shared" si="75"/>
        <v>58618438.241013221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317</v>
      </c>
      <c r="C384" s="7"/>
      <c r="D384" s="2" t="e">
        <f t="shared" si="55"/>
        <v>#N/A</v>
      </c>
      <c r="E384" s="2" t="e">
        <f t="shared" si="67"/>
        <v>#N/A</v>
      </c>
      <c r="F384" s="2">
        <v>2234567.4198156595</v>
      </c>
      <c r="G384" s="2">
        <f t="shared" si="79"/>
        <v>694425.14285714284</v>
      </c>
      <c r="H384" s="2">
        <f t="shared" si="76"/>
        <v>231530298.8124412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2238439.7313364148</v>
      </c>
      <c r="Q384" s="2">
        <f t="shared" si="80"/>
        <v>700000</v>
      </c>
      <c r="R384" s="2">
        <f t="shared" si="77"/>
        <v>233769604.36912477</v>
      </c>
      <c r="S384" s="2">
        <f t="shared" si="58"/>
        <v>694425.14285713434</v>
      </c>
      <c r="T384" s="2">
        <f t="shared" si="59"/>
        <v>5574.8571428572759</v>
      </c>
      <c r="U384" s="2">
        <f t="shared" si="60"/>
        <v>700000</v>
      </c>
      <c r="V384" s="2">
        <f t="shared" si="78"/>
        <v>173198586.81244192</v>
      </c>
      <c r="W384" s="2">
        <f t="shared" si="61"/>
        <v>694425.14285713434</v>
      </c>
      <c r="X384" s="2">
        <f t="shared" si="51"/>
        <v>5574.8571428656578</v>
      </c>
      <c r="Y384" s="2">
        <f t="shared" si="74"/>
        <v>60571017.556682847</v>
      </c>
      <c r="Z384" s="2" t="str">
        <f t="shared" si="52"/>
        <v>MEEP</v>
      </c>
      <c r="AA384" s="2">
        <f>IF(Z384="HERE",Y384,AA383+Graph!$G$1*1000)</f>
        <v>190856740.98525441</v>
      </c>
      <c r="AB384" s="2">
        <f t="shared" si="63"/>
        <v>800000</v>
      </c>
      <c r="AC384" s="2">
        <f t="shared" si="75"/>
        <v>58618438.241013221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318</v>
      </c>
      <c r="C385" s="7"/>
      <c r="D385" s="2" t="e">
        <f t="shared" si="55"/>
        <v>#N/A</v>
      </c>
      <c r="E385" s="2" t="e">
        <f t="shared" si="67"/>
        <v>#N/A</v>
      </c>
      <c r="F385" s="2">
        <v>2240144.9805299342</v>
      </c>
      <c r="G385" s="2">
        <f t="shared" si="79"/>
        <v>694425.14285714284</v>
      </c>
      <c r="H385" s="2">
        <f t="shared" si="76"/>
        <v>232224723.95529833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2244018.6678571403</v>
      </c>
      <c r="Q385" s="2">
        <f t="shared" si="80"/>
        <v>700000</v>
      </c>
      <c r="R385" s="2">
        <f t="shared" si="77"/>
        <v>234469604.36912477</v>
      </c>
      <c r="S385" s="2">
        <f t="shared" si="58"/>
        <v>694425.14285713434</v>
      </c>
      <c r="T385" s="2">
        <f t="shared" si="59"/>
        <v>5574.8571428572759</v>
      </c>
      <c r="U385" s="2">
        <f t="shared" si="60"/>
        <v>700000</v>
      </c>
      <c r="V385" s="2">
        <f t="shared" si="78"/>
        <v>173893011.95529905</v>
      </c>
      <c r="W385" s="2">
        <f t="shared" si="61"/>
        <v>694425.14285713434</v>
      </c>
      <c r="X385" s="2">
        <f t="shared" si="51"/>
        <v>5574.8571428656578</v>
      </c>
      <c r="Y385" s="2">
        <f t="shared" si="74"/>
        <v>60576592.413825713</v>
      </c>
      <c r="Z385" s="2" t="str">
        <f t="shared" si="52"/>
        <v>MEEP</v>
      </c>
      <c r="AA385" s="2">
        <f>IF(Z385="HERE",Y385,AA384+Graph!$G$1*1000)</f>
        <v>191656740.98525441</v>
      </c>
      <c r="AB385" s="2">
        <f t="shared" si="63"/>
        <v>800000</v>
      </c>
      <c r="AC385" s="2">
        <f t="shared" si="75"/>
        <v>58618438.241013221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8:I385">
    <cfRule type="cellIs" dxfId="41" priority="10" operator="greaterThan">
      <formula>0</formula>
    </cfRule>
  </conditionalFormatting>
  <conditionalFormatting sqref="C31:C64 C117:C385 C68:C114">
    <cfRule type="cellIs" dxfId="40" priority="11" operator="greaterThan">
      <formula>0</formula>
    </cfRule>
  </conditionalFormatting>
  <conditionalFormatting sqref="C31:C64 C117:C385 C68:C11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9" priority="13" operator="greaterThan">
      <formula>0</formula>
    </cfRule>
  </conditionalFormatting>
  <conditionalFormatting sqref="C115">
    <cfRule type="cellIs" dxfId="38" priority="14" operator="greaterThan">
      <formula>0</formula>
    </cfRule>
  </conditionalFormatting>
  <conditionalFormatting sqref="C65">
    <cfRule type="cellIs" dxfId="37" priority="8" operator="greaterThan">
      <formula>0</formula>
    </cfRule>
  </conditionalFormatting>
  <conditionalFormatting sqref="C6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6" priority="7" operator="greaterThan">
      <formula>0</formula>
    </cfRule>
  </conditionalFormatting>
  <conditionalFormatting sqref="C66">
    <cfRule type="cellIs" dxfId="35" priority="5" operator="greaterThan">
      <formula>0</formula>
    </cfRule>
  </conditionalFormatting>
  <conditionalFormatting sqref="C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4" priority="4" operator="greaterThan">
      <formula>0</formula>
    </cfRule>
  </conditionalFormatting>
  <conditionalFormatting sqref="C67">
    <cfRule type="cellIs" dxfId="11" priority="2" operator="greaterThan">
      <formula>0</formula>
    </cfRule>
  </conditionalFormatting>
  <conditionalFormatting sqref="C6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workbookViewId="0">
      <selection activeCell="I67" sqref="I67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60</v>
      </c>
      <c r="AE1" s="2" t="s">
        <v>24</v>
      </c>
      <c r="AF1" s="21" t="s">
        <v>61</v>
      </c>
      <c r="AG1" s="21" t="s">
        <v>62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SUM((750000-LOOKUP(2,1/(ISNUMBER($K$1:$K$194)),$K$1:$K$194))/1000)</f>
        <v>744.42514285714287</v>
      </c>
    </row>
    <row r="32" spans="1:37" ht="15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299153.85195851326</v>
      </c>
      <c r="G37" s="2">
        <f>IF(F37&gt;750000,$AK$31*1000,F37)</f>
        <v>299153.85195851326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302548.75864055753</v>
      </c>
      <c r="Q37" s="2">
        <f>IF(P37&gt;750000,750000,P37)</f>
        <v>302548.75864055753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304731.4126727879</v>
      </c>
      <c r="G38" s="2">
        <f t="shared" ref="G38:G101" si="25">IF(F38&gt;750000,$AK$31*1000,F38)</f>
        <v>304731.4126727879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308127.69516131282</v>
      </c>
      <c r="Q38" s="2">
        <f t="shared" ref="Q38:Q101" si="26">IF(P38&gt;750000,750000,P38)</f>
        <v>308127.69516131282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310308.97338709235</v>
      </c>
      <c r="G39" s="2">
        <f t="shared" si="25"/>
        <v>310308.97338709235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313706.63168203831</v>
      </c>
      <c r="Q39" s="2">
        <f t="shared" si="26"/>
        <v>313706.63168203831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315886.534101367</v>
      </c>
      <c r="G40" s="2">
        <f t="shared" si="25"/>
        <v>315886.534101367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319285.5682027638</v>
      </c>
      <c r="Q40" s="2">
        <f t="shared" si="26"/>
        <v>319285.5682027638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321464.09481564164</v>
      </c>
      <c r="G41" s="2">
        <f t="shared" si="25"/>
        <v>321464.09481564164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324864.50472351909</v>
      </c>
      <c r="Q41" s="2">
        <f t="shared" si="26"/>
        <v>324864.50472351909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327041.65552994609</v>
      </c>
      <c r="G42" s="2">
        <f t="shared" si="25"/>
        <v>327041.65552994609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330443.44124424458</v>
      </c>
      <c r="Q42" s="2">
        <f t="shared" si="26"/>
        <v>330443.44124424458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332619.21624422073</v>
      </c>
      <c r="G43" s="2">
        <f t="shared" si="25"/>
        <v>332619.21624422073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336022.37776499987</v>
      </c>
      <c r="Q43" s="2">
        <f t="shared" si="26"/>
        <v>336022.37776499987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338196.77695852518</v>
      </c>
      <c r="G44" s="2">
        <f t="shared" si="25"/>
        <v>338196.77695852518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341601.31428572536</v>
      </c>
      <c r="Q44" s="2">
        <f t="shared" si="26"/>
        <v>341601.31428572536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343774.33767279983</v>
      </c>
      <c r="G45" s="2">
        <f t="shared" si="25"/>
        <v>343774.33767279983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347180.25080645084</v>
      </c>
      <c r="Q45" s="2">
        <f t="shared" si="26"/>
        <v>347180.25080645084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349351.89838707447</v>
      </c>
      <c r="G46" s="2">
        <f t="shared" si="25"/>
        <v>349351.89838707447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352759.18732720613</v>
      </c>
      <c r="Q46" s="2">
        <f t="shared" si="26"/>
        <v>352759.18732720613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360507.01981565356</v>
      </c>
      <c r="G48" s="2">
        <f t="shared" si="25"/>
        <v>360507.01981565356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363917.06036868691</v>
      </c>
      <c r="Q48" s="2">
        <f t="shared" si="26"/>
        <v>363917.06036868691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366084.58052992821</v>
      </c>
      <c r="G49" s="2">
        <f t="shared" si="25"/>
        <v>366084.58052992821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369495.9968894124</v>
      </c>
      <c r="Q49" s="2">
        <f t="shared" si="26"/>
        <v>369495.9968894124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371662.14124423265</v>
      </c>
      <c r="G50" s="2">
        <f t="shared" si="25"/>
        <v>371662.14124423265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375074.93341013789</v>
      </c>
      <c r="Q50" s="2">
        <f t="shared" si="26"/>
        <v>375074.93341013789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377239.7019585073</v>
      </c>
      <c r="G51" s="2">
        <f t="shared" si="25"/>
        <v>377239.7019585073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380653.86993089318</v>
      </c>
      <c r="Q51" s="2">
        <f t="shared" si="26"/>
        <v>380653.86993089318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382817.26267281175</v>
      </c>
      <c r="G52" s="2">
        <f t="shared" si="25"/>
        <v>382817.26267281175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386232.80645161867</v>
      </c>
      <c r="Q52" s="2">
        <f t="shared" si="26"/>
        <v>386232.80645161867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388394.82338708639</v>
      </c>
      <c r="G53" s="2">
        <f t="shared" si="25"/>
        <v>388394.82338708639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391811.74297237396</v>
      </c>
      <c r="Q53" s="2">
        <f t="shared" si="26"/>
        <v>391811.74297237396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393972.38410136104</v>
      </c>
      <c r="G54" s="2">
        <f t="shared" si="25"/>
        <v>393972.38410136104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397390.67949309945</v>
      </c>
      <c r="Q54" s="2">
        <f t="shared" si="26"/>
        <v>397390.67949309945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399549.94481566548</v>
      </c>
      <c r="G55" s="2">
        <f t="shared" si="25"/>
        <v>399549.94481566548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402969.61601382494</v>
      </c>
      <c r="Q55" s="2">
        <f t="shared" si="26"/>
        <v>402969.61601382494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405127.50552994013</v>
      </c>
      <c r="G56" s="2">
        <f t="shared" si="25"/>
        <v>405127.50552994013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408548.55253458023</v>
      </c>
      <c r="Q56" s="2">
        <f t="shared" si="26"/>
        <v>408548.55253458023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410705.06624421477</v>
      </c>
      <c r="G57" s="2">
        <f t="shared" si="25"/>
        <v>410705.06624421477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414127.48905530572</v>
      </c>
      <c r="Q57" s="2">
        <f t="shared" si="26"/>
        <v>414127.48905530572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416282.62695851922</v>
      </c>
      <c r="G58" s="2">
        <f t="shared" si="25"/>
        <v>416282.62695851922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419706.42557603121</v>
      </c>
      <c r="Q58" s="2">
        <f t="shared" si="26"/>
        <v>419706.42557603121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421860.18767279387</v>
      </c>
      <c r="G59" s="2">
        <f t="shared" si="25"/>
        <v>421860.18767279387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425285.3620967865</v>
      </c>
      <c r="Q59" s="2">
        <f t="shared" si="26"/>
        <v>425285.3620967865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427437.74838709831</v>
      </c>
      <c r="G60" s="2">
        <f t="shared" si="25"/>
        <v>427437.74838709831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430864.29861751199</v>
      </c>
      <c r="Q60" s="2">
        <f t="shared" si="26"/>
        <v>430864.29861751199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433015.30910137296</v>
      </c>
      <c r="G61" s="2">
        <f t="shared" si="25"/>
        <v>433015.30910137296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436443.23513826728</v>
      </c>
      <c r="Q61" s="2">
        <f t="shared" si="26"/>
        <v>436443.23513826728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438592.8698156476</v>
      </c>
      <c r="G62" s="2">
        <f t="shared" si="25"/>
        <v>438592.8698156476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442022.17165899277</v>
      </c>
      <c r="Q62" s="2">
        <f t="shared" si="26"/>
        <v>442022.17165899277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444170.43052995205</v>
      </c>
      <c r="G63" s="2">
        <f t="shared" si="25"/>
        <v>444170.43052995205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447601.10817971826</v>
      </c>
      <c r="Q63" s="2">
        <f t="shared" si="26"/>
        <v>447601.10817971826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449747.99124422669</v>
      </c>
      <c r="G64" s="2">
        <f t="shared" si="25"/>
        <v>449747.99124422669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453180.04470047355</v>
      </c>
      <c r="Q64" s="2">
        <f t="shared" si="26"/>
        <v>453180.04470047355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455325.55195850134</v>
      </c>
      <c r="G65" s="2">
        <f t="shared" si="25"/>
        <v>455325.55195850134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458758.98122119904</v>
      </c>
      <c r="Q65" s="2">
        <f t="shared" si="26"/>
        <v>458758.98122119904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460903.11267280579</v>
      </c>
      <c r="G66" s="2">
        <f t="shared" si="25"/>
        <v>460903.11267280579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464337.91774195433</v>
      </c>
      <c r="Q66" s="2">
        <f t="shared" si="26"/>
        <v>464337.91774195433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466480.67338708043</v>
      </c>
      <c r="G67" s="2">
        <f t="shared" si="25"/>
        <v>466480.67338708043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469916.85426267982</v>
      </c>
      <c r="Q67" s="2">
        <f t="shared" si="26"/>
        <v>469916.85426267982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1</v>
      </c>
      <c r="C68" s="7"/>
      <c r="D68" s="2" t="e">
        <f t="shared" si="12"/>
        <v>#N/A</v>
      </c>
      <c r="E68" s="2" t="e">
        <f t="shared" si="22"/>
        <v>#N/A</v>
      </c>
      <c r="F68" s="2">
        <v>472058.23410135508</v>
      </c>
      <c r="G68" s="2">
        <f t="shared" si="25"/>
        <v>472058.23410135508</v>
      </c>
      <c r="H68" s="2">
        <f t="shared" si="13"/>
        <v>16413030.234101355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475495.7907834053</v>
      </c>
      <c r="Q68" s="2">
        <f t="shared" si="26"/>
        <v>475495.7907834053</v>
      </c>
      <c r="R68" s="2">
        <f t="shared" si="16"/>
        <v>16975044.790783405</v>
      </c>
      <c r="S68" s="2">
        <f t="shared" si="17"/>
        <v>472058.23410135508</v>
      </c>
      <c r="T68" s="2">
        <f t="shared" si="18"/>
        <v>5574.8571428571595</v>
      </c>
      <c r="U68" s="2">
        <f t="shared" si="19"/>
        <v>475495.7907834053</v>
      </c>
      <c r="V68" s="2">
        <f t="shared" si="5"/>
        <v>572042.24242424243</v>
      </c>
      <c r="W68" s="2">
        <f t="shared" si="20"/>
        <v>13465.242424242431</v>
      </c>
      <c r="X68" s="2">
        <f t="shared" si="6"/>
        <v>462030.54835916287</v>
      </c>
      <c r="Y68" s="2">
        <f t="shared" si="7"/>
        <v>16403002.548359163</v>
      </c>
      <c r="Z68" s="2" t="str">
        <f t="shared" si="8"/>
        <v>HERE</v>
      </c>
      <c r="AA68" s="2">
        <f>IF(Z68="HERE",Y68,AA67+Graph!$G$1*1000)</f>
        <v>16403002.548359163</v>
      </c>
      <c r="AB68" s="2">
        <f t="shared" si="21"/>
        <v>462030.54835916311</v>
      </c>
      <c r="AC68" s="2">
        <f t="shared" si="9"/>
        <v>572042.24242424243</v>
      </c>
      <c r="AD68" s="3">
        <f t="shared" si="10"/>
        <v>16403002.548359163</v>
      </c>
      <c r="AE68" s="2">
        <f>IF(AE66&gt;=52800000,52800000,IF(AB47=Graph!G$1*1000,AE67+Graph!G$1*1000,AC68))</f>
        <v>572042.24242424243</v>
      </c>
      <c r="AF68" s="3">
        <f t="shared" si="11"/>
        <v>572042.24242424243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2</v>
      </c>
      <c r="C69" s="7"/>
      <c r="D69" s="2" t="e">
        <f t="shared" si="12"/>
        <v>#N/A</v>
      </c>
      <c r="E69" s="2" t="e">
        <f t="shared" si="22"/>
        <v>#N/A</v>
      </c>
      <c r="F69" s="2">
        <v>477635.79481565952</v>
      </c>
      <c r="G69" s="2">
        <f t="shared" si="25"/>
        <v>477635.79481565952</v>
      </c>
      <c r="H69" s="2">
        <f t="shared" si="13"/>
        <v>16890666.028917015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481074.72730416059</v>
      </c>
      <c r="Q69" s="2">
        <f t="shared" si="26"/>
        <v>481074.72730416059</v>
      </c>
      <c r="R69" s="2">
        <f t="shared" si="16"/>
        <v>17456119.518087566</v>
      </c>
      <c r="S69" s="2">
        <f t="shared" si="17"/>
        <v>477635.79481565952</v>
      </c>
      <c r="T69" s="2">
        <f t="shared" si="18"/>
        <v>5574.8571428571595</v>
      </c>
      <c r="U69" s="2">
        <f t="shared" si="19"/>
        <v>481074.72730416059</v>
      </c>
      <c r="V69" s="2">
        <f t="shared" si="5"/>
        <v>585507.48484848486</v>
      </c>
      <c r="W69" s="2">
        <f t="shared" si="20"/>
        <v>13465.242424242431</v>
      </c>
      <c r="X69" s="2">
        <f t="shared" si="6"/>
        <v>467609.48487991816</v>
      </c>
      <c r="Y69" s="2">
        <f t="shared" si="7"/>
        <v>16870612.033239082</v>
      </c>
      <c r="Z69" s="2" t="str">
        <f t="shared" si="8"/>
        <v>HERE</v>
      </c>
      <c r="AA69" s="2">
        <f>IF(Z69="HERE",Y69,AA68+Graph!$G$1*1000)</f>
        <v>16870612.033239082</v>
      </c>
      <c r="AB69" s="2">
        <f t="shared" si="21"/>
        <v>467609.4848799184</v>
      </c>
      <c r="AC69" s="2">
        <f t="shared" si="9"/>
        <v>585507.48484848486</v>
      </c>
      <c r="AD69" s="3">
        <f t="shared" si="10"/>
        <v>16870612.033239082</v>
      </c>
      <c r="AE69" s="2">
        <f>IF(AE67&gt;=52800000,52800000,IF(AB48=Graph!G$1*1000,AE68+Graph!G$1*1000,AC69))</f>
        <v>585507.48484848486</v>
      </c>
      <c r="AF69" s="3">
        <f t="shared" si="11"/>
        <v>585507.48484848486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3</v>
      </c>
      <c r="C70" s="7"/>
      <c r="D70" s="2" t="e">
        <f t="shared" si="12"/>
        <v>#N/A</v>
      </c>
      <c r="E70" s="2" t="e">
        <f t="shared" si="22"/>
        <v>#N/A</v>
      </c>
      <c r="F70" s="2">
        <v>483213.35552993417</v>
      </c>
      <c r="G70" s="2">
        <f t="shared" si="25"/>
        <v>483213.35552993417</v>
      </c>
      <c r="H70" s="2">
        <f t="shared" si="13"/>
        <v>17373879.384446949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486653.66382488608</v>
      </c>
      <c r="Q70" s="2">
        <f t="shared" si="26"/>
        <v>486653.66382488608</v>
      </c>
      <c r="R70" s="2">
        <f t="shared" si="16"/>
        <v>17942773.181912452</v>
      </c>
      <c r="S70" s="2">
        <f t="shared" si="17"/>
        <v>483213.35552993417</v>
      </c>
      <c r="T70" s="2">
        <f t="shared" si="18"/>
        <v>5574.8571428571595</v>
      </c>
      <c r="U70" s="2">
        <f t="shared" si="19"/>
        <v>486653.66382488608</v>
      </c>
      <c r="V70" s="2">
        <f t="shared" si="5"/>
        <v>598972.72727272729</v>
      </c>
      <c r="W70" s="2">
        <f t="shared" si="20"/>
        <v>13465.242424242431</v>
      </c>
      <c r="X70" s="2">
        <f t="shared" si="6"/>
        <v>473188.42140064365</v>
      </c>
      <c r="Y70" s="2">
        <f t="shared" si="7"/>
        <v>17343800.454639725</v>
      </c>
      <c r="Z70" s="2" t="str">
        <f t="shared" si="8"/>
        <v>HERE</v>
      </c>
      <c r="AA70" s="2">
        <f>IF(Z70="HERE",Y70,AA69+Graph!$G$1*1000)</f>
        <v>17343800.454639725</v>
      </c>
      <c r="AB70" s="2">
        <f t="shared" si="21"/>
        <v>473188.42140064389</v>
      </c>
      <c r="AC70" s="2">
        <f t="shared" si="9"/>
        <v>598972.72727272729</v>
      </c>
      <c r="AD70" s="3">
        <f t="shared" si="10"/>
        <v>17343800.454639725</v>
      </c>
      <c r="AE70" s="2">
        <f>IF(AE68&gt;=52800000,52800000,IF(AB49=Graph!G$1*1000,AE69+Graph!G$1*1000,AC70))</f>
        <v>598972.72727272729</v>
      </c>
      <c r="AF70" s="3">
        <f t="shared" si="11"/>
        <v>598972.72727272729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4</v>
      </c>
      <c r="C71" s="7"/>
      <c r="D71" s="2" t="e">
        <f t="shared" si="12"/>
        <v>#N/A</v>
      </c>
      <c r="E71" s="2" t="e">
        <f t="shared" si="22"/>
        <v>#N/A</v>
      </c>
      <c r="F71" s="2">
        <v>488790.91624423862</v>
      </c>
      <c r="G71" s="2">
        <f t="shared" si="25"/>
        <v>488790.91624423862</v>
      </c>
      <c r="H71" s="2">
        <f t="shared" si="13"/>
        <v>17862670.300691187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492232.60034564137</v>
      </c>
      <c r="Q71" s="2">
        <f t="shared" si="26"/>
        <v>492232.60034564137</v>
      </c>
      <c r="R71" s="2">
        <f t="shared" si="16"/>
        <v>18435005.782258093</v>
      </c>
      <c r="S71" s="2">
        <f t="shared" si="17"/>
        <v>488790.91624423862</v>
      </c>
      <c r="T71" s="2">
        <f t="shared" si="18"/>
        <v>5574.8571428571595</v>
      </c>
      <c r="U71" s="2">
        <f t="shared" si="19"/>
        <v>492232.60034564137</v>
      </c>
      <c r="V71" s="2">
        <f t="shared" si="5"/>
        <v>612437.96969696973</v>
      </c>
      <c r="W71" s="2">
        <f t="shared" si="20"/>
        <v>13465.242424242431</v>
      </c>
      <c r="X71" s="2">
        <f t="shared" si="6"/>
        <v>478767.35792139894</v>
      </c>
      <c r="Y71" s="2">
        <f t="shared" si="7"/>
        <v>17822567.812561125</v>
      </c>
      <c r="Z71" s="2" t="str">
        <f t="shared" si="8"/>
        <v>HERE</v>
      </c>
      <c r="AA71" s="2">
        <f>IF(Z71="HERE",Y71,AA70+Graph!$G$1*1000)</f>
        <v>17822567.812561125</v>
      </c>
      <c r="AB71" s="2">
        <f t="shared" si="21"/>
        <v>478767.35792139918</v>
      </c>
      <c r="AC71" s="2">
        <f t="shared" si="9"/>
        <v>612437.96969696973</v>
      </c>
      <c r="AD71" s="3">
        <f t="shared" si="10"/>
        <v>17822567.812561125</v>
      </c>
      <c r="AE71" s="2">
        <f>IF(AE69&gt;=52800000,52800000,IF(AB50=Graph!G$1*1000,AE70+Graph!G$1*1000,AC71))</f>
        <v>612437.96969696973</v>
      </c>
      <c r="AF71" s="3">
        <f t="shared" si="11"/>
        <v>612437.96969696973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5</v>
      </c>
      <c r="C72" s="7"/>
      <c r="D72" s="2" t="e">
        <f t="shared" si="12"/>
        <v>#N/A</v>
      </c>
      <c r="E72" s="2" t="e">
        <f t="shared" si="22"/>
        <v>#N/A</v>
      </c>
      <c r="F72" s="2">
        <v>494368.47695851326</v>
      </c>
      <c r="G72" s="2">
        <f t="shared" si="25"/>
        <v>494368.47695851326</v>
      </c>
      <c r="H72" s="2">
        <f t="shared" si="13"/>
        <v>18357038.777649701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497811.53686636686</v>
      </c>
      <c r="Q72" s="2">
        <f t="shared" si="26"/>
        <v>497811.53686636686</v>
      </c>
      <c r="R72" s="2">
        <f t="shared" si="16"/>
        <v>18932817.31912446</v>
      </c>
      <c r="S72" s="2">
        <f t="shared" si="17"/>
        <v>494368.47695851326</v>
      </c>
      <c r="T72" s="2">
        <f t="shared" si="18"/>
        <v>5574.8571428571595</v>
      </c>
      <c r="U72" s="2">
        <f t="shared" si="19"/>
        <v>497811.53686636686</v>
      </c>
      <c r="V72" s="2">
        <f t="shared" si="5"/>
        <v>625903.21212121216</v>
      </c>
      <c r="W72" s="2">
        <f t="shared" si="20"/>
        <v>13465.242424242431</v>
      </c>
      <c r="X72" s="2">
        <f t="shared" si="6"/>
        <v>484346.29444212443</v>
      </c>
      <c r="Y72" s="2">
        <f t="shared" si="7"/>
        <v>18306914.107003249</v>
      </c>
      <c r="Z72" s="2" t="str">
        <f t="shared" si="8"/>
        <v>HERE</v>
      </c>
      <c r="AA72" s="2">
        <f>IF(Z72="HERE",Y72,AA71+Graph!$G$1*1000)</f>
        <v>18306914.107003249</v>
      </c>
      <c r="AB72" s="2">
        <f t="shared" si="21"/>
        <v>484346.29444212466</v>
      </c>
      <c r="AC72" s="2">
        <f t="shared" si="9"/>
        <v>625903.21212121216</v>
      </c>
      <c r="AD72" s="3">
        <f t="shared" si="10"/>
        <v>18306914.107003249</v>
      </c>
      <c r="AE72" s="2">
        <f>IF(AE70&gt;=52800000,52800000,IF(AB51=Graph!G$1*1000,AE71+Graph!G$1*1000,AC72))</f>
        <v>625903.21212121216</v>
      </c>
      <c r="AF72" s="3">
        <f t="shared" si="11"/>
        <v>625903.21212121216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6</v>
      </c>
      <c r="C73" s="7"/>
      <c r="D73" s="2" t="e">
        <f t="shared" si="12"/>
        <v>#N/A</v>
      </c>
      <c r="E73" s="2" t="e">
        <f t="shared" si="22"/>
        <v>#N/A</v>
      </c>
      <c r="F73" s="2">
        <v>499946.0376727879</v>
      </c>
      <c r="G73" s="2">
        <f t="shared" si="25"/>
        <v>499946.0376727879</v>
      </c>
      <c r="H73" s="2">
        <f t="shared" si="13"/>
        <v>18856984.815322489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503390.47338709235</v>
      </c>
      <c r="Q73" s="2">
        <f t="shared" si="26"/>
        <v>503390.47338709235</v>
      </c>
      <c r="R73" s="2">
        <f t="shared" si="16"/>
        <v>19436207.792511553</v>
      </c>
      <c r="S73" s="2">
        <f t="shared" si="17"/>
        <v>499946.0376727879</v>
      </c>
      <c r="T73" s="2">
        <f t="shared" si="18"/>
        <v>5574.8571428571595</v>
      </c>
      <c r="U73" s="2">
        <f t="shared" si="19"/>
        <v>503390.47338709235</v>
      </c>
      <c r="V73" s="2">
        <f t="shared" si="5"/>
        <v>639368.45454545459</v>
      </c>
      <c r="W73" s="2">
        <f t="shared" si="20"/>
        <v>13465.242424242431</v>
      </c>
      <c r="X73" s="2">
        <f t="shared" si="6"/>
        <v>489925.23096284992</v>
      </c>
      <c r="Y73" s="2">
        <f t="shared" si="7"/>
        <v>18796839.337966099</v>
      </c>
      <c r="Z73" s="2" t="str">
        <f t="shared" si="8"/>
        <v>HERE</v>
      </c>
      <c r="AA73" s="2">
        <f>IF(Z73="HERE",Y73,AA72+Graph!$G$1*1000)</f>
        <v>18796839.337966099</v>
      </c>
      <c r="AB73" s="2">
        <f t="shared" si="21"/>
        <v>489925.23096285015</v>
      </c>
      <c r="AC73" s="2">
        <f t="shared" si="9"/>
        <v>639368.45454545459</v>
      </c>
      <c r="AD73" s="3">
        <f t="shared" si="10"/>
        <v>18796839.337966099</v>
      </c>
      <c r="AE73" s="2">
        <f>IF(AE71&gt;=52800000,52800000,IF(AB52=Graph!G$1*1000,AE72+Graph!G$1*1000,AC73))</f>
        <v>639368.45454545459</v>
      </c>
      <c r="AF73" s="3">
        <f t="shared" si="11"/>
        <v>639368.45454545459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7</v>
      </c>
      <c r="C74" s="7"/>
      <c r="D74" s="2" t="e">
        <f t="shared" si="12"/>
        <v>#N/A</v>
      </c>
      <c r="E74" s="2" t="e">
        <f t="shared" si="22"/>
        <v>#N/A</v>
      </c>
      <c r="F74" s="2">
        <v>505523.59838709235</v>
      </c>
      <c r="G74" s="2">
        <f t="shared" si="25"/>
        <v>505523.59838709235</v>
      </c>
      <c r="H74" s="2">
        <f t="shared" si="13"/>
        <v>19362508.413709581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508969.40990784764</v>
      </c>
      <c r="Q74" s="2">
        <f t="shared" si="26"/>
        <v>508969.40990784764</v>
      </c>
      <c r="R74" s="2">
        <f t="shared" si="16"/>
        <v>19945177.2024194</v>
      </c>
      <c r="S74" s="2">
        <f t="shared" si="17"/>
        <v>505523.59838709235</v>
      </c>
      <c r="T74" s="2">
        <f t="shared" si="18"/>
        <v>5574.8571428571595</v>
      </c>
      <c r="U74" s="2">
        <f t="shared" si="19"/>
        <v>508969.40990784764</v>
      </c>
      <c r="V74" s="2">
        <f t="shared" si="5"/>
        <v>652833.69696969702</v>
      </c>
      <c r="W74" s="2">
        <f t="shared" si="20"/>
        <v>13465.242424242431</v>
      </c>
      <c r="X74" s="2">
        <f t="shared" si="6"/>
        <v>495504.16748360521</v>
      </c>
      <c r="Y74" s="2">
        <f t="shared" si="7"/>
        <v>19292343.505449705</v>
      </c>
      <c r="Z74" s="2" t="str">
        <f t="shared" si="8"/>
        <v>HERE</v>
      </c>
      <c r="AA74" s="2">
        <f>IF(Z74="HERE",Y74,AA73+Graph!$G$1*1000)</f>
        <v>19292343.505449705</v>
      </c>
      <c r="AB74" s="2">
        <f t="shared" si="21"/>
        <v>495504.16748360544</v>
      </c>
      <c r="AC74" s="2">
        <f t="shared" si="9"/>
        <v>652833.69696969702</v>
      </c>
      <c r="AD74" s="3">
        <f t="shared" si="10"/>
        <v>19292343.505449705</v>
      </c>
      <c r="AE74" s="2">
        <f>IF(AE72&gt;=52800000,52800000,IF(AB53=Graph!G$1*1000,AE73+Graph!G$1*1000,AC74))</f>
        <v>652833.69696969702</v>
      </c>
      <c r="AF74" s="3">
        <f t="shared" si="11"/>
        <v>652833.69696969702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8</v>
      </c>
      <c r="C75" s="7"/>
      <c r="D75" s="2" t="e">
        <f t="shared" si="12"/>
        <v>#N/A</v>
      </c>
      <c r="E75" s="2" t="e">
        <f t="shared" si="22"/>
        <v>#N/A</v>
      </c>
      <c r="F75" s="2">
        <v>511101.159101367</v>
      </c>
      <c r="G75" s="2">
        <f t="shared" si="25"/>
        <v>511101.159101367</v>
      </c>
      <c r="H75" s="2">
        <f t="shared" si="13"/>
        <v>19873609.572810948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514548.34642857313</v>
      </c>
      <c r="Q75" s="2">
        <f t="shared" si="26"/>
        <v>514548.34642857313</v>
      </c>
      <c r="R75" s="2">
        <f t="shared" si="16"/>
        <v>20459725.548847973</v>
      </c>
      <c r="S75" s="2">
        <f t="shared" si="17"/>
        <v>511101.159101367</v>
      </c>
      <c r="T75" s="2">
        <f t="shared" si="18"/>
        <v>5574.8571428571595</v>
      </c>
      <c r="U75" s="2">
        <f t="shared" si="19"/>
        <v>514548.34642857313</v>
      </c>
      <c r="V75" s="2">
        <f t="shared" si="5"/>
        <v>666298.93939393945</v>
      </c>
      <c r="W75" s="2">
        <f t="shared" si="20"/>
        <v>13465.242424242431</v>
      </c>
      <c r="X75" s="2">
        <f t="shared" si="6"/>
        <v>501083.1040043307</v>
      </c>
      <c r="Y75" s="2">
        <f t="shared" si="7"/>
        <v>19793426.609454036</v>
      </c>
      <c r="Z75" s="2" t="str">
        <f t="shared" si="8"/>
        <v>HERE</v>
      </c>
      <c r="AA75" s="2">
        <f>IF(Z75="HERE",Y75,AA74+Graph!$G$1*1000)</f>
        <v>19793426.609454036</v>
      </c>
      <c r="AB75" s="2">
        <f t="shared" si="21"/>
        <v>501083.10400433093</v>
      </c>
      <c r="AC75" s="2">
        <f t="shared" si="9"/>
        <v>666298.93939393945</v>
      </c>
      <c r="AD75" s="3">
        <f t="shared" si="10"/>
        <v>19793426.609454036</v>
      </c>
      <c r="AE75" s="2">
        <f>IF(AE73&gt;=52800000,52800000,IF(AB54=Graph!G$1*1000,AE74+Graph!G$1*1000,AC75))</f>
        <v>666298.93939393945</v>
      </c>
      <c r="AF75" s="3">
        <f t="shared" si="11"/>
        <v>666298.93939393945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9</v>
      </c>
      <c r="C76" s="7"/>
      <c r="D76" s="2" t="e">
        <f t="shared" si="12"/>
        <v>#N/A</v>
      </c>
      <c r="E76" s="2" t="e">
        <f t="shared" si="22"/>
        <v>#N/A</v>
      </c>
      <c r="F76" s="2">
        <v>516678.71981564164</v>
      </c>
      <c r="G76" s="2">
        <f t="shared" si="25"/>
        <v>516678.71981564164</v>
      </c>
      <c r="H76" s="2">
        <f t="shared" si="13"/>
        <v>20390288.29262659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520127.28294932842</v>
      </c>
      <c r="Q76" s="2">
        <f t="shared" si="26"/>
        <v>520127.28294932842</v>
      </c>
      <c r="R76" s="2">
        <f t="shared" si="16"/>
        <v>20979852.831797302</v>
      </c>
      <c r="S76" s="2">
        <f t="shared" si="17"/>
        <v>516678.71981564164</v>
      </c>
      <c r="T76" s="2">
        <f t="shared" si="18"/>
        <v>5574.8571428571595</v>
      </c>
      <c r="U76" s="2">
        <f t="shared" si="19"/>
        <v>520127.28294932842</v>
      </c>
      <c r="V76" s="2">
        <f t="shared" si="5"/>
        <v>679764.18181818188</v>
      </c>
      <c r="W76" s="2">
        <f t="shared" si="20"/>
        <v>13465.242424242431</v>
      </c>
      <c r="X76" s="2">
        <f t="shared" si="6"/>
        <v>506662.04052508599</v>
      </c>
      <c r="Y76" s="2">
        <f t="shared" si="7"/>
        <v>20300088.649979122</v>
      </c>
      <c r="Z76" s="2" t="str">
        <f t="shared" si="8"/>
        <v>HERE</v>
      </c>
      <c r="AA76" s="2">
        <f>IF(Z76="HERE",Y76,AA75+Graph!$G$1*1000)</f>
        <v>20300088.649979122</v>
      </c>
      <c r="AB76" s="2">
        <f t="shared" si="21"/>
        <v>506662.04052508622</v>
      </c>
      <c r="AC76" s="2">
        <f t="shared" si="9"/>
        <v>679764.18181818188</v>
      </c>
      <c r="AD76" s="3">
        <f t="shared" si="10"/>
        <v>20300088.649979122</v>
      </c>
      <c r="AE76" s="2">
        <f>IF(AE74&gt;=52800000,52800000,IF(AB55=Graph!G$1*1000,AE75+Graph!G$1*1000,AC76))</f>
        <v>679764.18181818188</v>
      </c>
      <c r="AF76" s="3">
        <f t="shared" si="11"/>
        <v>679764.18181818188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10</v>
      </c>
      <c r="C77" s="7"/>
      <c r="D77" s="2" t="e">
        <f t="shared" si="12"/>
        <v>#N/A</v>
      </c>
      <c r="E77" s="2" t="e">
        <f t="shared" si="22"/>
        <v>#N/A</v>
      </c>
      <c r="F77" s="2">
        <v>522256.28052994609</v>
      </c>
      <c r="G77" s="2">
        <f t="shared" si="25"/>
        <v>522256.28052994609</v>
      </c>
      <c r="H77" s="2">
        <f t="shared" si="13"/>
        <v>20912544.573156536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525706.21947005391</v>
      </c>
      <c r="Q77" s="2">
        <f t="shared" si="26"/>
        <v>525706.21947005391</v>
      </c>
      <c r="R77" s="2">
        <f t="shared" si="16"/>
        <v>21505559.051267356</v>
      </c>
      <c r="S77" s="2">
        <f t="shared" si="17"/>
        <v>522256.28052994609</v>
      </c>
      <c r="T77" s="2">
        <f t="shared" si="18"/>
        <v>5574.8571428571595</v>
      </c>
      <c r="U77" s="2">
        <f t="shared" si="19"/>
        <v>525706.21947005391</v>
      </c>
      <c r="V77" s="2">
        <f t="shared" si="5"/>
        <v>693229.42424242431</v>
      </c>
      <c r="W77" s="2">
        <f t="shared" si="20"/>
        <v>13465.242424242431</v>
      </c>
      <c r="X77" s="2">
        <f t="shared" si="6"/>
        <v>512240.97704581148</v>
      </c>
      <c r="Y77" s="2">
        <f t="shared" si="7"/>
        <v>20812329.627024934</v>
      </c>
      <c r="Z77" s="2" t="str">
        <f t="shared" si="8"/>
        <v>HERE</v>
      </c>
      <c r="AA77" s="2">
        <f>IF(Z77="HERE",Y77,AA76+Graph!$G$1*1000)</f>
        <v>20812329.627024934</v>
      </c>
      <c r="AB77" s="2">
        <f t="shared" si="21"/>
        <v>512240.97704581171</v>
      </c>
      <c r="AC77" s="2">
        <f t="shared" si="9"/>
        <v>693229.42424242431</v>
      </c>
      <c r="AD77" s="3">
        <f t="shared" si="10"/>
        <v>20812329.627024934</v>
      </c>
      <c r="AE77" s="2">
        <f>IF(AE75&gt;=52800000,52800000,IF(AB56=Graph!G$1*1000,AE76+Graph!G$1*1000,AC77))</f>
        <v>693229.42424242431</v>
      </c>
      <c r="AF77" s="3">
        <f t="shared" si="11"/>
        <v>693229.42424242431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11</v>
      </c>
      <c r="C78" s="7"/>
      <c r="D78" s="2" t="e">
        <f t="shared" si="12"/>
        <v>#N/A</v>
      </c>
      <c r="E78" s="2" t="e">
        <f t="shared" si="22"/>
        <v>#N/A</v>
      </c>
      <c r="F78" s="2">
        <v>527833.84124422073</v>
      </c>
      <c r="G78" s="2">
        <f t="shared" si="25"/>
        <v>527833.84124422073</v>
      </c>
      <c r="H78" s="2">
        <f t="shared" si="13"/>
        <v>21440378.414400756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531285.1559907794</v>
      </c>
      <c r="Q78" s="2">
        <f t="shared" si="26"/>
        <v>531285.1559907794</v>
      </c>
      <c r="R78" s="2">
        <f t="shared" si="16"/>
        <v>22036844.207258135</v>
      </c>
      <c r="S78" s="2">
        <f t="shared" si="17"/>
        <v>527833.84124422073</v>
      </c>
      <c r="T78" s="2">
        <f t="shared" si="18"/>
        <v>5574.8571428571595</v>
      </c>
      <c r="U78" s="2">
        <f t="shared" si="19"/>
        <v>531285.1559907794</v>
      </c>
      <c r="V78" s="2">
        <f t="shared" si="5"/>
        <v>706694.66666666663</v>
      </c>
      <c r="W78" s="2">
        <f t="shared" si="20"/>
        <v>13465.242424242315</v>
      </c>
      <c r="X78" s="2">
        <f t="shared" si="6"/>
        <v>517819.91356653708</v>
      </c>
      <c r="Y78" s="2">
        <f t="shared" si="7"/>
        <v>21330149.540591471</v>
      </c>
      <c r="Z78" s="2" t="str">
        <f t="shared" si="8"/>
        <v>HERE</v>
      </c>
      <c r="AA78" s="2">
        <f>IF(Z78="HERE",Y78,AA77+Graph!$G$1*1000)</f>
        <v>21330149.540591471</v>
      </c>
      <c r="AB78" s="2">
        <f t="shared" si="21"/>
        <v>517819.9135665372</v>
      </c>
      <c r="AC78" s="2">
        <f t="shared" si="9"/>
        <v>706694.66666666663</v>
      </c>
      <c r="AD78" s="3">
        <f t="shared" si="10"/>
        <v>21330149.540591471</v>
      </c>
      <c r="AE78" s="2">
        <f>IF(AE76&gt;=52800000,52800000,IF(AB57=Graph!G$1*1000,AE77+Graph!G$1*1000,AC78))</f>
        <v>706694.66666666663</v>
      </c>
      <c r="AF78" s="3">
        <f t="shared" si="11"/>
        <v>706694.66666666663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12</v>
      </c>
      <c r="C79" s="7"/>
      <c r="D79" s="2" t="e">
        <f t="shared" si="12"/>
        <v>#N/A</v>
      </c>
      <c r="E79" s="2" t="e">
        <f t="shared" si="22"/>
        <v>#N/A</v>
      </c>
      <c r="F79" s="2">
        <v>533411.40195852518</v>
      </c>
      <c r="G79" s="2">
        <f t="shared" si="25"/>
        <v>533411.40195852518</v>
      </c>
      <c r="H79" s="2">
        <f t="shared" si="13"/>
        <v>21973789.816359282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536864.09251153469</v>
      </c>
      <c r="Q79" s="2">
        <f t="shared" si="26"/>
        <v>536864.09251153469</v>
      </c>
      <c r="R79" s="2">
        <f t="shared" si="16"/>
        <v>22573708.29976967</v>
      </c>
      <c r="S79" s="2">
        <f t="shared" si="17"/>
        <v>533411.40195852518</v>
      </c>
      <c r="T79" s="2">
        <f t="shared" si="18"/>
        <v>5574.8571428571595</v>
      </c>
      <c r="U79" s="2">
        <f t="shared" si="19"/>
        <v>536864.09251153469</v>
      </c>
      <c r="V79" s="2">
        <f t="shared" si="5"/>
        <v>720159.90909090906</v>
      </c>
      <c r="W79" s="2">
        <f t="shared" si="20"/>
        <v>13465.242424242431</v>
      </c>
      <c r="X79" s="2">
        <f t="shared" si="6"/>
        <v>523398.85008729226</v>
      </c>
      <c r="Y79" s="2">
        <f t="shared" si="7"/>
        <v>21853548.390678763</v>
      </c>
      <c r="Z79" s="2" t="str">
        <f t="shared" si="8"/>
        <v>HERE</v>
      </c>
      <c r="AA79" s="2">
        <f>IF(Z79="HERE",Y79,AA78+Graph!$G$1*1000)</f>
        <v>21853548.390678763</v>
      </c>
      <c r="AB79" s="2">
        <f t="shared" si="21"/>
        <v>523398.85008729249</v>
      </c>
      <c r="AC79" s="2">
        <f t="shared" si="9"/>
        <v>720159.90909090906</v>
      </c>
      <c r="AD79" s="3">
        <f t="shared" si="10"/>
        <v>21853548.390678763</v>
      </c>
      <c r="AE79" s="2">
        <f>IF(AE77&gt;=52800000,52800000,IF(AB58=Graph!G$1*1000,AE78+Graph!G$1*1000,AC79))</f>
        <v>720159.90909090906</v>
      </c>
      <c r="AF79" s="3">
        <f t="shared" si="11"/>
        <v>720159.90909090906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13</v>
      </c>
      <c r="C80" s="7"/>
      <c r="D80" s="2" t="e">
        <f t="shared" si="12"/>
        <v>#N/A</v>
      </c>
      <c r="E80" s="2" t="e">
        <f t="shared" si="22"/>
        <v>#N/A</v>
      </c>
      <c r="F80" s="2">
        <v>538988.96267279983</v>
      </c>
      <c r="G80" s="2">
        <f t="shared" si="25"/>
        <v>538988.96267279983</v>
      </c>
      <c r="H80" s="2">
        <f t="shared" si="13"/>
        <v>22512778.779032081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542443.02903226018</v>
      </c>
      <c r="Q80" s="2">
        <f t="shared" si="26"/>
        <v>542443.02903226018</v>
      </c>
      <c r="R80" s="2">
        <f t="shared" si="16"/>
        <v>23116151.32880193</v>
      </c>
      <c r="S80" s="2">
        <f t="shared" si="17"/>
        <v>538988.96267279983</v>
      </c>
      <c r="T80" s="2">
        <f t="shared" si="18"/>
        <v>5574.8571428571595</v>
      </c>
      <c r="U80" s="2">
        <f t="shared" si="19"/>
        <v>542443.02903226018</v>
      </c>
      <c r="V80" s="2">
        <f t="shared" si="5"/>
        <v>733625.15151515149</v>
      </c>
      <c r="W80" s="2">
        <f t="shared" si="20"/>
        <v>13465.242424242431</v>
      </c>
      <c r="X80" s="2">
        <f t="shared" si="6"/>
        <v>528977.78660801775</v>
      </c>
      <c r="Y80" s="2">
        <f t="shared" si="7"/>
        <v>22382526.177286781</v>
      </c>
      <c r="Z80" s="2" t="str">
        <f t="shared" si="8"/>
        <v>HERE</v>
      </c>
      <c r="AA80" s="2">
        <f>IF(Z80="HERE",Y80,AA79+Graph!$G$1*1000)</f>
        <v>22382526.177286781</v>
      </c>
      <c r="AB80" s="2">
        <f t="shared" si="21"/>
        <v>528977.78660801798</v>
      </c>
      <c r="AC80" s="2">
        <f t="shared" si="9"/>
        <v>733625.15151515149</v>
      </c>
      <c r="AD80" s="3">
        <f t="shared" si="10"/>
        <v>22382526.177286781</v>
      </c>
      <c r="AE80" s="2">
        <f>IF(AE78&gt;=52800000,52800000,IF(AB59=Graph!G$1*1000,AE79+Graph!G$1*1000,AC80))</f>
        <v>733625.15151515149</v>
      </c>
      <c r="AF80" s="3">
        <f t="shared" si="11"/>
        <v>733625.15151515149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14</v>
      </c>
      <c r="C81" s="7"/>
      <c r="D81" s="2" t="e">
        <f t="shared" si="12"/>
        <v>#N/A</v>
      </c>
      <c r="E81" s="2" t="e">
        <f t="shared" si="22"/>
        <v>#N/A</v>
      </c>
      <c r="F81" s="2">
        <v>544566.52338707447</v>
      </c>
      <c r="G81" s="2">
        <f t="shared" si="25"/>
        <v>544566.52338707447</v>
      </c>
      <c r="H81" s="2">
        <f t="shared" si="13"/>
        <v>23057345.302419156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548021.96555301547</v>
      </c>
      <c r="Q81" s="2">
        <f t="shared" si="26"/>
        <v>548021.96555301547</v>
      </c>
      <c r="R81" s="2">
        <f t="shared" si="16"/>
        <v>23664173.294354945</v>
      </c>
      <c r="S81" s="2">
        <f t="shared" si="17"/>
        <v>544566.52338707447</v>
      </c>
      <c r="T81" s="2">
        <f t="shared" si="18"/>
        <v>5574.8571428571595</v>
      </c>
      <c r="U81" s="2">
        <f t="shared" si="19"/>
        <v>548021.96555301547</v>
      </c>
      <c r="V81" s="2">
        <f t="shared" si="5"/>
        <v>747090.39393939392</v>
      </c>
      <c r="W81" s="2">
        <f t="shared" si="20"/>
        <v>13465.242424242431</v>
      </c>
      <c r="X81" s="2">
        <f t="shared" si="6"/>
        <v>534556.72312877304</v>
      </c>
      <c r="Y81" s="2">
        <f t="shared" si="7"/>
        <v>22917082.900415555</v>
      </c>
      <c r="Z81" s="2" t="str">
        <f t="shared" si="8"/>
        <v>HERE</v>
      </c>
      <c r="AA81" s="2">
        <f>IF(Z81="HERE",Y81,AA80+Graph!$G$1*1000)</f>
        <v>22917082.900415555</v>
      </c>
      <c r="AB81" s="2">
        <f t="shared" si="21"/>
        <v>534556.72312877327</v>
      </c>
      <c r="AC81" s="2">
        <f t="shared" si="9"/>
        <v>747090.39393939392</v>
      </c>
      <c r="AD81" s="3">
        <f t="shared" si="10"/>
        <v>22917082.900415555</v>
      </c>
      <c r="AE81" s="2">
        <f>IF(AE79&gt;=52800000,52800000,IF(AB60=Graph!G$1*1000,AE80+Graph!G$1*1000,AC81))</f>
        <v>747090.39393939392</v>
      </c>
      <c r="AF81" s="3">
        <f t="shared" si="11"/>
        <v>747090.39393939392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15</v>
      </c>
      <c r="C82" s="7"/>
      <c r="D82" s="2" t="e">
        <f t="shared" si="12"/>
        <v>#N/A</v>
      </c>
      <c r="E82" s="2" t="e">
        <f t="shared" si="22"/>
        <v>#N/A</v>
      </c>
      <c r="F82" s="2">
        <v>550144.08410137892</v>
      </c>
      <c r="G82" s="2">
        <f t="shared" si="25"/>
        <v>550144.08410137892</v>
      </c>
      <c r="H82" s="2">
        <f t="shared" si="13"/>
        <v>23607489.386520535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553600.90207374096</v>
      </c>
      <c r="Q82" s="2">
        <f t="shared" si="26"/>
        <v>553600.90207374096</v>
      </c>
      <c r="R82" s="2">
        <f t="shared" si="16"/>
        <v>24217774.196428686</v>
      </c>
      <c r="S82" s="2">
        <f t="shared" si="17"/>
        <v>550144.08410137892</v>
      </c>
      <c r="T82" s="2">
        <f t="shared" si="18"/>
        <v>5574.8571428571595</v>
      </c>
      <c r="U82" s="2">
        <f t="shared" si="19"/>
        <v>553600.90207374096</v>
      </c>
      <c r="V82" s="2">
        <f t="shared" si="5"/>
        <v>760555.63636363635</v>
      </c>
      <c r="W82" s="2">
        <f t="shared" si="20"/>
        <v>13465.242424242431</v>
      </c>
      <c r="X82" s="2">
        <f t="shared" si="6"/>
        <v>540135.65964949853</v>
      </c>
      <c r="Y82" s="2">
        <f t="shared" si="7"/>
        <v>23457218.560065053</v>
      </c>
      <c r="Z82" s="2" t="str">
        <f t="shared" si="8"/>
        <v>HERE</v>
      </c>
      <c r="AA82" s="2">
        <f>IF(Z82="HERE",Y82,AA81+Graph!$G$1*1000)</f>
        <v>23457218.560065053</v>
      </c>
      <c r="AB82" s="2">
        <f t="shared" si="21"/>
        <v>540135.65964949876</v>
      </c>
      <c r="AC82" s="2">
        <f t="shared" si="9"/>
        <v>760555.63636363635</v>
      </c>
      <c r="AD82" s="3">
        <f t="shared" si="10"/>
        <v>23457218.560065053</v>
      </c>
      <c r="AE82" s="2">
        <f>IF(AE80&gt;=52800000,52800000,IF(AB61=Graph!G$1*1000,AE81+Graph!G$1*1000,AC82))</f>
        <v>760555.63636363635</v>
      </c>
      <c r="AF82" s="3">
        <f t="shared" si="11"/>
        <v>760555.63636363635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16</v>
      </c>
      <c r="C83" s="7"/>
      <c r="D83" s="2" t="e">
        <f t="shared" si="12"/>
        <v>#N/A</v>
      </c>
      <c r="E83" s="2" t="e">
        <f t="shared" si="22"/>
        <v>#N/A</v>
      </c>
      <c r="F83" s="2">
        <v>555721.64481565356</v>
      </c>
      <c r="G83" s="2">
        <f t="shared" si="25"/>
        <v>555721.64481565356</v>
      </c>
      <c r="H83" s="2">
        <f t="shared" si="13"/>
        <v>24163211.031336188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559179.83859446645</v>
      </c>
      <c r="Q83" s="2">
        <f t="shared" si="26"/>
        <v>559179.83859446645</v>
      </c>
      <c r="R83" s="2">
        <f t="shared" si="16"/>
        <v>24776954.035023153</v>
      </c>
      <c r="S83" s="2">
        <f t="shared" si="17"/>
        <v>555721.64481565356</v>
      </c>
      <c r="T83" s="2">
        <f t="shared" si="18"/>
        <v>5574.8571428571595</v>
      </c>
      <c r="U83" s="2">
        <f t="shared" si="19"/>
        <v>559179.83859446645</v>
      </c>
      <c r="V83" s="2">
        <f t="shared" si="5"/>
        <v>774020.87878787878</v>
      </c>
      <c r="W83" s="2">
        <f t="shared" si="20"/>
        <v>13465.242424242431</v>
      </c>
      <c r="X83" s="2">
        <f t="shared" si="6"/>
        <v>545714.59617022402</v>
      </c>
      <c r="Y83" s="2">
        <f t="shared" si="7"/>
        <v>24002933.156235278</v>
      </c>
      <c r="Z83" s="2" t="str">
        <f t="shared" si="8"/>
        <v>HERE</v>
      </c>
      <c r="AA83" s="2">
        <f>IF(Z83="HERE",Y83,AA82+Graph!$G$1*1000)</f>
        <v>24002933.156235278</v>
      </c>
      <c r="AB83" s="2">
        <f t="shared" si="21"/>
        <v>545714.59617022425</v>
      </c>
      <c r="AC83" s="2">
        <f t="shared" si="9"/>
        <v>774020.87878787878</v>
      </c>
      <c r="AD83" s="3">
        <f t="shared" si="10"/>
        <v>24002933.156235278</v>
      </c>
      <c r="AE83" s="2">
        <f>IF(AE81&gt;=52800000,52800000,IF(AB62=Graph!G$1*1000,AE82+Graph!G$1*1000,AC83))</f>
        <v>774020.87878787878</v>
      </c>
      <c r="AF83" s="3">
        <f t="shared" si="11"/>
        <v>774020.87878787878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17</v>
      </c>
      <c r="C84" s="7"/>
      <c r="D84" s="2" t="e">
        <f t="shared" si="12"/>
        <v>#N/A</v>
      </c>
      <c r="E84" s="2" t="e">
        <f t="shared" si="22"/>
        <v>#N/A</v>
      </c>
      <c r="F84" s="2">
        <v>561299.20552992821</v>
      </c>
      <c r="G84" s="2">
        <f t="shared" si="25"/>
        <v>561299.20552992821</v>
      </c>
      <c r="H84" s="2">
        <f t="shared" si="13"/>
        <v>24724510.236866117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564758.77511522174</v>
      </c>
      <c r="Q84" s="2">
        <f t="shared" si="26"/>
        <v>564758.77511522174</v>
      </c>
      <c r="R84" s="2">
        <f t="shared" si="16"/>
        <v>25341712.810138375</v>
      </c>
      <c r="S84" s="2">
        <f t="shared" si="17"/>
        <v>561299.20552992821</v>
      </c>
      <c r="T84" s="2">
        <f t="shared" si="18"/>
        <v>5574.8571428571595</v>
      </c>
      <c r="U84" s="2">
        <f t="shared" si="19"/>
        <v>564758.77511522174</v>
      </c>
      <c r="V84" s="2">
        <f t="shared" si="5"/>
        <v>787486.12121212122</v>
      </c>
      <c r="W84" s="2">
        <f t="shared" si="20"/>
        <v>13465.242424242431</v>
      </c>
      <c r="X84" s="2">
        <f t="shared" si="6"/>
        <v>551293.53269097931</v>
      </c>
      <c r="Y84" s="2">
        <f t="shared" si="7"/>
        <v>24554226.688926257</v>
      </c>
      <c r="Z84" s="2" t="str">
        <f t="shared" si="8"/>
        <v>HERE</v>
      </c>
      <c r="AA84" s="2">
        <f>IF(Z84="HERE",Y84,AA83+Graph!$G$1*1000)</f>
        <v>24554226.688926257</v>
      </c>
      <c r="AB84" s="2">
        <f t="shared" si="21"/>
        <v>551293.53269097954</v>
      </c>
      <c r="AC84" s="2">
        <f t="shared" si="9"/>
        <v>787486.12121212122</v>
      </c>
      <c r="AD84" s="3">
        <f t="shared" si="10"/>
        <v>24554226.688926257</v>
      </c>
      <c r="AE84" s="2">
        <f>IF(AE82&gt;=52800000,52800000,IF(AB63=Graph!G$1*1000,AE83+Graph!G$1*1000,AC84))</f>
        <v>787486.12121212122</v>
      </c>
      <c r="AF84" s="3">
        <f t="shared" si="11"/>
        <v>787486.12121212122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18</v>
      </c>
      <c r="C85" s="7"/>
      <c r="D85" s="2" t="e">
        <f t="shared" si="12"/>
        <v>#N/A</v>
      </c>
      <c r="E85" s="2" t="e">
        <f t="shared" si="22"/>
        <v>#N/A</v>
      </c>
      <c r="F85" s="2">
        <v>566876.76624423265</v>
      </c>
      <c r="G85" s="2">
        <f t="shared" si="25"/>
        <v>566876.76624423265</v>
      </c>
      <c r="H85" s="2">
        <f t="shared" si="13"/>
        <v>25291387.003110349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570337.71163594723</v>
      </c>
      <c r="Q85" s="2">
        <f t="shared" si="26"/>
        <v>570337.71163594723</v>
      </c>
      <c r="R85" s="2">
        <f t="shared" si="16"/>
        <v>25912050.521774322</v>
      </c>
      <c r="S85" s="2">
        <f t="shared" si="17"/>
        <v>566876.76624423265</v>
      </c>
      <c r="T85" s="2">
        <f t="shared" si="18"/>
        <v>5574.8571428571595</v>
      </c>
      <c r="U85" s="2">
        <f t="shared" si="19"/>
        <v>570337.71163594723</v>
      </c>
      <c r="V85" s="2">
        <f t="shared" si="5"/>
        <v>800951.36363636365</v>
      </c>
      <c r="W85" s="2">
        <f t="shared" si="20"/>
        <v>13465.242424242431</v>
      </c>
      <c r="X85" s="2">
        <f t="shared" si="6"/>
        <v>556872.4692117048</v>
      </c>
      <c r="Y85" s="2">
        <f t="shared" si="7"/>
        <v>25111099.158137962</v>
      </c>
      <c r="Z85" s="2" t="str">
        <f t="shared" si="8"/>
        <v>HERE</v>
      </c>
      <c r="AA85" s="2">
        <f>IF(Z85="HERE",Y85,AA84+Graph!$G$1*1000)</f>
        <v>25111099.158137962</v>
      </c>
      <c r="AB85" s="2">
        <f t="shared" si="21"/>
        <v>556872.46921170503</v>
      </c>
      <c r="AC85" s="2">
        <f t="shared" si="9"/>
        <v>800951.36363636365</v>
      </c>
      <c r="AD85" s="3">
        <f t="shared" si="10"/>
        <v>25111099.158137962</v>
      </c>
      <c r="AE85" s="2">
        <f>IF(AE83&gt;=52800000,52800000,IF(AB64=Graph!G$1*1000,AE84+Graph!G$1*1000,AC85))</f>
        <v>800951.36363636365</v>
      </c>
      <c r="AF85" s="3">
        <f t="shared" si="11"/>
        <v>800951.36363636365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19</v>
      </c>
      <c r="C86" s="7"/>
      <c r="D86" s="2" t="e">
        <f t="shared" si="12"/>
        <v>#N/A</v>
      </c>
      <c r="E86" s="2" t="e">
        <f t="shared" si="22"/>
        <v>#N/A</v>
      </c>
      <c r="F86" s="2">
        <v>572454.3269585073</v>
      </c>
      <c r="G86" s="2">
        <f t="shared" si="25"/>
        <v>572454.3269585073</v>
      </c>
      <c r="H86" s="2">
        <f t="shared" si="13"/>
        <v>25863841.330068856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575916.64815670252</v>
      </c>
      <c r="Q86" s="2">
        <f t="shared" si="26"/>
        <v>575916.64815670252</v>
      </c>
      <c r="R86" s="2">
        <f t="shared" si="16"/>
        <v>26487967.169931024</v>
      </c>
      <c r="S86" s="2">
        <f t="shared" si="17"/>
        <v>572454.3269585073</v>
      </c>
      <c r="T86" s="2">
        <f t="shared" si="18"/>
        <v>5574.8571428571595</v>
      </c>
      <c r="U86" s="2">
        <f t="shared" si="19"/>
        <v>575916.64815670252</v>
      </c>
      <c r="V86" s="2">
        <f t="shared" si="5"/>
        <v>814416.60606060608</v>
      </c>
      <c r="W86" s="2">
        <f t="shared" si="20"/>
        <v>13465.242424242431</v>
      </c>
      <c r="X86" s="2">
        <f t="shared" si="6"/>
        <v>562451.40573246009</v>
      </c>
      <c r="Y86" s="2">
        <f t="shared" si="7"/>
        <v>25673550.563870423</v>
      </c>
      <c r="Z86" s="2" t="str">
        <f t="shared" si="8"/>
        <v>HERE</v>
      </c>
      <c r="AA86" s="2">
        <f>IF(Z86="HERE",Y86,AA85+Graph!$G$1*1000)</f>
        <v>25673550.563870423</v>
      </c>
      <c r="AB86" s="2">
        <f t="shared" si="21"/>
        <v>562451.40573246032</v>
      </c>
      <c r="AC86" s="2">
        <f t="shared" si="9"/>
        <v>814416.60606060608</v>
      </c>
      <c r="AD86" s="3">
        <f t="shared" si="10"/>
        <v>25673550.563870423</v>
      </c>
      <c r="AE86" s="2">
        <f>IF(AE84&gt;=52800000,52800000,IF(AB65=Graph!G$1*1000,AE85+Graph!G$1*1000,AC86))</f>
        <v>814416.60606060608</v>
      </c>
      <c r="AF86" s="3">
        <f t="shared" si="11"/>
        <v>814416.60606060608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20</v>
      </c>
      <c r="C87" s="7"/>
      <c r="D87" s="2" t="e">
        <f t="shared" si="12"/>
        <v>#N/A</v>
      </c>
      <c r="E87" s="2" t="e">
        <f t="shared" si="22"/>
        <v>#N/A</v>
      </c>
      <c r="F87" s="2">
        <v>578031.88767281175</v>
      </c>
      <c r="G87" s="2">
        <f t="shared" si="25"/>
        <v>578031.88767281175</v>
      </c>
      <c r="H87" s="2">
        <f t="shared" si="13"/>
        <v>26441873.217741668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581495.58467742801</v>
      </c>
      <c r="Q87" s="2">
        <f t="shared" si="26"/>
        <v>581495.58467742801</v>
      </c>
      <c r="R87" s="2">
        <f t="shared" si="16"/>
        <v>27069462.754608452</v>
      </c>
      <c r="S87" s="2">
        <f t="shared" si="17"/>
        <v>578031.88767281175</v>
      </c>
      <c r="T87" s="2">
        <f t="shared" si="18"/>
        <v>5574.8571428571595</v>
      </c>
      <c r="U87" s="2">
        <f t="shared" si="19"/>
        <v>581495.58467742801</v>
      </c>
      <c r="V87" s="2">
        <f t="shared" si="5"/>
        <v>827881.84848484851</v>
      </c>
      <c r="W87" s="2">
        <f t="shared" si="20"/>
        <v>13465.242424242431</v>
      </c>
      <c r="X87" s="2">
        <f t="shared" si="6"/>
        <v>568030.34225318558</v>
      </c>
      <c r="Y87" s="2">
        <f t="shared" si="7"/>
        <v>26241580.906123608</v>
      </c>
      <c r="Z87" s="2" t="str">
        <f t="shared" si="8"/>
        <v>HERE</v>
      </c>
      <c r="AA87" s="2">
        <f>IF(Z87="HERE",Y87,AA86+Graph!$G$1*1000)</f>
        <v>26241580.906123608</v>
      </c>
      <c r="AB87" s="2">
        <f t="shared" si="21"/>
        <v>568030.34225318581</v>
      </c>
      <c r="AC87" s="2">
        <f t="shared" si="9"/>
        <v>827881.84848484851</v>
      </c>
      <c r="AD87" s="3">
        <f t="shared" si="10"/>
        <v>26241580.906123608</v>
      </c>
      <c r="AE87" s="2">
        <f>IF(AE85&gt;=52800000,52800000,IF(AB66=Graph!G$1*1000,AE86+Graph!G$1*1000,AC87))</f>
        <v>827881.84848484851</v>
      </c>
      <c r="AF87" s="3">
        <f t="shared" si="11"/>
        <v>827881.84848484851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21</v>
      </c>
      <c r="C88" s="7"/>
      <c r="D88" s="2" t="e">
        <f t="shared" si="12"/>
        <v>#N/A</v>
      </c>
      <c r="E88" s="2" t="e">
        <f t="shared" si="22"/>
        <v>#N/A</v>
      </c>
      <c r="F88" s="2">
        <v>583609.44838708639</v>
      </c>
      <c r="G88" s="2">
        <f t="shared" si="25"/>
        <v>583609.44838708639</v>
      </c>
      <c r="H88" s="2">
        <f t="shared" si="13"/>
        <v>27025482.666128755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587074.5211981535</v>
      </c>
      <c r="Q88" s="2">
        <f t="shared" si="26"/>
        <v>587074.5211981535</v>
      </c>
      <c r="R88" s="2">
        <f t="shared" si="16"/>
        <v>27656537.275806606</v>
      </c>
      <c r="S88" s="2">
        <f t="shared" si="17"/>
        <v>583609.44838708639</v>
      </c>
      <c r="T88" s="2">
        <f t="shared" si="18"/>
        <v>5574.8571428571595</v>
      </c>
      <c r="U88" s="2">
        <f t="shared" si="19"/>
        <v>587074.5211981535</v>
      </c>
      <c r="V88" s="2">
        <f t="shared" si="5"/>
        <v>841347.09090909082</v>
      </c>
      <c r="W88" s="2">
        <f t="shared" si="20"/>
        <v>13465.242424242315</v>
      </c>
      <c r="X88" s="2">
        <f t="shared" si="6"/>
        <v>573609.27877391118</v>
      </c>
      <c r="Y88" s="2">
        <f t="shared" si="7"/>
        <v>26815190.18489752</v>
      </c>
      <c r="Z88" s="2" t="str">
        <f t="shared" si="8"/>
        <v>HERE</v>
      </c>
      <c r="AA88" s="2">
        <f>IF(Z88="HERE",Y88,AA87+Graph!$G$1*1000)</f>
        <v>26815190.18489752</v>
      </c>
      <c r="AB88" s="2">
        <f t="shared" si="21"/>
        <v>573609.2787739113</v>
      </c>
      <c r="AC88" s="2">
        <f t="shared" si="9"/>
        <v>841347.09090909082</v>
      </c>
      <c r="AD88" s="3">
        <f t="shared" si="10"/>
        <v>26815190.18489752</v>
      </c>
      <c r="AE88" s="2">
        <f>IF(AE86&gt;=52800000,52800000,IF(AB67=Graph!G$1*1000,AE87+Graph!G$1*1000,AC88))</f>
        <v>841347.09090909082</v>
      </c>
      <c r="AF88" s="3">
        <f t="shared" si="11"/>
        <v>841347.09090909082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22</v>
      </c>
      <c r="C89" s="7"/>
      <c r="D89" s="2" t="e">
        <f t="shared" si="12"/>
        <v>#N/A</v>
      </c>
      <c r="E89" s="2" t="e">
        <f t="shared" si="22"/>
        <v>#N/A</v>
      </c>
      <c r="F89" s="2">
        <v>589187.00910136104</v>
      </c>
      <c r="G89" s="2">
        <f t="shared" si="25"/>
        <v>589187.00910136104</v>
      </c>
      <c r="H89" s="2">
        <f t="shared" si="13"/>
        <v>27614669.675230116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592653.45771890879</v>
      </c>
      <c r="Q89" s="2">
        <f t="shared" si="26"/>
        <v>592653.45771890879</v>
      </c>
      <c r="R89" s="2">
        <f t="shared" si="16"/>
        <v>28249190.733525515</v>
      </c>
      <c r="S89" s="2">
        <f t="shared" si="17"/>
        <v>589187.00910136104</v>
      </c>
      <c r="T89" s="2">
        <f t="shared" si="18"/>
        <v>5574.8571428571595</v>
      </c>
      <c r="U89" s="2">
        <f t="shared" si="19"/>
        <v>592653.45771890879</v>
      </c>
      <c r="V89" s="2">
        <f t="shared" si="5"/>
        <v>854812.33333333326</v>
      </c>
      <c r="W89" s="2">
        <f t="shared" si="20"/>
        <v>13465.242424242431</v>
      </c>
      <c r="X89" s="2">
        <f t="shared" si="6"/>
        <v>579188.21529466636</v>
      </c>
      <c r="Y89" s="2">
        <f t="shared" si="7"/>
        <v>27394378.400192186</v>
      </c>
      <c r="Z89" s="2" t="str">
        <f t="shared" si="8"/>
        <v>HERE</v>
      </c>
      <c r="AA89" s="2">
        <f>IF(Z89="HERE",Y89,AA88+Graph!$G$1*1000)</f>
        <v>27394378.400192186</v>
      </c>
      <c r="AB89" s="2">
        <f t="shared" si="21"/>
        <v>579188.21529466659</v>
      </c>
      <c r="AC89" s="2">
        <f t="shared" si="9"/>
        <v>854812.33333333326</v>
      </c>
      <c r="AD89" s="3">
        <f t="shared" si="10"/>
        <v>27394378.400192186</v>
      </c>
      <c r="AE89" s="2">
        <f>IF(AE87&gt;=52800000,52800000,IF(AB68=Graph!G$1*1000,AE88+Graph!G$1*1000,AC89))</f>
        <v>854812.33333333326</v>
      </c>
      <c r="AF89" s="3">
        <f t="shared" si="11"/>
        <v>854812.33333333326</v>
      </c>
      <c r="AG89" s="3">
        <f t="shared" si="29"/>
        <v>14791304.405644458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23</v>
      </c>
      <c r="C90" s="7"/>
      <c r="D90" s="2" t="e">
        <f t="shared" si="12"/>
        <v>#N/A</v>
      </c>
      <c r="E90" s="2" t="e">
        <f t="shared" si="22"/>
        <v>#N/A</v>
      </c>
      <c r="F90" s="2">
        <v>594764.56981566548</v>
      </c>
      <c r="G90" s="2">
        <f t="shared" si="25"/>
        <v>594764.56981566548</v>
      </c>
      <c r="H90" s="2">
        <f t="shared" si="13"/>
        <v>28209434.245045781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598232.39423963428</v>
      </c>
      <c r="Q90" s="2">
        <f t="shared" si="26"/>
        <v>598232.39423963428</v>
      </c>
      <c r="R90" s="2">
        <f t="shared" si="16"/>
        <v>28847423.127765149</v>
      </c>
      <c r="S90" s="2">
        <f t="shared" si="17"/>
        <v>594764.56981566548</v>
      </c>
      <c r="T90" s="2">
        <f t="shared" si="18"/>
        <v>5574.8571428571595</v>
      </c>
      <c r="U90" s="2">
        <f t="shared" si="19"/>
        <v>598232.39423963428</v>
      </c>
      <c r="V90" s="2">
        <f t="shared" si="5"/>
        <v>868277.57575757569</v>
      </c>
      <c r="W90" s="2">
        <f t="shared" si="20"/>
        <v>13465.242424242431</v>
      </c>
      <c r="X90" s="2">
        <f t="shared" si="6"/>
        <v>584767.15181539184</v>
      </c>
      <c r="Y90" s="2">
        <f t="shared" si="7"/>
        <v>27979145.552007578</v>
      </c>
      <c r="Z90" s="2" t="str">
        <f t="shared" si="8"/>
        <v>HERE</v>
      </c>
      <c r="AA90" s="2">
        <f>IF(Z90="HERE",Y90,AA89+Graph!$G$1*1000)</f>
        <v>27979145.552007578</v>
      </c>
      <c r="AB90" s="2">
        <f t="shared" si="21"/>
        <v>584767.15181539208</v>
      </c>
      <c r="AC90" s="2">
        <f t="shared" si="9"/>
        <v>868277.57575757569</v>
      </c>
      <c r="AD90" s="3">
        <f t="shared" si="10"/>
        <v>27979145.552007578</v>
      </c>
      <c r="AE90" s="2">
        <f>IF(AE88&gt;=52800000,52800000,IF(AB69=Graph!G$1*1000,AE89+Graph!G$1*1000,AC90))</f>
        <v>868277.57575757569</v>
      </c>
      <c r="AF90" s="3">
        <f t="shared" si="11"/>
        <v>868277.57575757569</v>
      </c>
      <c r="AG90" s="3">
        <f t="shared" si="29"/>
        <v>15212826.204157598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24</v>
      </c>
      <c r="C91" s="7"/>
      <c r="D91" s="2" t="e">
        <f t="shared" si="12"/>
        <v>#N/A</v>
      </c>
      <c r="E91" s="2" t="e">
        <f t="shared" si="22"/>
        <v>#N/A</v>
      </c>
      <c r="F91" s="2">
        <v>600342.13052994013</v>
      </c>
      <c r="G91" s="2">
        <f t="shared" si="25"/>
        <v>600342.13052994013</v>
      </c>
      <c r="H91" s="2">
        <f t="shared" si="13"/>
        <v>28809776.375575721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603811.33076038957</v>
      </c>
      <c r="Q91" s="2">
        <f t="shared" si="26"/>
        <v>603811.33076038957</v>
      </c>
      <c r="R91" s="2">
        <f t="shared" si="16"/>
        <v>29451234.458525538</v>
      </c>
      <c r="S91" s="2">
        <f t="shared" si="17"/>
        <v>600342.13052994013</v>
      </c>
      <c r="T91" s="2">
        <f t="shared" si="18"/>
        <v>5574.8571428571595</v>
      </c>
      <c r="U91" s="2">
        <f t="shared" si="19"/>
        <v>603811.33076038957</v>
      </c>
      <c r="V91" s="2">
        <f t="shared" si="5"/>
        <v>881742.81818181812</v>
      </c>
      <c r="W91" s="2">
        <f t="shared" si="20"/>
        <v>13465.242424242431</v>
      </c>
      <c r="X91" s="2">
        <f t="shared" si="6"/>
        <v>590346.08833614714</v>
      </c>
      <c r="Y91" s="2">
        <f t="shared" si="7"/>
        <v>28569491.640343726</v>
      </c>
      <c r="Z91" s="2" t="str">
        <f t="shared" si="8"/>
        <v>HERE</v>
      </c>
      <c r="AA91" s="2">
        <f>IF(Z91="HERE",Y91,AA90+Graph!$G$1*1000)</f>
        <v>28569491.640343726</v>
      </c>
      <c r="AB91" s="2">
        <f t="shared" si="21"/>
        <v>590346.08833614737</v>
      </c>
      <c r="AC91" s="2">
        <f t="shared" si="9"/>
        <v>881742.81818181812</v>
      </c>
      <c r="AD91" s="3">
        <f t="shared" si="10"/>
        <v>28569491.640343726</v>
      </c>
      <c r="AE91" s="2">
        <f>IF(AE89&gt;=52800000,52800000,IF(AB70=Graph!G$1*1000,AE90+Graph!G$1*1000,AC91))</f>
        <v>881742.81818181812</v>
      </c>
      <c r="AF91" s="3">
        <f t="shared" si="11"/>
        <v>881742.81818181812</v>
      </c>
      <c r="AG91" s="3">
        <f t="shared" si="29"/>
        <v>15639369.04553939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25</v>
      </c>
      <c r="C92" s="7"/>
      <c r="D92" s="2" t="e">
        <f t="shared" si="12"/>
        <v>#N/A</v>
      </c>
      <c r="E92" s="2" t="e">
        <f t="shared" si="22"/>
        <v>#N/A</v>
      </c>
      <c r="F92" s="2">
        <v>605919.69124421477</v>
      </c>
      <c r="G92" s="2">
        <f t="shared" si="25"/>
        <v>605919.69124421477</v>
      </c>
      <c r="H92" s="2">
        <f t="shared" si="13"/>
        <v>29415696.066819936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609390.26728111506</v>
      </c>
      <c r="Q92" s="2">
        <f t="shared" si="26"/>
        <v>609390.26728111506</v>
      </c>
      <c r="R92" s="2">
        <f t="shared" si="16"/>
        <v>30060624.725806653</v>
      </c>
      <c r="S92" s="2">
        <f t="shared" si="17"/>
        <v>605919.69124421477</v>
      </c>
      <c r="T92" s="2">
        <f t="shared" si="18"/>
        <v>5574.8571428571595</v>
      </c>
      <c r="U92" s="2">
        <f t="shared" si="19"/>
        <v>609390.26728111506</v>
      </c>
      <c r="V92" s="2">
        <f t="shared" si="5"/>
        <v>895208.06060606055</v>
      </c>
      <c r="W92" s="2">
        <f t="shared" si="20"/>
        <v>13465.242424242431</v>
      </c>
      <c r="X92" s="2">
        <f t="shared" si="6"/>
        <v>595925.02485687262</v>
      </c>
      <c r="Y92" s="2">
        <f t="shared" si="7"/>
        <v>29165416.665200599</v>
      </c>
      <c r="Z92" s="2" t="str">
        <f t="shared" si="8"/>
        <v>HERE</v>
      </c>
      <c r="AA92" s="2">
        <f>IF(Z92="HERE",Y92,AA91+Graph!$G$1*1000)</f>
        <v>29165416.665200599</v>
      </c>
      <c r="AB92" s="2">
        <f t="shared" si="21"/>
        <v>595925.02485687286</v>
      </c>
      <c r="AC92" s="2">
        <f t="shared" si="9"/>
        <v>895208.06060606055</v>
      </c>
      <c r="AD92" s="3">
        <f t="shared" si="10"/>
        <v>29165416.665200599</v>
      </c>
      <c r="AE92" s="2">
        <f>IF(AE90&gt;=52800000,52800000,IF(AB71=Graph!G$1*1000,AE91+Graph!G$1*1000,AC92))</f>
        <v>895208.06060606055</v>
      </c>
      <c r="AF92" s="3">
        <f t="shared" si="11"/>
        <v>895208.06060606055</v>
      </c>
      <c r="AG92" s="3">
        <f t="shared" si="29"/>
        <v>16070932.929789862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26</v>
      </c>
      <c r="C93" s="7"/>
      <c r="D93" s="2" t="e">
        <f t="shared" si="12"/>
        <v>#N/A</v>
      </c>
      <c r="E93" s="2" t="e">
        <f t="shared" si="22"/>
        <v>#N/A</v>
      </c>
      <c r="F93" s="2">
        <v>611497.25195851922</v>
      </c>
      <c r="G93" s="2">
        <f t="shared" si="25"/>
        <v>611497.25195851922</v>
      </c>
      <c r="H93" s="2">
        <f t="shared" si="13"/>
        <v>30027193.318778455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614969.20380184054</v>
      </c>
      <c r="Q93" s="2">
        <f t="shared" si="26"/>
        <v>614969.20380184054</v>
      </c>
      <c r="R93" s="2">
        <f t="shared" si="16"/>
        <v>30675593.929608494</v>
      </c>
      <c r="S93" s="2">
        <f t="shared" si="17"/>
        <v>611497.25195851922</v>
      </c>
      <c r="T93" s="2">
        <f t="shared" si="18"/>
        <v>5574.8571428571595</v>
      </c>
      <c r="U93" s="2">
        <f t="shared" si="19"/>
        <v>614969.20380184054</v>
      </c>
      <c r="V93" s="2">
        <f t="shared" si="5"/>
        <v>908673.30303030298</v>
      </c>
      <c r="W93" s="2">
        <f t="shared" si="20"/>
        <v>13465.242424242431</v>
      </c>
      <c r="X93" s="2">
        <f t="shared" si="6"/>
        <v>601503.96137759811</v>
      </c>
      <c r="Y93" s="2">
        <f t="shared" si="7"/>
        <v>29766920.626578197</v>
      </c>
      <c r="Z93" s="2" t="str">
        <f t="shared" si="8"/>
        <v>HERE</v>
      </c>
      <c r="AA93" s="2">
        <f>IF(Z93="HERE",Y93,AA92+Graph!$G$1*1000)</f>
        <v>29766920.626578197</v>
      </c>
      <c r="AB93" s="2">
        <f t="shared" si="21"/>
        <v>601503.96137759835</v>
      </c>
      <c r="AC93" s="2">
        <f t="shared" si="9"/>
        <v>908673.30303030298</v>
      </c>
      <c r="AD93" s="3">
        <f t="shared" si="10"/>
        <v>29766920.626578197</v>
      </c>
      <c r="AE93" s="2">
        <f>IF(AE91&gt;=52800000,52800000,IF(AB72=Graph!G$1*1000,AE92+Graph!G$1*1000,AC93))</f>
        <v>908673.30303030298</v>
      </c>
      <c r="AF93" s="3">
        <f t="shared" si="11"/>
        <v>908673.30303030298</v>
      </c>
      <c r="AG93" s="3">
        <f t="shared" si="29"/>
        <v>16507517.856908984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27</v>
      </c>
      <c r="C94" s="7"/>
      <c r="D94" s="2" t="e">
        <f t="shared" si="12"/>
        <v>#N/A</v>
      </c>
      <c r="E94" s="2" t="e">
        <f t="shared" si="22"/>
        <v>#N/A</v>
      </c>
      <c r="F94" s="2">
        <v>617074.81267279387</v>
      </c>
      <c r="G94" s="2">
        <f t="shared" si="25"/>
        <v>617074.81267279387</v>
      </c>
      <c r="H94" s="2">
        <f t="shared" si="13"/>
        <v>30644268.131451249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620548.14032259583</v>
      </c>
      <c r="Q94" s="2">
        <f t="shared" si="26"/>
        <v>620548.14032259583</v>
      </c>
      <c r="R94" s="2">
        <f t="shared" si="16"/>
        <v>31296142.06993109</v>
      </c>
      <c r="S94" s="2">
        <f t="shared" si="17"/>
        <v>617074.81267279387</v>
      </c>
      <c r="T94" s="2">
        <f t="shared" si="18"/>
        <v>5574.8571428571595</v>
      </c>
      <c r="U94" s="2">
        <f t="shared" si="19"/>
        <v>620548.14032259583</v>
      </c>
      <c r="V94" s="2">
        <f t="shared" si="5"/>
        <v>922138.54545454541</v>
      </c>
      <c r="W94" s="2">
        <f t="shared" si="20"/>
        <v>13465.242424242431</v>
      </c>
      <c r="X94" s="2">
        <f t="shared" si="6"/>
        <v>607082.8978983534</v>
      </c>
      <c r="Y94" s="2">
        <f t="shared" si="7"/>
        <v>30374003.524476551</v>
      </c>
      <c r="Z94" s="2" t="str">
        <f t="shared" si="8"/>
        <v>HERE</v>
      </c>
      <c r="AA94" s="2">
        <f>IF(Z94="HERE",Y94,AA93+Graph!$G$1*1000)</f>
        <v>30374003.524476551</v>
      </c>
      <c r="AB94" s="2">
        <f t="shared" si="21"/>
        <v>607082.89789835364</v>
      </c>
      <c r="AC94" s="2">
        <f t="shared" si="9"/>
        <v>922138.54545454541</v>
      </c>
      <c r="AD94" s="3">
        <f t="shared" si="10"/>
        <v>30374003.524476551</v>
      </c>
      <c r="AE94" s="2">
        <f>IF(AE92&gt;=52800000,52800000,IF(AB73=Graph!G$1*1000,AE93+Graph!G$1*1000,AC94))</f>
        <v>922138.54545454541</v>
      </c>
      <c r="AF94" s="3">
        <f t="shared" si="11"/>
        <v>922138.54545454541</v>
      </c>
      <c r="AG94" s="3">
        <f t="shared" si="29"/>
        <v>16949123.826896761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28</v>
      </c>
      <c r="C95" s="7"/>
      <c r="D95" s="2" t="e">
        <f t="shared" si="12"/>
        <v>#N/A</v>
      </c>
      <c r="E95" s="2" t="e">
        <f t="shared" si="22"/>
        <v>#N/A</v>
      </c>
      <c r="F95" s="2">
        <v>622652.37338706851</v>
      </c>
      <c r="G95" s="2">
        <f t="shared" si="25"/>
        <v>622652.37338706851</v>
      </c>
      <c r="H95" s="2">
        <f t="shared" si="13"/>
        <v>31266920.504838318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626127.07684332132</v>
      </c>
      <c r="Q95" s="2">
        <f t="shared" si="26"/>
        <v>626127.07684332132</v>
      </c>
      <c r="R95" s="2">
        <f t="shared" si="16"/>
        <v>31922269.146774411</v>
      </c>
      <c r="S95" s="2">
        <f t="shared" si="17"/>
        <v>622652.37338706851</v>
      </c>
      <c r="T95" s="2">
        <f t="shared" si="18"/>
        <v>5574.8571428571595</v>
      </c>
      <c r="U95" s="2">
        <f t="shared" si="19"/>
        <v>626127.07684332132</v>
      </c>
      <c r="V95" s="2">
        <f t="shared" si="5"/>
        <v>935603.78787878784</v>
      </c>
      <c r="W95" s="2">
        <f t="shared" si="20"/>
        <v>13465.242424242431</v>
      </c>
      <c r="X95" s="2">
        <f t="shared" si="6"/>
        <v>612661.83441907889</v>
      </c>
      <c r="Y95" s="2">
        <f t="shared" ref="Y95:Y158" si="30">IF(COUNT($C96)=0,IF(COUNT($C95)=1,C95,SUM(Y94+X95)),C95)</f>
        <v>30986665.35889563</v>
      </c>
      <c r="Z95" s="2" t="str">
        <f t="shared" si="8"/>
        <v>HERE</v>
      </c>
      <c r="AA95" s="2">
        <f>IF(Z95="HERE",Y95,AA94+Graph!$G$1*1000)</f>
        <v>30986665.35889563</v>
      </c>
      <c r="AB95" s="2">
        <f t="shared" si="21"/>
        <v>612661.83441907912</v>
      </c>
      <c r="AC95" s="2">
        <f t="shared" ref="AC95:AC158" si="31">IF(Z96="HERE",V95,AC94)</f>
        <v>935603.78787878784</v>
      </c>
      <c r="AD95" s="3">
        <f t="shared" si="10"/>
        <v>30986665.35889563</v>
      </c>
      <c r="AE95" s="2">
        <f>IF(AE93&gt;=52800000,52800000,IF(AB74=Graph!G$1*1000,AE94+Graph!G$1*1000,AC95))</f>
        <v>935603.78787878784</v>
      </c>
      <c r="AF95" s="3">
        <f t="shared" si="11"/>
        <v>935603.78787878784</v>
      </c>
      <c r="AG95" s="3">
        <f t="shared" si="29"/>
        <v>17395750.839753218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29</v>
      </c>
      <c r="C96" s="7"/>
      <c r="D96" s="2" t="e">
        <f t="shared" si="12"/>
        <v>#N/A</v>
      </c>
      <c r="E96" s="2" t="e">
        <f t="shared" si="22"/>
        <v>#N/A</v>
      </c>
      <c r="F96" s="2">
        <v>628229.93410137296</v>
      </c>
      <c r="G96" s="2">
        <f t="shared" si="25"/>
        <v>628229.93410137296</v>
      </c>
      <c r="H96" s="2">
        <f t="shared" ref="H96:H159" si="32">IF(COUNT($C97)=0,IF(COUNT($C96)=1,C96,SUM(H95+G96)),C96)</f>
        <v>31895150.438939691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631706.01336407661</v>
      </c>
      <c r="Q96" s="2">
        <f t="shared" si="26"/>
        <v>631706.01336407661</v>
      </c>
      <c r="R96" s="2">
        <f t="shared" ref="R96:R159" si="33">IF(COUNT($C97)=0,IF(COUNT($C96)=1,M96,SUM(R95+Q96)),M96)</f>
        <v>32553975.160138488</v>
      </c>
      <c r="S96" s="2">
        <f t="shared" si="17"/>
        <v>628229.93410137296</v>
      </c>
      <c r="T96" s="2">
        <f t="shared" si="18"/>
        <v>5574.8571428571595</v>
      </c>
      <c r="U96" s="2">
        <f t="shared" si="19"/>
        <v>631706.01336407661</v>
      </c>
      <c r="V96" s="2">
        <f t="shared" si="5"/>
        <v>949069.03030303027</v>
      </c>
      <c r="W96" s="2">
        <f t="shared" si="20"/>
        <v>13465.242424242431</v>
      </c>
      <c r="X96" s="2">
        <f t="shared" si="6"/>
        <v>618240.77093983418</v>
      </c>
      <c r="Y96" s="2">
        <f t="shared" si="30"/>
        <v>31604906.129835464</v>
      </c>
      <c r="Z96" s="2" t="str">
        <f t="shared" si="8"/>
        <v>HERE</v>
      </c>
      <c r="AA96" s="2">
        <f>IF(Z96="HERE",Y96,AA95+Graph!$G$1*1000)</f>
        <v>31604906.129835464</v>
      </c>
      <c r="AB96" s="2">
        <f t="shared" si="21"/>
        <v>618240.77093983442</v>
      </c>
      <c r="AC96" s="2">
        <f t="shared" si="31"/>
        <v>949069.03030303027</v>
      </c>
      <c r="AD96" s="3">
        <f t="shared" si="10"/>
        <v>31604906.129835464</v>
      </c>
      <c r="AE96" s="2">
        <f>IF(AE94&gt;=52800000,52800000,IF(AB75=Graph!G$1*1000,AE95+Graph!G$1*1000,AC96))</f>
        <v>949069.03030303027</v>
      </c>
      <c r="AF96" s="3">
        <f t="shared" si="11"/>
        <v>949069.03030303027</v>
      </c>
      <c r="AG96" s="3">
        <f t="shared" si="29"/>
        <v>17847398.895478327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30</v>
      </c>
      <c r="C97" s="7"/>
      <c r="D97" s="2" t="e">
        <f t="shared" si="12"/>
        <v>#N/A</v>
      </c>
      <c r="E97" s="2" t="e">
        <f t="shared" si="22"/>
        <v>#N/A</v>
      </c>
      <c r="F97" s="2">
        <v>633807.4948156476</v>
      </c>
      <c r="G97" s="2">
        <f t="shared" si="25"/>
        <v>633807.4948156476</v>
      </c>
      <c r="H97" s="2">
        <f t="shared" si="32"/>
        <v>32528957.933755338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637284.9498848021</v>
      </c>
      <c r="Q97" s="2">
        <f t="shared" si="26"/>
        <v>637284.9498848021</v>
      </c>
      <c r="R97" s="2">
        <f t="shared" si="33"/>
        <v>33191260.11002329</v>
      </c>
      <c r="S97" s="2">
        <f t="shared" si="17"/>
        <v>633807.4948156476</v>
      </c>
      <c r="T97" s="2">
        <f t="shared" si="18"/>
        <v>5574.8571428571595</v>
      </c>
      <c r="U97" s="2">
        <f t="shared" si="19"/>
        <v>637284.9498848021</v>
      </c>
      <c r="V97" s="2">
        <f t="shared" si="5"/>
        <v>962534.27272727271</v>
      </c>
      <c r="W97" s="2">
        <f t="shared" si="20"/>
        <v>13465.242424242431</v>
      </c>
      <c r="X97" s="2">
        <f t="shared" si="6"/>
        <v>623819.70746055967</v>
      </c>
      <c r="Y97" s="2">
        <f t="shared" si="30"/>
        <v>32228725.837296024</v>
      </c>
      <c r="Z97" s="2" t="str">
        <f t="shared" si="8"/>
        <v>HERE</v>
      </c>
      <c r="AA97" s="2">
        <f>IF(Z97="HERE",Y97,AA96+Graph!$G$1*1000)</f>
        <v>32228725.837296024</v>
      </c>
      <c r="AB97" s="2">
        <f t="shared" si="21"/>
        <v>623819.7074605599</v>
      </c>
      <c r="AC97" s="2">
        <f t="shared" si="31"/>
        <v>962534.27272727271</v>
      </c>
      <c r="AD97" s="3">
        <f t="shared" si="10"/>
        <v>32228725.837296024</v>
      </c>
      <c r="AE97" s="2">
        <f>IF(AE95&gt;=52800000,52800000,IF(AB76=Graph!G$1*1000,AE96+Graph!G$1*1000,AC97))</f>
        <v>962534.27272727271</v>
      </c>
      <c r="AF97" s="3">
        <f t="shared" si="11"/>
        <v>962534.27272727271</v>
      </c>
      <c r="AG97" s="3">
        <f t="shared" si="29"/>
        <v>18304067.994072121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31</v>
      </c>
      <c r="C98" s="7"/>
      <c r="D98" s="2" t="e">
        <f t="shared" si="12"/>
        <v>#N/A</v>
      </c>
      <c r="E98" s="2" t="e">
        <f t="shared" si="22"/>
        <v>#N/A</v>
      </c>
      <c r="F98" s="2">
        <v>639385.05552995205</v>
      </c>
      <c r="G98" s="2">
        <f t="shared" si="25"/>
        <v>639385.05552995205</v>
      </c>
      <c r="H98" s="2">
        <f t="shared" si="32"/>
        <v>33168342.98928529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642863.88640552759</v>
      </c>
      <c r="Q98" s="2">
        <f t="shared" si="26"/>
        <v>642863.88640552759</v>
      </c>
      <c r="R98" s="2">
        <f t="shared" si="33"/>
        <v>33834123.996428818</v>
      </c>
      <c r="S98" s="2">
        <f t="shared" si="17"/>
        <v>639385.05552995205</v>
      </c>
      <c r="T98" s="2">
        <f t="shared" si="18"/>
        <v>5574.8571428571595</v>
      </c>
      <c r="U98" s="2">
        <f t="shared" si="19"/>
        <v>642863.88640552759</v>
      </c>
      <c r="V98" s="2">
        <f t="shared" si="5"/>
        <v>975999.51515151514</v>
      </c>
      <c r="W98" s="2">
        <f t="shared" si="20"/>
        <v>13465.242424242431</v>
      </c>
      <c r="X98" s="2">
        <f t="shared" si="6"/>
        <v>629398.64398128516</v>
      </c>
      <c r="Y98" s="2">
        <f t="shared" si="30"/>
        <v>32858124.481277309</v>
      </c>
      <c r="Z98" s="2" t="str">
        <f t="shared" si="8"/>
        <v>HERE</v>
      </c>
      <c r="AA98" s="2">
        <f>IF(Z98="HERE",Y98,AA97+Graph!$G$1*1000)</f>
        <v>32858124.481277309</v>
      </c>
      <c r="AB98" s="2">
        <f t="shared" si="21"/>
        <v>629398.64398128539</v>
      </c>
      <c r="AC98" s="2">
        <f t="shared" si="31"/>
        <v>975999.51515151514</v>
      </c>
      <c r="AD98" s="3">
        <f t="shared" si="10"/>
        <v>32858124.481277309</v>
      </c>
      <c r="AE98" s="2">
        <f>IF(AE96&gt;=52800000,52800000,IF(AB77=Graph!G$1*1000,AE97+Graph!G$1*1000,AC98))</f>
        <v>975999.51515151514</v>
      </c>
      <c r="AF98" s="3">
        <f t="shared" si="11"/>
        <v>975999.51515151514</v>
      </c>
      <c r="AG98" s="3">
        <f t="shared" si="29"/>
        <v>18765758.135534562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32</v>
      </c>
      <c r="C99" s="7"/>
      <c r="D99" s="2" t="e">
        <f t="shared" si="12"/>
        <v>#N/A</v>
      </c>
      <c r="E99" s="2" t="e">
        <f t="shared" si="22"/>
        <v>#N/A</v>
      </c>
      <c r="F99" s="2">
        <v>644962.61624422669</v>
      </c>
      <c r="G99" s="2">
        <f t="shared" si="25"/>
        <v>644962.61624422669</v>
      </c>
      <c r="H99" s="2">
        <f t="shared" si="32"/>
        <v>33813305.605529517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648442.82292628288</v>
      </c>
      <c r="Q99" s="2">
        <f t="shared" si="26"/>
        <v>648442.82292628288</v>
      </c>
      <c r="R99" s="2">
        <f t="shared" si="33"/>
        <v>34482566.8193551</v>
      </c>
      <c r="S99" s="2">
        <f t="shared" si="17"/>
        <v>644962.61624422669</v>
      </c>
      <c r="T99" s="2">
        <f t="shared" si="18"/>
        <v>5574.8571428571595</v>
      </c>
      <c r="U99" s="2">
        <f t="shared" si="19"/>
        <v>648442.82292628288</v>
      </c>
      <c r="V99" s="2">
        <f t="shared" si="5"/>
        <v>989464.75757575757</v>
      </c>
      <c r="W99" s="2">
        <f t="shared" si="20"/>
        <v>13465.242424242431</v>
      </c>
      <c r="X99" s="2">
        <f t="shared" si="6"/>
        <v>634977.58050204045</v>
      </c>
      <c r="Y99" s="2">
        <f t="shared" si="30"/>
        <v>33493102.06177935</v>
      </c>
      <c r="Z99" s="2" t="str">
        <f t="shared" si="8"/>
        <v>HERE</v>
      </c>
      <c r="AA99" s="2">
        <f>IF(Z99="HERE",Y99,AA98+Graph!$G$1*1000)</f>
        <v>33493102.06177935</v>
      </c>
      <c r="AB99" s="2">
        <f t="shared" si="21"/>
        <v>634977.58050204068</v>
      </c>
      <c r="AC99" s="2">
        <f t="shared" si="31"/>
        <v>989464.75757575757</v>
      </c>
      <c r="AD99" s="3">
        <f t="shared" si="10"/>
        <v>33493102.06177935</v>
      </c>
      <c r="AE99" s="2">
        <f>IF(AE97&gt;=52800000,52800000,IF(AB78=Graph!G$1*1000,AE98+Graph!G$1*1000,AC99))</f>
        <v>989464.75757575757</v>
      </c>
      <c r="AF99" s="3">
        <f t="shared" si="11"/>
        <v>989464.75757575757</v>
      </c>
      <c r="AG99" s="3">
        <f t="shared" si="29"/>
        <v>19232469.319865659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33</v>
      </c>
      <c r="C100" s="14"/>
      <c r="D100" s="13" t="e">
        <f t="shared" si="12"/>
        <v>#N/A</v>
      </c>
      <c r="E100" s="13" t="e">
        <f t="shared" si="22"/>
        <v>#N/A</v>
      </c>
      <c r="F100" s="13">
        <v>650540.17695850134</v>
      </c>
      <c r="G100" s="2">
        <f t="shared" si="25"/>
        <v>650540.17695850134</v>
      </c>
      <c r="H100" s="13">
        <f t="shared" si="32"/>
        <v>34463845.782488018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654021.75944700837</v>
      </c>
      <c r="Q100" s="2">
        <f t="shared" si="26"/>
        <v>654021.75944700837</v>
      </c>
      <c r="R100" s="13">
        <f t="shared" si="33"/>
        <v>35136588.578802109</v>
      </c>
      <c r="S100" s="13">
        <f t="shared" si="17"/>
        <v>650540.17695850134</v>
      </c>
      <c r="T100" s="13">
        <f t="shared" si="18"/>
        <v>5574.8571428571595</v>
      </c>
      <c r="U100" s="13">
        <f t="shared" si="19"/>
        <v>654021.75944700837</v>
      </c>
      <c r="V100" s="13">
        <f t="shared" si="5"/>
        <v>1002930</v>
      </c>
      <c r="W100" s="13">
        <f t="shared" si="20"/>
        <v>13465.242424242431</v>
      </c>
      <c r="X100" s="13">
        <f t="shared" si="6"/>
        <v>640556.51702276594</v>
      </c>
      <c r="Y100" s="2">
        <f t="shared" si="30"/>
        <v>34133658.578802116</v>
      </c>
      <c r="Z100" s="2" t="str">
        <f t="shared" si="8"/>
        <v>HERE</v>
      </c>
      <c r="AA100" s="2">
        <f>IF(Z100="HERE",Y100,AA99+Graph!$G$1*1000)</f>
        <v>34133658.578802116</v>
      </c>
      <c r="AB100" s="2">
        <f t="shared" si="21"/>
        <v>640556.51702276617</v>
      </c>
      <c r="AC100" s="2">
        <f t="shared" si="31"/>
        <v>1002930</v>
      </c>
      <c r="AD100" s="3">
        <f t="shared" si="10"/>
        <v>34133658.578802116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19704201.547065433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34</v>
      </c>
      <c r="C101" s="7"/>
      <c r="D101" s="2" t="e">
        <f t="shared" si="12"/>
        <v>#N/A</v>
      </c>
      <c r="E101" s="2" t="e">
        <f t="shared" si="22"/>
        <v>#N/A</v>
      </c>
      <c r="F101" s="2">
        <v>656117.73767280579</v>
      </c>
      <c r="G101" s="2">
        <f t="shared" si="25"/>
        <v>656117.73767280579</v>
      </c>
      <c r="H101" s="2">
        <f t="shared" si="32"/>
        <v>35119963.520160824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659600.69596776366</v>
      </c>
      <c r="Q101" s="2">
        <f t="shared" si="26"/>
        <v>659600.69596776366</v>
      </c>
      <c r="R101" s="2">
        <f t="shared" si="33"/>
        <v>35796189.274769872</v>
      </c>
      <c r="S101" s="2">
        <f t="shared" si="17"/>
        <v>656117.73767280579</v>
      </c>
      <c r="T101" s="2">
        <f t="shared" si="18"/>
        <v>5574.8571428571595</v>
      </c>
      <c r="U101" s="2">
        <f t="shared" si="19"/>
        <v>659600.69596776366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606162.98168204934</v>
      </c>
      <c r="Y101" s="2">
        <f t="shared" si="30"/>
        <v>34739821.560484163</v>
      </c>
      <c r="Z101" s="2" t="str">
        <f t="shared" si="8"/>
        <v>HERE</v>
      </c>
      <c r="AA101" s="2">
        <f>IF(Z101="HERE",Y101,AA100+Graph!$G$1*1000)</f>
        <v>34739821.560484163</v>
      </c>
      <c r="AB101" s="2">
        <f t="shared" si="21"/>
        <v>606162.98168204725</v>
      </c>
      <c r="AC101" s="2">
        <f t="shared" si="31"/>
        <v>1056367.7142857143</v>
      </c>
      <c r="AD101" s="3">
        <f t="shared" si="10"/>
        <v>34739821.560484163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20180954.817133863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35</v>
      </c>
      <c r="C102" s="7"/>
      <c r="D102" s="2" t="e">
        <f t="shared" si="12"/>
        <v>#N/A</v>
      </c>
      <c r="E102" s="2" t="e">
        <f t="shared" si="22"/>
        <v>#N/A</v>
      </c>
      <c r="F102" s="2">
        <v>661695.29838708043</v>
      </c>
      <c r="G102" s="2">
        <f t="shared" ref="G102:G165" si="35">IF(F102&gt;750000,$AK$31*1000,F102)</f>
        <v>661695.29838708043</v>
      </c>
      <c r="H102" s="2">
        <f t="shared" si="32"/>
        <v>35781658.818547904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665179.63248848915</v>
      </c>
      <c r="Q102" s="2">
        <f t="shared" ref="Q102:Q165" si="36">IF(P102&gt;750000,750000,P102)</f>
        <v>665179.63248848915</v>
      </c>
      <c r="R102" s="2">
        <f t="shared" si="33"/>
        <v>36461368.907258362</v>
      </c>
      <c r="S102" s="2">
        <f t="shared" si="17"/>
        <v>661695.29838708043</v>
      </c>
      <c r="T102" s="2">
        <f t="shared" si="18"/>
        <v>5574.8571428571595</v>
      </c>
      <c r="U102" s="2">
        <f t="shared" si="19"/>
        <v>665179.63248848915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611741.91820277483</v>
      </c>
      <c r="Y102" s="2">
        <f t="shared" si="30"/>
        <v>35351563.478686936</v>
      </c>
      <c r="Z102" s="2" t="str">
        <f t="shared" si="8"/>
        <v>HERE</v>
      </c>
      <c r="AA102" s="2">
        <f>IF(Z102="HERE",Y102,AA101+Graph!$G$1*1000)</f>
        <v>35351563.478686936</v>
      </c>
      <c r="AB102" s="2">
        <f t="shared" si="21"/>
        <v>611741.91820277274</v>
      </c>
      <c r="AC102" s="2">
        <f t="shared" si="31"/>
        <v>1109805.4285714286</v>
      </c>
      <c r="AD102" s="3">
        <f t="shared" si="10"/>
        <v>35351563.478686936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20662729.130070969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36</v>
      </c>
      <c r="C103" s="7"/>
      <c r="D103" s="2" t="e">
        <f t="shared" si="12"/>
        <v>#N/A</v>
      </c>
      <c r="E103" s="2" t="e">
        <f t="shared" si="22"/>
        <v>#N/A</v>
      </c>
      <c r="F103" s="2">
        <v>667272.85910135508</v>
      </c>
      <c r="G103" s="2">
        <f t="shared" si="35"/>
        <v>667272.85910135508</v>
      </c>
      <c r="H103" s="2">
        <f t="shared" si="32"/>
        <v>36448931.67764926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670758.56900921464</v>
      </c>
      <c r="Q103" s="2">
        <f t="shared" si="36"/>
        <v>670758.56900921464</v>
      </c>
      <c r="R103" s="2">
        <f t="shared" si="33"/>
        <v>37132127.476267576</v>
      </c>
      <c r="S103" s="2">
        <f t="shared" si="17"/>
        <v>667272.85910135508</v>
      </c>
      <c r="T103" s="2">
        <f t="shared" si="18"/>
        <v>5574.8571428571595</v>
      </c>
      <c r="U103" s="2">
        <f t="shared" si="19"/>
        <v>670758.56900921464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617320.85472350055</v>
      </c>
      <c r="Y103" s="2">
        <f t="shared" si="30"/>
        <v>35968884.333410434</v>
      </c>
      <c r="Z103" s="2" t="str">
        <f t="shared" si="8"/>
        <v>HERE</v>
      </c>
      <c r="AA103" s="2">
        <f>IF(Z103="HERE",Y103,AA102+Graph!$G$1*1000)</f>
        <v>35968884.333410434</v>
      </c>
      <c r="AB103" s="2">
        <f t="shared" si="21"/>
        <v>617320.85472349823</v>
      </c>
      <c r="AC103" s="2">
        <f t="shared" si="31"/>
        <v>1163243.1428571427</v>
      </c>
      <c r="AD103" s="3">
        <f t="shared" si="10"/>
        <v>35968884.333410434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21149524.485876732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37</v>
      </c>
      <c r="C104" s="7"/>
      <c r="D104" s="2" t="e">
        <f t="shared" si="12"/>
        <v>#N/A</v>
      </c>
      <c r="E104" s="2" t="e">
        <f t="shared" si="22"/>
        <v>#N/A</v>
      </c>
      <c r="F104" s="2">
        <v>672850.41981565952</v>
      </c>
      <c r="G104" s="2">
        <f t="shared" si="35"/>
        <v>672850.41981565952</v>
      </c>
      <c r="H104" s="2">
        <f t="shared" si="32"/>
        <v>37121782.097464919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676337.50552996993</v>
      </c>
      <c r="Q104" s="2">
        <f t="shared" si="36"/>
        <v>676337.50552996993</v>
      </c>
      <c r="R104" s="2">
        <f t="shared" si="33"/>
        <v>37808464.981797546</v>
      </c>
      <c r="S104" s="2">
        <f t="shared" si="17"/>
        <v>672850.41981565952</v>
      </c>
      <c r="T104" s="2">
        <f t="shared" si="18"/>
        <v>5574.8571428571595</v>
      </c>
      <c r="U104" s="2">
        <f t="shared" si="19"/>
        <v>676337.50552996993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622899.79124425561</v>
      </c>
      <c r="Y104" s="2">
        <f t="shared" si="30"/>
        <v>36591784.124654688</v>
      </c>
      <c r="Z104" s="2" t="str">
        <f t="shared" si="8"/>
        <v>HERE</v>
      </c>
      <c r="AA104" s="2">
        <f>IF(Z104="HERE",Y104,AA103+Graph!$G$1*1000)</f>
        <v>36591784.124654688</v>
      </c>
      <c r="AB104" s="2">
        <f t="shared" si="21"/>
        <v>622899.79124425352</v>
      </c>
      <c r="AC104" s="2">
        <f t="shared" si="31"/>
        <v>1216680.857142857</v>
      </c>
      <c r="AD104" s="3">
        <f t="shared" si="10"/>
        <v>36591784.124654688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21641340.884551145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38</v>
      </c>
      <c r="C105" s="7"/>
      <c r="D105" s="2" t="e">
        <f t="shared" si="12"/>
        <v>#N/A</v>
      </c>
      <c r="E105" s="2" t="e">
        <f t="shared" si="22"/>
        <v>#N/A</v>
      </c>
      <c r="F105" s="2">
        <v>678427.98052993417</v>
      </c>
      <c r="G105" s="2">
        <f t="shared" si="35"/>
        <v>678427.98052993417</v>
      </c>
      <c r="H105" s="2">
        <f t="shared" si="32"/>
        <v>37800210.077994853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681916.44205069542</v>
      </c>
      <c r="Q105" s="2">
        <f t="shared" si="36"/>
        <v>681916.44205069542</v>
      </c>
      <c r="R105" s="2">
        <f t="shared" si="33"/>
        <v>38490381.423848242</v>
      </c>
      <c r="S105" s="2">
        <f t="shared" si="17"/>
        <v>678427.98052993417</v>
      </c>
      <c r="T105" s="2">
        <f t="shared" si="18"/>
        <v>5574.8571428571595</v>
      </c>
      <c r="U105" s="2">
        <f t="shared" si="19"/>
        <v>681916.44205069542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628478.7277649811</v>
      </c>
      <c r="Y105" s="2">
        <f t="shared" si="30"/>
        <v>37220262.852419667</v>
      </c>
      <c r="Z105" s="2" t="str">
        <f t="shared" si="8"/>
        <v>HERE</v>
      </c>
      <c r="AA105" s="2">
        <f>IF(Z105="HERE",Y105,AA104+Graph!$G$1*1000)</f>
        <v>37220262.852419667</v>
      </c>
      <c r="AB105" s="2">
        <f t="shared" si="21"/>
        <v>628478.727764979</v>
      </c>
      <c r="AC105" s="2">
        <f t="shared" si="31"/>
        <v>1270118.5714285714</v>
      </c>
      <c r="AD105" s="3">
        <f t="shared" si="10"/>
        <v>37220262.852419667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22138178.326094236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39</v>
      </c>
      <c r="C106" s="7"/>
      <c r="D106" s="2" t="e">
        <f t="shared" si="12"/>
        <v>#N/A</v>
      </c>
      <c r="E106" s="2" t="e">
        <f t="shared" si="22"/>
        <v>#N/A</v>
      </c>
      <c r="F106" s="2">
        <v>684005.54124423862</v>
      </c>
      <c r="G106" s="2">
        <f t="shared" si="35"/>
        <v>684005.54124423862</v>
      </c>
      <c r="H106" s="2">
        <f t="shared" si="32"/>
        <v>38484215.619239092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687495.37857145071</v>
      </c>
      <c r="Q106" s="2">
        <f t="shared" si="36"/>
        <v>687495.37857145071</v>
      </c>
      <c r="R106" s="2">
        <f t="shared" si="33"/>
        <v>39177876.802419692</v>
      </c>
      <c r="S106" s="2">
        <f t="shared" si="17"/>
        <v>684005.54124423862</v>
      </c>
      <c r="T106" s="2">
        <f t="shared" si="18"/>
        <v>5574.8571428571595</v>
      </c>
      <c r="U106" s="2">
        <f t="shared" si="19"/>
        <v>687495.37857145071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634057.66428573639</v>
      </c>
      <c r="Y106" s="2">
        <f t="shared" si="30"/>
        <v>37854320.516705401</v>
      </c>
      <c r="Z106" s="2" t="str">
        <f t="shared" si="8"/>
        <v>HERE</v>
      </c>
      <c r="AA106" s="2">
        <f>IF(Z106="HERE",Y106,AA105+Graph!$G$1*1000)</f>
        <v>37854320.516705401</v>
      </c>
      <c r="AB106" s="2">
        <f t="shared" si="21"/>
        <v>634057.6642857343</v>
      </c>
      <c r="AC106" s="2">
        <f t="shared" si="31"/>
        <v>1323556.2857142857</v>
      </c>
      <c r="AD106" s="3">
        <f t="shared" si="10"/>
        <v>37854320.516705401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22640036.810505982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40</v>
      </c>
      <c r="C107" s="7"/>
      <c r="D107" s="2" t="e">
        <f t="shared" si="12"/>
        <v>#N/A</v>
      </c>
      <c r="E107" s="2" t="e">
        <f t="shared" si="22"/>
        <v>#N/A</v>
      </c>
      <c r="F107" s="2">
        <v>689583.10195851326</v>
      </c>
      <c r="G107" s="2">
        <f t="shared" si="35"/>
        <v>689583.10195851326</v>
      </c>
      <c r="H107" s="2">
        <f t="shared" si="32"/>
        <v>39173798.721197605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693074.3150921762</v>
      </c>
      <c r="Q107" s="2">
        <f t="shared" si="36"/>
        <v>693074.3150921762</v>
      </c>
      <c r="R107" s="2">
        <f t="shared" si="33"/>
        <v>39870951.117511868</v>
      </c>
      <c r="S107" s="2">
        <f t="shared" si="17"/>
        <v>689583.10195851326</v>
      </c>
      <c r="T107" s="2">
        <f t="shared" si="18"/>
        <v>5574.8571428571595</v>
      </c>
      <c r="U107" s="2">
        <f t="shared" si="19"/>
        <v>693074.3150921762</v>
      </c>
      <c r="V107" s="2">
        <f t="shared" si="34"/>
        <v>1376994</v>
      </c>
      <c r="W107" s="2">
        <f t="shared" si="20"/>
        <v>53437.714285714319</v>
      </c>
      <c r="X107" s="2">
        <f t="shared" si="6"/>
        <v>639636.60080646188</v>
      </c>
      <c r="Y107" s="2">
        <f t="shared" si="30"/>
        <v>38493957.117511861</v>
      </c>
      <c r="Z107" s="2" t="str">
        <f t="shared" si="8"/>
        <v>HERE</v>
      </c>
      <c r="AA107" s="2">
        <f>IF(Z107="HERE",Y107,AA106+Graph!$G$1*1000)</f>
        <v>38493957.117511861</v>
      </c>
      <c r="AB107" s="2">
        <f t="shared" si="21"/>
        <v>639636.60080645978</v>
      </c>
      <c r="AC107" s="2">
        <f t="shared" si="31"/>
        <v>1376994</v>
      </c>
      <c r="AD107" s="3">
        <f t="shared" si="10"/>
        <v>38493957.117511861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23146916.337786414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41</v>
      </c>
      <c r="C108" s="7"/>
      <c r="D108" s="2" t="e">
        <f t="shared" si="12"/>
        <v>#N/A</v>
      </c>
      <c r="E108" s="2" t="e">
        <f t="shared" si="22"/>
        <v>#N/A</v>
      </c>
      <c r="F108" s="2">
        <v>695160.6626727879</v>
      </c>
      <c r="G108" s="2">
        <f t="shared" si="35"/>
        <v>695160.6626727879</v>
      </c>
      <c r="H108" s="2">
        <f t="shared" si="32"/>
        <v>39868959.383870393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698653.25161290169</v>
      </c>
      <c r="Q108" s="2">
        <f t="shared" si="36"/>
        <v>698653.25161290169</v>
      </c>
      <c r="R108" s="2">
        <f t="shared" si="33"/>
        <v>40569604.36912477</v>
      </c>
      <c r="S108" s="2">
        <f t="shared" si="17"/>
        <v>695160.6626727879</v>
      </c>
      <c r="T108" s="2">
        <f t="shared" si="18"/>
        <v>5574.8571428571595</v>
      </c>
      <c r="U108" s="2">
        <f t="shared" si="19"/>
        <v>698653.25161290169</v>
      </c>
      <c r="V108" s="2">
        <f t="shared" si="34"/>
        <v>1508825.75</v>
      </c>
      <c r="W108" s="2">
        <f t="shared" si="20"/>
        <v>131831.75</v>
      </c>
      <c r="X108" s="2">
        <f t="shared" si="6"/>
        <v>566821.50161290169</v>
      </c>
      <c r="Y108" s="2">
        <f t="shared" si="30"/>
        <v>39060778.619124763</v>
      </c>
      <c r="Z108" s="2" t="str">
        <f t="shared" si="8"/>
        <v>HERE</v>
      </c>
      <c r="AA108" s="2">
        <f>IF(Z108="HERE",Y108,AA107+Graph!$G$1*1000)</f>
        <v>39060778.619124763</v>
      </c>
      <c r="AB108" s="2">
        <f t="shared" si="21"/>
        <v>566821.50161290169</v>
      </c>
      <c r="AC108" s="2">
        <f t="shared" si="31"/>
        <v>1508825.75</v>
      </c>
      <c r="AD108" s="3">
        <f t="shared" si="10"/>
        <v>39060778.619124763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23658816.907935493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42</v>
      </c>
      <c r="C109" s="7"/>
      <c r="D109" s="2" t="e">
        <f t="shared" si="12"/>
        <v>#N/A</v>
      </c>
      <c r="E109" s="2" t="e">
        <f t="shared" si="22"/>
        <v>#N/A</v>
      </c>
      <c r="F109" s="2">
        <v>700738.22338709235</v>
      </c>
      <c r="G109" s="2">
        <f t="shared" si="35"/>
        <v>700738.22338709235</v>
      </c>
      <c r="H109" s="2">
        <f t="shared" si="32"/>
        <v>40569697.607257485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704232.18813365698</v>
      </c>
      <c r="Q109" s="2">
        <f t="shared" si="36"/>
        <v>704232.18813365698</v>
      </c>
      <c r="R109" s="2">
        <f t="shared" si="33"/>
        <v>41273836.557258427</v>
      </c>
      <c r="S109" s="2">
        <f t="shared" si="17"/>
        <v>700738.22338709235</v>
      </c>
      <c r="T109" s="2">
        <f t="shared" si="18"/>
        <v>5574.8571428571595</v>
      </c>
      <c r="U109" s="2">
        <f t="shared" si="19"/>
        <v>704232.18813365698</v>
      </c>
      <c r="V109" s="2">
        <f t="shared" si="34"/>
        <v>1640657.5</v>
      </c>
      <c r="W109" s="2">
        <f t="shared" si="20"/>
        <v>131831.75</v>
      </c>
      <c r="X109" s="2">
        <f t="shared" si="6"/>
        <v>572400.43813365698</v>
      </c>
      <c r="Y109" s="2">
        <f t="shared" si="30"/>
        <v>39633179.05725842</v>
      </c>
      <c r="Z109" s="2" t="str">
        <f t="shared" si="8"/>
        <v>HERE</v>
      </c>
      <c r="AA109" s="2">
        <f>IF(Z109="HERE",Y109,AA108+Graph!$G$1*1000)</f>
        <v>39633179.05725842</v>
      </c>
      <c r="AB109" s="2">
        <f t="shared" si="21"/>
        <v>572400.43813365698</v>
      </c>
      <c r="AC109" s="2">
        <f t="shared" si="31"/>
        <v>1640657.5</v>
      </c>
      <c r="AD109" s="3">
        <f t="shared" si="10"/>
        <v>39633179.05725842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24175738.520953223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43</v>
      </c>
      <c r="C110" s="7"/>
      <c r="D110" s="2" t="e">
        <f t="shared" si="12"/>
        <v>#N/A</v>
      </c>
      <c r="E110" s="2" t="e">
        <f t="shared" si="22"/>
        <v>#N/A</v>
      </c>
      <c r="F110" s="2">
        <v>706315.784101367</v>
      </c>
      <c r="G110" s="2">
        <f t="shared" si="35"/>
        <v>706315.784101367</v>
      </c>
      <c r="H110" s="2">
        <f t="shared" si="32"/>
        <v>41276013.391358852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709811.12465438247</v>
      </c>
      <c r="Q110" s="2">
        <f t="shared" si="36"/>
        <v>709811.12465438247</v>
      </c>
      <c r="R110" s="2">
        <f t="shared" si="33"/>
        <v>41983647.68191281</v>
      </c>
      <c r="S110" s="2">
        <f t="shared" si="17"/>
        <v>706315.784101367</v>
      </c>
      <c r="T110" s="2">
        <f t="shared" si="18"/>
        <v>5574.8571428571595</v>
      </c>
      <c r="U110" s="2">
        <f t="shared" si="19"/>
        <v>709811.12465438247</v>
      </c>
      <c r="V110" s="2">
        <f t="shared" si="34"/>
        <v>1772489.25</v>
      </c>
      <c r="W110" s="2">
        <f t="shared" si="20"/>
        <v>131831.75</v>
      </c>
      <c r="X110" s="2">
        <f t="shared" si="6"/>
        <v>577979.37465438247</v>
      </c>
      <c r="Y110" s="2">
        <f t="shared" si="30"/>
        <v>40211158.431912802</v>
      </c>
      <c r="Z110" s="2" t="str">
        <f t="shared" si="8"/>
        <v>HERE</v>
      </c>
      <c r="AA110" s="2">
        <f>IF(Z110="HERE",Y110,AA109+Graph!$G$1*1000)</f>
        <v>40211158.431912802</v>
      </c>
      <c r="AB110" s="2">
        <f t="shared" si="21"/>
        <v>577979.37465438247</v>
      </c>
      <c r="AC110" s="2">
        <f t="shared" si="31"/>
        <v>1772489.25</v>
      </c>
      <c r="AD110" s="3">
        <f t="shared" si="10"/>
        <v>40211158.431912802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24697681.176839635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44</v>
      </c>
      <c r="C111" s="7"/>
      <c r="D111" s="2" t="e">
        <f t="shared" si="12"/>
        <v>#N/A</v>
      </c>
      <c r="E111" s="2" t="e">
        <f t="shared" si="22"/>
        <v>#N/A</v>
      </c>
      <c r="F111" s="2">
        <v>711893.34481564164</v>
      </c>
      <c r="G111" s="2">
        <f t="shared" si="35"/>
        <v>711893.34481564164</v>
      </c>
      <c r="H111" s="2">
        <f t="shared" si="32"/>
        <v>41987906.736174494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715390.06117513776</v>
      </c>
      <c r="Q111" s="2">
        <f t="shared" si="36"/>
        <v>715390.06117513776</v>
      </c>
      <c r="R111" s="2">
        <f t="shared" si="33"/>
        <v>42699037.743087947</v>
      </c>
      <c r="S111" s="2">
        <f t="shared" si="17"/>
        <v>711893.34481564164</v>
      </c>
      <c r="T111" s="2">
        <f t="shared" si="18"/>
        <v>5574.8571428571595</v>
      </c>
      <c r="U111" s="2">
        <f t="shared" si="19"/>
        <v>715390.06117513776</v>
      </c>
      <c r="V111" s="2">
        <f t="shared" si="34"/>
        <v>1904321</v>
      </c>
      <c r="W111" s="2">
        <f t="shared" si="20"/>
        <v>131831.75</v>
      </c>
      <c r="X111" s="2">
        <f t="shared" si="6"/>
        <v>583558.31117513776</v>
      </c>
      <c r="Y111" s="2">
        <f t="shared" si="30"/>
        <v>40794716.74308794</v>
      </c>
      <c r="Z111" s="2" t="str">
        <f t="shared" si="8"/>
        <v>HERE</v>
      </c>
      <c r="AA111" s="2">
        <f>IF(Z111="HERE",Y111,AA110+Graph!$G$1*1000)</f>
        <v>40794716.74308794</v>
      </c>
      <c r="AB111" s="2">
        <f t="shared" si="21"/>
        <v>583558.31117513776</v>
      </c>
      <c r="AC111" s="2">
        <f t="shared" si="31"/>
        <v>1904321</v>
      </c>
      <c r="AD111" s="3">
        <f t="shared" si="10"/>
        <v>40794716.74308794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25224644.875594702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45</v>
      </c>
      <c r="C112" s="7"/>
      <c r="D112" s="2" t="e">
        <f t="shared" si="12"/>
        <v>#N/A</v>
      </c>
      <c r="E112" s="2" t="e">
        <f t="shared" si="22"/>
        <v>#N/A</v>
      </c>
      <c r="F112" s="2">
        <v>717470.90552994609</v>
      </c>
      <c r="G112" s="2">
        <f t="shared" si="35"/>
        <v>717470.90552994609</v>
      </c>
      <c r="H112" s="2">
        <f t="shared" si="32"/>
        <v>42705377.64170444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720968.99769586325</v>
      </c>
      <c r="Q112" s="2">
        <f t="shared" si="36"/>
        <v>720968.99769586325</v>
      </c>
      <c r="R112" s="2">
        <f t="shared" si="33"/>
        <v>43420006.740783811</v>
      </c>
      <c r="S112" s="2">
        <f t="shared" si="17"/>
        <v>717470.90552994609</v>
      </c>
      <c r="T112" s="2">
        <f t="shared" si="18"/>
        <v>5574.8571428571595</v>
      </c>
      <c r="U112" s="2">
        <f t="shared" si="19"/>
        <v>720968.99769586325</v>
      </c>
      <c r="V112" s="2">
        <f t="shared" si="34"/>
        <v>2036152.75</v>
      </c>
      <c r="W112" s="2">
        <f t="shared" si="20"/>
        <v>131831.75</v>
      </c>
      <c r="X112" s="2">
        <f t="shared" si="6"/>
        <v>589137.24769586325</v>
      </c>
      <c r="Y112" s="2">
        <f t="shared" si="30"/>
        <v>41383853.990783803</v>
      </c>
      <c r="Z112" s="2" t="str">
        <f t="shared" si="8"/>
        <v>HERE</v>
      </c>
      <c r="AA112" s="2">
        <f>IF(Z112="HERE",Y112,AA111+Graph!$G$1*1000)</f>
        <v>41383853.990783803</v>
      </c>
      <c r="AB112" s="2">
        <f t="shared" si="21"/>
        <v>589137.24769586325</v>
      </c>
      <c r="AC112" s="2">
        <f t="shared" si="31"/>
        <v>2036152.75</v>
      </c>
      <c r="AD112" s="3">
        <f t="shared" si="10"/>
        <v>41383853.990783803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25756629.617218446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46</v>
      </c>
      <c r="C113" s="7"/>
      <c r="D113" s="2" t="e">
        <f t="shared" si="12"/>
        <v>#N/A</v>
      </c>
      <c r="E113" s="2" t="e">
        <f t="shared" si="22"/>
        <v>#N/A</v>
      </c>
      <c r="F113" s="2">
        <v>723048.46624422073</v>
      </c>
      <c r="G113" s="2">
        <f t="shared" si="35"/>
        <v>723048.46624422073</v>
      </c>
      <c r="H113" s="2">
        <f t="shared" si="32"/>
        <v>43428426.107948661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726547.93421658874</v>
      </c>
      <c r="Q113" s="2">
        <f t="shared" si="36"/>
        <v>726547.93421658874</v>
      </c>
      <c r="R113" s="2">
        <f t="shared" si="33"/>
        <v>44146554.675000399</v>
      </c>
      <c r="S113" s="2">
        <f t="shared" si="17"/>
        <v>723048.46624422073</v>
      </c>
      <c r="T113" s="2">
        <f t="shared" si="18"/>
        <v>5574.8571428571595</v>
      </c>
      <c r="U113" s="2">
        <f t="shared" si="19"/>
        <v>726547.93421658874</v>
      </c>
      <c r="V113" s="2">
        <f t="shared" si="34"/>
        <v>2167984.5</v>
      </c>
      <c r="W113" s="2">
        <f t="shared" si="20"/>
        <v>131831.75</v>
      </c>
      <c r="X113" s="2">
        <f t="shared" si="6"/>
        <v>594716.18421658874</v>
      </c>
      <c r="Y113" s="2">
        <f t="shared" si="30"/>
        <v>41978570.175000392</v>
      </c>
      <c r="Z113" s="2" t="str">
        <f t="shared" si="8"/>
        <v>HERE</v>
      </c>
      <c r="AA113" s="2">
        <f>IF(Z113="HERE",Y113,AA112+Graph!$G$1*1000)</f>
        <v>41978570.175000392</v>
      </c>
      <c r="AB113" s="2">
        <f t="shared" si="21"/>
        <v>594716.18421658874</v>
      </c>
      <c r="AC113" s="2">
        <f t="shared" si="31"/>
        <v>2167984.5</v>
      </c>
      <c r="AD113" s="3">
        <f t="shared" si="10"/>
        <v>41978570.175000392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26293635.401710842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47</v>
      </c>
      <c r="C114" s="7"/>
      <c r="D114" s="2" t="e">
        <f t="shared" si="12"/>
        <v>#N/A</v>
      </c>
      <c r="E114" s="2" t="e">
        <f t="shared" si="22"/>
        <v>#N/A</v>
      </c>
      <c r="F114" s="2">
        <v>728626.02695852518</v>
      </c>
      <c r="G114" s="2">
        <f t="shared" si="35"/>
        <v>728626.02695852518</v>
      </c>
      <c r="H114" s="2">
        <f t="shared" si="32"/>
        <v>44157052.134907186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732126.87073734403</v>
      </c>
      <c r="Q114" s="2">
        <f t="shared" si="36"/>
        <v>732126.87073734403</v>
      </c>
      <c r="R114" s="2">
        <f t="shared" si="33"/>
        <v>44878681.545737743</v>
      </c>
      <c r="S114" s="2">
        <f t="shared" si="17"/>
        <v>728626.02695852518</v>
      </c>
      <c r="T114" s="2">
        <f t="shared" si="18"/>
        <v>5574.8571428571595</v>
      </c>
      <c r="U114" s="2">
        <f t="shared" si="19"/>
        <v>732126.87073734403</v>
      </c>
      <c r="V114" s="2">
        <f t="shared" si="34"/>
        <v>2299816.25</v>
      </c>
      <c r="W114" s="2">
        <f t="shared" si="20"/>
        <v>131831.75</v>
      </c>
      <c r="X114" s="2">
        <f t="shared" si="6"/>
        <v>600295.12073734403</v>
      </c>
      <c r="Y114" s="2">
        <f t="shared" si="30"/>
        <v>42578865.295737736</v>
      </c>
      <c r="Z114" s="2" t="str">
        <f t="shared" si="8"/>
        <v>HERE</v>
      </c>
      <c r="AA114" s="2">
        <f>IF(Z114="HERE",Y114,AA113+Graph!$G$1*1000)</f>
        <v>42578865.295737736</v>
      </c>
      <c r="AB114" s="2">
        <f t="shared" si="21"/>
        <v>600295.12073734403</v>
      </c>
      <c r="AC114" s="2">
        <f t="shared" si="31"/>
        <v>2299816.25</v>
      </c>
      <c r="AD114" s="3">
        <f t="shared" si="10"/>
        <v>42578865.295737736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26835662.229071893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48</v>
      </c>
      <c r="C115" s="7"/>
      <c r="D115" s="2" t="e">
        <f t="shared" si="12"/>
        <v>#N/A</v>
      </c>
      <c r="E115" s="2" t="e">
        <f t="shared" si="22"/>
        <v>#N/A</v>
      </c>
      <c r="F115" s="2">
        <v>734203.58767279983</v>
      </c>
      <c r="G115" s="2">
        <f t="shared" si="35"/>
        <v>734203.58767279983</v>
      </c>
      <c r="H115" s="2">
        <f t="shared" si="32"/>
        <v>44891255.722579986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737705.80725806952</v>
      </c>
      <c r="Q115" s="2">
        <f t="shared" si="36"/>
        <v>737705.80725806952</v>
      </c>
      <c r="R115" s="2">
        <f t="shared" si="33"/>
        <v>45616387.352995813</v>
      </c>
      <c r="S115" s="2">
        <f t="shared" si="17"/>
        <v>734203.58767279983</v>
      </c>
      <c r="T115" s="2">
        <f t="shared" si="18"/>
        <v>5574.8571428571595</v>
      </c>
      <c r="U115" s="2">
        <f t="shared" si="19"/>
        <v>737705.80725806952</v>
      </c>
      <c r="V115" s="2">
        <f t="shared" si="34"/>
        <v>2431648</v>
      </c>
      <c r="W115" s="2">
        <f t="shared" si="20"/>
        <v>131831.75</v>
      </c>
      <c r="X115" s="2">
        <f t="shared" si="6"/>
        <v>605874.05725806952</v>
      </c>
      <c r="Y115" s="2">
        <f t="shared" si="30"/>
        <v>43184739.352995805</v>
      </c>
      <c r="Z115" s="2" t="str">
        <f t="shared" si="8"/>
        <v>HERE</v>
      </c>
      <c r="AA115" s="2">
        <f>IF(Z115="HERE",Y115,AA114+Graph!$G$1*1000)</f>
        <v>43184739.352995805</v>
      </c>
      <c r="AB115" s="2">
        <f t="shared" si="21"/>
        <v>605874.05725806952</v>
      </c>
      <c r="AC115" s="2">
        <f t="shared" si="31"/>
        <v>2431648</v>
      </c>
      <c r="AD115" s="3">
        <f t="shared" si="10"/>
        <v>43184739.352995805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27382710.099301621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49</v>
      </c>
      <c r="C116" s="7"/>
      <c r="D116" s="2" t="e">
        <f t="shared" si="12"/>
        <v>#N/A</v>
      </c>
      <c r="E116" s="2" t="e">
        <f t="shared" si="22"/>
        <v>#N/A</v>
      </c>
      <c r="F116" s="2">
        <v>739781.14838707447</v>
      </c>
      <c r="G116" s="2">
        <f t="shared" si="35"/>
        <v>739781.14838707447</v>
      </c>
      <c r="H116" s="2">
        <f t="shared" si="32"/>
        <v>45631036.87096706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743284.74377882481</v>
      </c>
      <c r="Q116" s="2">
        <f t="shared" si="36"/>
        <v>743284.74377882481</v>
      </c>
      <c r="R116" s="2">
        <f t="shared" si="33"/>
        <v>46359672.096774638</v>
      </c>
      <c r="S116" s="2">
        <f t="shared" si="17"/>
        <v>739781.14838707447</v>
      </c>
      <c r="T116" s="2">
        <f t="shared" si="18"/>
        <v>5574.8571428571595</v>
      </c>
      <c r="U116" s="2">
        <f t="shared" si="19"/>
        <v>743284.74377882481</v>
      </c>
      <c r="V116" s="2">
        <f t="shared" si="34"/>
        <v>2639309</v>
      </c>
      <c r="W116" s="2">
        <f t="shared" si="20"/>
        <v>207661</v>
      </c>
      <c r="X116" s="2">
        <f t="shared" si="6"/>
        <v>535623.74377882481</v>
      </c>
      <c r="Y116" s="2">
        <f t="shared" si="30"/>
        <v>43720363.09677463</v>
      </c>
      <c r="Z116" s="2" t="str">
        <f t="shared" si="8"/>
        <v>HERE</v>
      </c>
      <c r="AA116" s="2">
        <f>IF(Z116="HERE",Y116,AA115+Graph!$G$1*1000)</f>
        <v>43720363.09677463</v>
      </c>
      <c r="AB116" s="2">
        <f t="shared" si="21"/>
        <v>535623.74377882481</v>
      </c>
      <c r="AC116" s="2">
        <f t="shared" si="31"/>
        <v>2639309</v>
      </c>
      <c r="AD116" s="3">
        <f t="shared" si="10"/>
        <v>43720363.09677463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27934779.012400005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50</v>
      </c>
      <c r="C117" s="7"/>
      <c r="D117" s="2" t="e">
        <f t="shared" si="12"/>
        <v>#N/A</v>
      </c>
      <c r="E117" s="2" t="e">
        <f t="shared" si="22"/>
        <v>#N/A</v>
      </c>
      <c r="F117" s="2">
        <v>745358.70910137892</v>
      </c>
      <c r="G117" s="2">
        <f t="shared" si="35"/>
        <v>745358.70910137892</v>
      </c>
      <c r="H117" s="2">
        <f t="shared" si="32"/>
        <v>46376395.580068439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748863.68029955029</v>
      </c>
      <c r="Q117" s="2">
        <f t="shared" si="36"/>
        <v>748863.68029955029</v>
      </c>
      <c r="R117" s="2">
        <f t="shared" si="33"/>
        <v>47108535.777074188</v>
      </c>
      <c r="S117" s="2">
        <f t="shared" si="17"/>
        <v>745358.70910137892</v>
      </c>
      <c r="T117" s="2">
        <f t="shared" si="18"/>
        <v>5574.8571428571595</v>
      </c>
      <c r="U117" s="2">
        <f t="shared" si="19"/>
        <v>748863.68029955029</v>
      </c>
      <c r="V117" s="2">
        <f t="shared" si="34"/>
        <v>2918252</v>
      </c>
      <c r="W117" s="2">
        <f t="shared" si="20"/>
        <v>278943</v>
      </c>
      <c r="X117" s="2">
        <f t="shared" si="6"/>
        <v>469920.68029955029</v>
      </c>
      <c r="Y117" s="2">
        <f t="shared" si="30"/>
        <v>44190283.777074181</v>
      </c>
      <c r="Z117" s="2" t="str">
        <f t="shared" si="8"/>
        <v>HERE</v>
      </c>
      <c r="AA117" s="2">
        <f>IF(Z117="HERE",Y117,AA116+Graph!$G$1*1000)</f>
        <v>44190283.777074181</v>
      </c>
      <c r="AB117" s="2">
        <f t="shared" si="21"/>
        <v>469920.68029955029</v>
      </c>
      <c r="AC117" s="2">
        <f t="shared" si="31"/>
        <v>2918252</v>
      </c>
      <c r="AD117" s="3">
        <f t="shared" si="10"/>
        <v>44190283.777074181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28491868.96836707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51</v>
      </c>
      <c r="C118" s="7"/>
      <c r="D118" s="2" t="e">
        <f t="shared" si="12"/>
        <v>#N/A</v>
      </c>
      <c r="E118" s="2" t="e">
        <f t="shared" si="22"/>
        <v>#N/A</v>
      </c>
      <c r="F118" s="2">
        <v>750936.26981565356</v>
      </c>
      <c r="G118" s="2">
        <f t="shared" si="35"/>
        <v>744425.14285714284</v>
      </c>
      <c r="H118" s="2">
        <f t="shared" si="32"/>
        <v>47120820.722925581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754442.61682027578</v>
      </c>
      <c r="Q118" s="2">
        <f t="shared" si="36"/>
        <v>750000</v>
      </c>
      <c r="R118" s="2">
        <f t="shared" si="33"/>
        <v>47858535.777074188</v>
      </c>
      <c r="S118" s="2">
        <f t="shared" si="17"/>
        <v>744425.14285714179</v>
      </c>
      <c r="T118" s="2">
        <f t="shared" si="18"/>
        <v>5574.8571428571595</v>
      </c>
      <c r="U118" s="2">
        <f t="shared" si="19"/>
        <v>750000</v>
      </c>
      <c r="V118" s="2">
        <f t="shared" si="34"/>
        <v>3234946</v>
      </c>
      <c r="W118" s="2">
        <f t="shared" si="20"/>
        <v>316694</v>
      </c>
      <c r="X118" s="2">
        <f t="shared" si="6"/>
        <v>433306</v>
      </c>
      <c r="Y118" s="2">
        <f t="shared" si="30"/>
        <v>44623589.777074181</v>
      </c>
      <c r="Z118" s="2" t="str">
        <f t="shared" si="8"/>
        <v>HERE</v>
      </c>
      <c r="AA118" s="2">
        <f>IF(Z118="HERE",Y118,AA117+Graph!$G$1*1000)</f>
        <v>44623589.777074181</v>
      </c>
      <c r="AB118" s="2">
        <f t="shared" si="21"/>
        <v>433306</v>
      </c>
      <c r="AC118" s="2">
        <f t="shared" si="31"/>
        <v>3234946</v>
      </c>
      <c r="AD118" s="3">
        <f t="shared" si="10"/>
        <v>44623589.777074181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29053979.967202786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52</v>
      </c>
      <c r="C119" s="7"/>
      <c r="D119" s="2" t="e">
        <f t="shared" si="12"/>
        <v>#N/A</v>
      </c>
      <c r="E119" s="2" t="e">
        <f t="shared" si="22"/>
        <v>#N/A</v>
      </c>
      <c r="F119" s="2">
        <v>756513.83052992821</v>
      </c>
      <c r="G119" s="2">
        <f t="shared" si="35"/>
        <v>744425.14285714284</v>
      </c>
      <c r="H119" s="2">
        <f t="shared" si="32"/>
        <v>47865245.865782723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760021.55334103107</v>
      </c>
      <c r="Q119" s="2">
        <f t="shared" si="36"/>
        <v>750000</v>
      </c>
      <c r="R119" s="2">
        <f t="shared" si="33"/>
        <v>48608535.777074188</v>
      </c>
      <c r="S119" s="2">
        <f t="shared" si="17"/>
        <v>744425.14285714179</v>
      </c>
      <c r="T119" s="2">
        <f t="shared" si="18"/>
        <v>5574.8571428571595</v>
      </c>
      <c r="U119" s="2">
        <f t="shared" si="19"/>
        <v>750000</v>
      </c>
      <c r="V119" s="2">
        <f t="shared" si="34"/>
        <v>3559179</v>
      </c>
      <c r="W119" s="2">
        <f t="shared" si="20"/>
        <v>324233</v>
      </c>
      <c r="X119" s="2">
        <f t="shared" si="6"/>
        <v>425767</v>
      </c>
      <c r="Y119" s="2">
        <f t="shared" si="30"/>
        <v>45049356.777074181</v>
      </c>
      <c r="Z119" s="2" t="str">
        <f t="shared" si="8"/>
        <v>HERE</v>
      </c>
      <c r="AA119" s="2">
        <f>IF(Z119="HERE",Y119,AA118+Graph!$G$1*1000)</f>
        <v>45049356.777074181</v>
      </c>
      <c r="AB119" s="2">
        <f t="shared" si="21"/>
        <v>425767</v>
      </c>
      <c r="AC119" s="2">
        <f t="shared" si="31"/>
        <v>3559179</v>
      </c>
      <c r="AD119" s="3">
        <f t="shared" si="10"/>
        <v>45049356.777074181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29621112.008907154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53</v>
      </c>
      <c r="C120" s="7"/>
      <c r="D120" s="2" t="e">
        <f t="shared" si="12"/>
        <v>#N/A</v>
      </c>
      <c r="E120" s="2" t="e">
        <f t="shared" si="22"/>
        <v>#N/A</v>
      </c>
      <c r="F120" s="2">
        <v>762091.39124423265</v>
      </c>
      <c r="G120" s="2">
        <f t="shared" si="35"/>
        <v>744425.14285714284</v>
      </c>
      <c r="H120" s="2">
        <f t="shared" si="32"/>
        <v>48609671.008639865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765600.48986175656</v>
      </c>
      <c r="Q120" s="2">
        <f t="shared" si="36"/>
        <v>750000</v>
      </c>
      <c r="R120" s="2">
        <f t="shared" si="33"/>
        <v>49358535.777074188</v>
      </c>
      <c r="S120" s="2">
        <f t="shared" si="17"/>
        <v>744425.14285714179</v>
      </c>
      <c r="T120" s="2">
        <f t="shared" si="18"/>
        <v>5574.8571428571595</v>
      </c>
      <c r="U120" s="2">
        <f t="shared" si="19"/>
        <v>750000</v>
      </c>
      <c r="V120" s="2">
        <f t="shared" si="34"/>
        <v>3837094</v>
      </c>
      <c r="W120" s="2">
        <f t="shared" si="20"/>
        <v>277915</v>
      </c>
      <c r="X120" s="2">
        <f t="shared" si="6"/>
        <v>472085</v>
      </c>
      <c r="Y120" s="2">
        <f t="shared" si="30"/>
        <v>45521441.777074181</v>
      </c>
      <c r="Z120" s="2" t="str">
        <f t="shared" si="8"/>
        <v>HERE</v>
      </c>
      <c r="AA120" s="2">
        <f>IF(Z120="HERE",Y120,AA119+Graph!$G$1*1000)</f>
        <v>45521441.777074181</v>
      </c>
      <c r="AB120" s="2">
        <f t="shared" si="21"/>
        <v>472085</v>
      </c>
      <c r="AC120" s="2">
        <f t="shared" si="31"/>
        <v>3837094</v>
      </c>
      <c r="AD120" s="3">
        <f t="shared" si="10"/>
        <v>45521441.777074181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30193265.093480203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54</v>
      </c>
      <c r="C121" s="7"/>
      <c r="D121" s="2" t="e">
        <f t="shared" si="12"/>
        <v>#N/A</v>
      </c>
      <c r="E121" s="2" t="e">
        <f t="shared" si="22"/>
        <v>#N/A</v>
      </c>
      <c r="F121" s="2">
        <v>767668.9519585073</v>
      </c>
      <c r="G121" s="2">
        <f t="shared" si="35"/>
        <v>744425.14285714284</v>
      </c>
      <c r="H121" s="2">
        <f t="shared" si="32"/>
        <v>49354096.151497006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771179.42638251185</v>
      </c>
      <c r="Q121" s="2">
        <f t="shared" si="36"/>
        <v>750000</v>
      </c>
      <c r="R121" s="2">
        <f t="shared" si="33"/>
        <v>50108535.777074188</v>
      </c>
      <c r="S121" s="2">
        <f t="shared" si="17"/>
        <v>744425.14285714179</v>
      </c>
      <c r="T121" s="2">
        <f t="shared" si="18"/>
        <v>5574.8571428571595</v>
      </c>
      <c r="U121" s="2">
        <f t="shared" si="19"/>
        <v>750000</v>
      </c>
      <c r="V121" s="2">
        <f t="shared" si="34"/>
        <v>4062501</v>
      </c>
      <c r="W121" s="2">
        <f t="shared" si="20"/>
        <v>225407</v>
      </c>
      <c r="X121" s="2">
        <f t="shared" si="6"/>
        <v>524593</v>
      </c>
      <c r="Y121" s="2">
        <f t="shared" si="30"/>
        <v>46046034.777074181</v>
      </c>
      <c r="Z121" s="2" t="str">
        <f t="shared" si="8"/>
        <v>HERE</v>
      </c>
      <c r="AA121" s="2">
        <f>IF(Z121="HERE",Y121,AA120+Graph!$G$1*1000)</f>
        <v>46046034.777074181</v>
      </c>
      <c r="AB121" s="2">
        <f t="shared" si="21"/>
        <v>524593</v>
      </c>
      <c r="AC121" s="2">
        <f t="shared" si="31"/>
        <v>4062501</v>
      </c>
      <c r="AD121" s="3">
        <f t="shared" si="10"/>
        <v>46046034.777074181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30770439.220921904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55</v>
      </c>
      <c r="C122" s="7"/>
      <c r="D122" s="2" t="e">
        <f t="shared" si="12"/>
        <v>#N/A</v>
      </c>
      <c r="E122" s="2" t="e">
        <f t="shared" si="22"/>
        <v>#N/A</v>
      </c>
      <c r="F122" s="2">
        <v>773246.51267281175</v>
      </c>
      <c r="G122" s="2">
        <f t="shared" si="35"/>
        <v>744425.14285714284</v>
      </c>
      <c r="H122" s="2">
        <f t="shared" si="32"/>
        <v>50098521.294354148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776758.36290323734</v>
      </c>
      <c r="Q122" s="2">
        <f t="shared" si="36"/>
        <v>750000</v>
      </c>
      <c r="R122" s="2">
        <f t="shared" si="33"/>
        <v>50858535.777074188</v>
      </c>
      <c r="S122" s="2">
        <f t="shared" si="17"/>
        <v>744425.14285714179</v>
      </c>
      <c r="T122" s="2">
        <f t="shared" si="18"/>
        <v>5574.8571428571595</v>
      </c>
      <c r="U122" s="2">
        <f t="shared" si="19"/>
        <v>750000</v>
      </c>
      <c r="V122" s="2">
        <f t="shared" si="34"/>
        <v>4266577</v>
      </c>
      <c r="W122" s="2">
        <f t="shared" si="20"/>
        <v>204076</v>
      </c>
      <c r="X122" s="2">
        <f t="shared" si="6"/>
        <v>545924</v>
      </c>
      <c r="Y122" s="2">
        <f t="shared" si="30"/>
        <v>46591958.777074181</v>
      </c>
      <c r="Z122" s="2" t="str">
        <f t="shared" si="8"/>
        <v>HERE</v>
      </c>
      <c r="AA122" s="2">
        <f>IF(Z122="HERE",Y122,AA121+Graph!$G$1*1000)</f>
        <v>46591958.777074181</v>
      </c>
      <c r="AB122" s="2">
        <f t="shared" si="21"/>
        <v>545924</v>
      </c>
      <c r="AC122" s="2">
        <f t="shared" si="31"/>
        <v>4266577</v>
      </c>
      <c r="AD122" s="3">
        <f t="shared" si="10"/>
        <v>46591958.777074181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31318657.790150031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56</v>
      </c>
      <c r="C123" s="7"/>
      <c r="D123" s="2" t="e">
        <f t="shared" si="12"/>
        <v>#N/A</v>
      </c>
      <c r="E123" s="2" t="e">
        <f t="shared" si="22"/>
        <v>#N/A</v>
      </c>
      <c r="F123" s="2">
        <v>778824.07338708639</v>
      </c>
      <c r="G123" s="2">
        <f t="shared" si="35"/>
        <v>744425.14285714284</v>
      </c>
      <c r="H123" s="2">
        <f t="shared" si="32"/>
        <v>50842946.43721129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782337.29942396283</v>
      </c>
      <c r="Q123" s="2">
        <f t="shared" si="36"/>
        <v>750000</v>
      </c>
      <c r="R123" s="2">
        <f t="shared" si="33"/>
        <v>51608535.777074188</v>
      </c>
      <c r="S123" s="2">
        <f t="shared" si="17"/>
        <v>744425.14285714179</v>
      </c>
      <c r="T123" s="2">
        <f t="shared" si="18"/>
        <v>5574.8571428571595</v>
      </c>
      <c r="U123" s="2">
        <f t="shared" si="19"/>
        <v>750000</v>
      </c>
      <c r="V123" s="2">
        <f t="shared" si="34"/>
        <v>4609740</v>
      </c>
      <c r="W123" s="2">
        <f t="shared" si="20"/>
        <v>343163</v>
      </c>
      <c r="X123" s="2">
        <f t="shared" si="6"/>
        <v>406837</v>
      </c>
      <c r="Y123" s="2">
        <f t="shared" si="30"/>
        <v>46998795.777074181</v>
      </c>
      <c r="Z123" s="2" t="str">
        <f t="shared" si="8"/>
        <v>HERE</v>
      </c>
      <c r="AA123" s="2">
        <f>IF(Z123="HERE",Y123,AA122+Graph!$G$1*1000)</f>
        <v>46998795.777074181</v>
      </c>
      <c r="AB123" s="2">
        <f t="shared" si="21"/>
        <v>406837</v>
      </c>
      <c r="AC123" s="2">
        <f t="shared" si="31"/>
        <v>4609740</v>
      </c>
      <c r="AD123" s="3">
        <f t="shared" si="10"/>
        <v>46998795.777074181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31871897.402246814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57</v>
      </c>
      <c r="C124" s="7"/>
      <c r="D124" s="2" t="e">
        <f t="shared" si="12"/>
        <v>#N/A</v>
      </c>
      <c r="E124" s="2" t="e">
        <f t="shared" si="22"/>
        <v>#N/A</v>
      </c>
      <c r="F124" s="2">
        <v>784401.63410136104</v>
      </c>
      <c r="G124" s="2">
        <f t="shared" si="35"/>
        <v>744425.14285714284</v>
      </c>
      <c r="H124" s="2">
        <f t="shared" si="32"/>
        <v>51587371.580068432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787916.23594471812</v>
      </c>
      <c r="Q124" s="2">
        <f t="shared" si="36"/>
        <v>750000</v>
      </c>
      <c r="R124" s="2">
        <f t="shared" si="33"/>
        <v>52358535.777074188</v>
      </c>
      <c r="S124" s="2">
        <f t="shared" si="17"/>
        <v>744425.14285714179</v>
      </c>
      <c r="T124" s="2">
        <f t="shared" si="18"/>
        <v>5574.8571428571595</v>
      </c>
      <c r="U124" s="2">
        <f t="shared" si="19"/>
        <v>750000</v>
      </c>
      <c r="V124" s="2">
        <f t="shared" si="34"/>
        <v>4973248</v>
      </c>
      <c r="W124" s="2">
        <f t="shared" si="20"/>
        <v>363508</v>
      </c>
      <c r="X124" s="2">
        <f t="shared" si="6"/>
        <v>386492</v>
      </c>
      <c r="Y124" s="2">
        <f t="shared" si="30"/>
        <v>47385287.777074181</v>
      </c>
      <c r="Z124" s="2" t="str">
        <f t="shared" si="8"/>
        <v>HERE</v>
      </c>
      <c r="AA124" s="2">
        <f>IF(Z124="HERE",Y124,AA123+Graph!$G$1*1000)</f>
        <v>47385287.777074181</v>
      </c>
      <c r="AB124" s="2">
        <f t="shared" si="21"/>
        <v>386492</v>
      </c>
      <c r="AC124" s="2">
        <f t="shared" si="31"/>
        <v>4973248</v>
      </c>
      <c r="AD124" s="3">
        <f t="shared" si="10"/>
        <v>47385287.777074181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32430158.057212252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58</v>
      </c>
      <c r="C125" s="7"/>
      <c r="D125" s="2" t="e">
        <f t="shared" si="12"/>
        <v>#N/A</v>
      </c>
      <c r="E125" s="2" t="e">
        <f t="shared" si="22"/>
        <v>#N/A</v>
      </c>
      <c r="F125" s="2">
        <v>789979.19481566548</v>
      </c>
      <c r="G125" s="2">
        <f t="shared" si="35"/>
        <v>744425.14285714284</v>
      </c>
      <c r="H125" s="2">
        <f t="shared" si="32"/>
        <v>52331796.722925574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793495.17246544361</v>
      </c>
      <c r="Q125" s="2">
        <f t="shared" si="36"/>
        <v>750000</v>
      </c>
      <c r="R125" s="2">
        <f t="shared" si="33"/>
        <v>53108535.777074188</v>
      </c>
      <c r="S125" s="2">
        <f t="shared" si="17"/>
        <v>744425.14285714179</v>
      </c>
      <c r="T125" s="2">
        <f t="shared" si="18"/>
        <v>5574.8571428571595</v>
      </c>
      <c r="U125" s="2">
        <f t="shared" si="19"/>
        <v>750000</v>
      </c>
      <c r="V125" s="2">
        <f t="shared" si="34"/>
        <v>5383103</v>
      </c>
      <c r="W125" s="2">
        <f t="shared" si="20"/>
        <v>409855</v>
      </c>
      <c r="X125" s="2">
        <f t="shared" si="6"/>
        <v>340145</v>
      </c>
      <c r="Y125" s="2">
        <f t="shared" si="30"/>
        <v>47725432.777074181</v>
      </c>
      <c r="Z125" s="2" t="str">
        <f t="shared" si="8"/>
        <v>HERE</v>
      </c>
      <c r="AA125" s="2">
        <f>IF(Z125="HERE",Y125,AA124+Graph!$G$1*1000)</f>
        <v>47725432.777074181</v>
      </c>
      <c r="AB125" s="2">
        <f t="shared" si="21"/>
        <v>340145</v>
      </c>
      <c r="AC125" s="2">
        <f t="shared" si="31"/>
        <v>5383103</v>
      </c>
      <c r="AD125" s="3">
        <f t="shared" si="10"/>
        <v>47725432.777074181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32993439.755046364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59</v>
      </c>
      <c r="C126" s="7"/>
      <c r="D126" s="2" t="e">
        <f t="shared" si="12"/>
        <v>#N/A</v>
      </c>
      <c r="E126" s="2" t="e">
        <f t="shared" si="22"/>
        <v>#N/A</v>
      </c>
      <c r="F126" s="2">
        <v>795556.75552994013</v>
      </c>
      <c r="G126" s="2">
        <f t="shared" si="35"/>
        <v>744425.14285714284</v>
      </c>
      <c r="H126" s="2">
        <f t="shared" si="32"/>
        <v>53076221.865782715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799074.1089861691</v>
      </c>
      <c r="Q126" s="2">
        <f t="shared" si="36"/>
        <v>750000</v>
      </c>
      <c r="R126" s="2">
        <f t="shared" si="33"/>
        <v>53858535.777074188</v>
      </c>
      <c r="S126" s="2">
        <f t="shared" si="17"/>
        <v>744425.14285714179</v>
      </c>
      <c r="T126" s="2">
        <f t="shared" si="18"/>
        <v>5574.8571428571595</v>
      </c>
      <c r="U126" s="2">
        <f t="shared" si="19"/>
        <v>750000</v>
      </c>
      <c r="V126" s="2">
        <f t="shared" si="34"/>
        <v>5861351</v>
      </c>
      <c r="W126" s="2">
        <f t="shared" si="20"/>
        <v>478248</v>
      </c>
      <c r="X126" s="2">
        <f t="shared" si="6"/>
        <v>271752</v>
      </c>
      <c r="Y126" s="2">
        <f t="shared" si="30"/>
        <v>47997184.777074181</v>
      </c>
      <c r="Z126" s="2" t="str">
        <f t="shared" si="8"/>
        <v>HERE</v>
      </c>
      <c r="AA126" s="2">
        <f>IF(Z126="HERE",Y126,AA125+Graph!$G$1*1000)</f>
        <v>47997184.777074181</v>
      </c>
      <c r="AB126" s="2">
        <f t="shared" si="21"/>
        <v>271752</v>
      </c>
      <c r="AC126" s="2">
        <f t="shared" si="31"/>
        <v>5861351</v>
      </c>
      <c r="AD126" s="3">
        <f t="shared" si="10"/>
        <v>47997184.777074181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33561742.495749131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60</v>
      </c>
      <c r="C127" s="7"/>
      <c r="D127" s="2" t="e">
        <f t="shared" si="12"/>
        <v>#N/A</v>
      </c>
      <c r="E127" s="2" t="e">
        <f t="shared" si="22"/>
        <v>#N/A</v>
      </c>
      <c r="F127" s="2">
        <v>801134.31624421477</v>
      </c>
      <c r="G127" s="2">
        <f t="shared" si="35"/>
        <v>744425.14285714284</v>
      </c>
      <c r="H127" s="2">
        <f t="shared" si="32"/>
        <v>53820647.008639857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804653.04550692439</v>
      </c>
      <c r="Q127" s="2">
        <f t="shared" si="36"/>
        <v>750000</v>
      </c>
      <c r="R127" s="2">
        <f t="shared" si="33"/>
        <v>54608535.777074188</v>
      </c>
      <c r="S127" s="2">
        <f t="shared" si="17"/>
        <v>744425.14285714179</v>
      </c>
      <c r="T127" s="2">
        <f t="shared" si="18"/>
        <v>5574.8571428571595</v>
      </c>
      <c r="U127" s="2">
        <f t="shared" si="19"/>
        <v>750000</v>
      </c>
      <c r="V127" s="2">
        <f t="shared" si="34"/>
        <v>6353321</v>
      </c>
      <c r="W127" s="2">
        <f t="shared" si="20"/>
        <v>491970</v>
      </c>
      <c r="X127" s="2">
        <f t="shared" si="6"/>
        <v>258030</v>
      </c>
      <c r="Y127" s="2">
        <f t="shared" si="30"/>
        <v>48255214.777074181</v>
      </c>
      <c r="Z127" s="2" t="str">
        <f t="shared" si="8"/>
        <v>HERE</v>
      </c>
      <c r="AA127" s="2">
        <f>IF(Z127="HERE",Y127,AA126+Graph!$G$1*1000)</f>
        <v>48255214.777074181</v>
      </c>
      <c r="AB127" s="2">
        <f t="shared" si="21"/>
        <v>258030</v>
      </c>
      <c r="AC127" s="2">
        <f t="shared" si="31"/>
        <v>6353321</v>
      </c>
      <c r="AD127" s="3">
        <f t="shared" si="10"/>
        <v>48255214.777074181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34135066.279320583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61</v>
      </c>
      <c r="C128" s="7"/>
      <c r="D128" s="2" t="e">
        <f t="shared" si="12"/>
        <v>#N/A</v>
      </c>
      <c r="E128" s="2" t="e">
        <f t="shared" si="22"/>
        <v>#N/A</v>
      </c>
      <c r="F128" s="2">
        <v>806711.87695851922</v>
      </c>
      <c r="G128" s="2">
        <f t="shared" si="35"/>
        <v>744425.14285714284</v>
      </c>
      <c r="H128" s="2">
        <f t="shared" si="32"/>
        <v>54565072.151496999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810231.98202764988</v>
      </c>
      <c r="Q128" s="2">
        <f t="shared" si="36"/>
        <v>750000</v>
      </c>
      <c r="R128" s="2">
        <f t="shared" si="33"/>
        <v>55358535.777074188</v>
      </c>
      <c r="S128" s="2">
        <f t="shared" si="17"/>
        <v>744425.14285714179</v>
      </c>
      <c r="T128" s="2">
        <f t="shared" si="18"/>
        <v>5574.8571428571595</v>
      </c>
      <c r="U128" s="2">
        <f t="shared" si="19"/>
        <v>750000</v>
      </c>
      <c r="V128" s="2">
        <f t="shared" si="34"/>
        <v>6573570</v>
      </c>
      <c r="W128" s="2">
        <f t="shared" si="20"/>
        <v>220249</v>
      </c>
      <c r="X128" s="2">
        <f t="shared" si="6"/>
        <v>529751</v>
      </c>
      <c r="Y128" s="2">
        <f t="shared" si="30"/>
        <v>48784965.777074181</v>
      </c>
      <c r="Z128" s="2" t="str">
        <f t="shared" si="8"/>
        <v>HERE</v>
      </c>
      <c r="AA128" s="2">
        <f>IF(Z128="HERE",Y128,AA127+Graph!$G$1*1000)</f>
        <v>48784965.777074181</v>
      </c>
      <c r="AB128" s="2">
        <f t="shared" si="21"/>
        <v>529751</v>
      </c>
      <c r="AC128" s="2">
        <f t="shared" si="31"/>
        <v>6573570</v>
      </c>
      <c r="AD128" s="3">
        <f t="shared" si="10"/>
        <v>48784965.777074181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34713411.105760679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62</v>
      </c>
      <c r="C129" s="7"/>
      <c r="D129" s="2" t="e">
        <f t="shared" si="12"/>
        <v>#N/A</v>
      </c>
      <c r="E129" s="2" t="e">
        <f t="shared" si="22"/>
        <v>#N/A</v>
      </c>
      <c r="F129" s="2">
        <v>812289.43767279387</v>
      </c>
      <c r="G129" s="2">
        <f t="shared" si="35"/>
        <v>744425.14285714284</v>
      </c>
      <c r="H129" s="2">
        <f t="shared" si="32"/>
        <v>55309497.294354141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815810.91854840517</v>
      </c>
      <c r="Q129" s="2">
        <f t="shared" si="36"/>
        <v>750000</v>
      </c>
      <c r="R129" s="2">
        <f t="shared" si="33"/>
        <v>56108535.777074188</v>
      </c>
      <c r="S129" s="2">
        <f t="shared" si="17"/>
        <v>744425.14285714179</v>
      </c>
      <c r="T129" s="2">
        <f t="shared" si="18"/>
        <v>5574.8571428571595</v>
      </c>
      <c r="U129" s="2">
        <f t="shared" si="19"/>
        <v>750000</v>
      </c>
      <c r="V129" s="2">
        <f t="shared" si="34"/>
        <v>6853372</v>
      </c>
      <c r="W129" s="2">
        <f t="shared" si="20"/>
        <v>279802</v>
      </c>
      <c r="X129" s="2">
        <f t="shared" si="6"/>
        <v>470198</v>
      </c>
      <c r="Y129" s="2">
        <f t="shared" si="30"/>
        <v>49255163.777074181</v>
      </c>
      <c r="Z129" s="2" t="str">
        <f t="shared" si="8"/>
        <v>HERE</v>
      </c>
      <c r="AA129" s="2">
        <f>IF(Z129="HERE",Y129,AA128+Graph!$G$1*1000)</f>
        <v>49255163.777074181</v>
      </c>
      <c r="AB129" s="2">
        <f t="shared" si="21"/>
        <v>470198</v>
      </c>
      <c r="AC129" s="2">
        <f t="shared" si="31"/>
        <v>6853372</v>
      </c>
      <c r="AD129" s="3">
        <f t="shared" si="10"/>
        <v>49255163.777074181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35230142.04471229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63</v>
      </c>
      <c r="C130" s="7"/>
      <c r="D130" s="2" t="e">
        <f t="shared" si="12"/>
        <v>#N/A</v>
      </c>
      <c r="E130" s="2" t="e">
        <f t="shared" si="22"/>
        <v>#N/A</v>
      </c>
      <c r="F130" s="2">
        <v>817866.99838706851</v>
      </c>
      <c r="G130" s="2">
        <f t="shared" si="35"/>
        <v>744425.14285714284</v>
      </c>
      <c r="H130" s="2">
        <f t="shared" si="32"/>
        <v>56053922.437211283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821389.85506913066</v>
      </c>
      <c r="Q130" s="2">
        <f t="shared" si="36"/>
        <v>750000</v>
      </c>
      <c r="R130" s="2">
        <f t="shared" si="33"/>
        <v>56858535.777074188</v>
      </c>
      <c r="S130" s="2">
        <f t="shared" si="17"/>
        <v>744425.14285714179</v>
      </c>
      <c r="T130" s="2">
        <f t="shared" si="18"/>
        <v>5574.8571428571595</v>
      </c>
      <c r="U130" s="2">
        <f t="shared" si="19"/>
        <v>750000</v>
      </c>
      <c r="V130" s="2">
        <f t="shared" si="34"/>
        <v>7164387</v>
      </c>
      <c r="W130" s="2">
        <f t="shared" si="20"/>
        <v>311015</v>
      </c>
      <c r="X130" s="2">
        <f t="shared" si="6"/>
        <v>438985</v>
      </c>
      <c r="Y130" s="2">
        <f t="shared" si="30"/>
        <v>49694148.777074181</v>
      </c>
      <c r="Z130" s="2" t="str">
        <f t="shared" si="8"/>
        <v>HERE</v>
      </c>
      <c r="AA130" s="2">
        <f>IF(Z130="HERE",Y130,AA129+Graph!$G$1*1000)</f>
        <v>49694148.777074181</v>
      </c>
      <c r="AB130" s="2">
        <f t="shared" si="21"/>
        <v>438985</v>
      </c>
      <c r="AC130" s="2">
        <f t="shared" si="31"/>
        <v>7164387</v>
      </c>
      <c r="AD130" s="3">
        <f t="shared" si="10"/>
        <v>49694148.777074181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35751894.026532575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64</v>
      </c>
      <c r="C131" s="7"/>
      <c r="D131" s="2" t="e">
        <f t="shared" si="12"/>
        <v>#N/A</v>
      </c>
      <c r="E131" s="2" t="e">
        <f t="shared" si="22"/>
        <v>#N/A</v>
      </c>
      <c r="F131" s="2">
        <v>823444.55910137296</v>
      </c>
      <c r="G131" s="2">
        <f t="shared" si="35"/>
        <v>744425.14285714284</v>
      </c>
      <c r="H131" s="2">
        <f t="shared" si="32"/>
        <v>56798347.580068424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826968.79158985615</v>
      </c>
      <c r="Q131" s="2">
        <f t="shared" si="36"/>
        <v>750000</v>
      </c>
      <c r="R131" s="2">
        <f t="shared" si="33"/>
        <v>57608535.777074188</v>
      </c>
      <c r="S131" s="2">
        <f t="shared" si="17"/>
        <v>744425.14285714179</v>
      </c>
      <c r="T131" s="2">
        <f t="shared" si="18"/>
        <v>5574.8571428571595</v>
      </c>
      <c r="U131" s="2">
        <f t="shared" si="19"/>
        <v>750000</v>
      </c>
      <c r="V131" s="2">
        <f t="shared" si="34"/>
        <v>7447199</v>
      </c>
      <c r="W131" s="2">
        <f t="shared" si="20"/>
        <v>282812</v>
      </c>
      <c r="X131" s="2">
        <f t="shared" si="6"/>
        <v>467188</v>
      </c>
      <c r="Y131" s="2">
        <f t="shared" si="30"/>
        <v>50161336.777074181</v>
      </c>
      <c r="Z131" s="2" t="str">
        <f t="shared" si="8"/>
        <v>HERE</v>
      </c>
      <c r="AA131" s="2">
        <f>IF(Z131="HERE",Y131,AA130+Graph!$G$1*1000)</f>
        <v>50161336.777074181</v>
      </c>
      <c r="AB131" s="2">
        <f t="shared" si="21"/>
        <v>467188</v>
      </c>
      <c r="AC131" s="2">
        <f t="shared" si="31"/>
        <v>7447199</v>
      </c>
      <c r="AD131" s="3">
        <f t="shared" si="10"/>
        <v>50161336.777074181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36278667.05122152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65</v>
      </c>
      <c r="C132" s="7"/>
      <c r="D132" s="2" t="e">
        <f t="shared" si="12"/>
        <v>#N/A</v>
      </c>
      <c r="E132" s="2" t="e">
        <f t="shared" si="22"/>
        <v>#N/A</v>
      </c>
      <c r="F132" s="2">
        <v>829022.1198156476</v>
      </c>
      <c r="G132" s="2">
        <f t="shared" si="35"/>
        <v>744425.14285714284</v>
      </c>
      <c r="H132" s="2">
        <f t="shared" si="32"/>
        <v>57542772.722925566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832547.72811061144</v>
      </c>
      <c r="Q132" s="2">
        <f t="shared" si="36"/>
        <v>750000</v>
      </c>
      <c r="R132" s="2">
        <f t="shared" si="33"/>
        <v>58358535.777074188</v>
      </c>
      <c r="S132" s="2">
        <f t="shared" si="17"/>
        <v>744425.14285714179</v>
      </c>
      <c r="T132" s="2">
        <f t="shared" si="18"/>
        <v>5574.8571428571595</v>
      </c>
      <c r="U132" s="2">
        <f t="shared" si="19"/>
        <v>750000</v>
      </c>
      <c r="V132" s="2">
        <f t="shared" si="34"/>
        <v>7891184</v>
      </c>
      <c r="W132" s="2">
        <f t="shared" si="20"/>
        <v>443985</v>
      </c>
      <c r="X132" s="2">
        <f t="shared" si="6"/>
        <v>306015</v>
      </c>
      <c r="Y132" s="2">
        <f t="shared" si="30"/>
        <v>50467351.777074181</v>
      </c>
      <c r="Z132" s="2" t="str">
        <f t="shared" si="8"/>
        <v>HERE</v>
      </c>
      <c r="AA132" s="2">
        <f>IF(Z132="HERE",Y132,AA131+Graph!$G$1*1000)</f>
        <v>50467351.777074181</v>
      </c>
      <c r="AB132" s="2">
        <f t="shared" si="21"/>
        <v>306015</v>
      </c>
      <c r="AC132" s="2">
        <f t="shared" si="31"/>
        <v>7891184</v>
      </c>
      <c r="AD132" s="3">
        <f t="shared" si="10"/>
        <v>50467351.777074181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36810461.118779145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66</v>
      </c>
      <c r="C133" s="7"/>
      <c r="D133" s="2" t="e">
        <f t="shared" si="12"/>
        <v>#N/A</v>
      </c>
      <c r="E133" s="2" t="e">
        <f t="shared" si="22"/>
        <v>#N/A</v>
      </c>
      <c r="F133" s="2">
        <v>834599.68052995205</v>
      </c>
      <c r="G133" s="2">
        <f t="shared" si="35"/>
        <v>744425.14285714284</v>
      </c>
      <c r="H133" s="2">
        <f t="shared" si="32"/>
        <v>58287197.865782708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838126.66463133693</v>
      </c>
      <c r="Q133" s="2">
        <f t="shared" si="36"/>
        <v>750000</v>
      </c>
      <c r="R133" s="2">
        <f t="shared" si="33"/>
        <v>59108535.777074188</v>
      </c>
      <c r="S133" s="2">
        <f t="shared" si="17"/>
        <v>744425.14285714179</v>
      </c>
      <c r="T133" s="2">
        <f t="shared" si="18"/>
        <v>5574.8571428571595</v>
      </c>
      <c r="U133" s="2">
        <f t="shared" si="19"/>
        <v>750000</v>
      </c>
      <c r="V133" s="2">
        <f t="shared" si="34"/>
        <v>8378940</v>
      </c>
      <c r="W133" s="2">
        <f t="shared" si="20"/>
        <v>487756</v>
      </c>
      <c r="X133" s="2">
        <f t="shared" si="6"/>
        <v>262244</v>
      </c>
      <c r="Y133" s="2">
        <f t="shared" si="30"/>
        <v>50729595.777074181</v>
      </c>
      <c r="Z133" s="2" t="str">
        <f t="shared" si="8"/>
        <v>HERE</v>
      </c>
      <c r="AA133" s="2">
        <f>IF(Z133="HERE",Y133,AA132+Graph!$G$1*1000)</f>
        <v>50729595.777074181</v>
      </c>
      <c r="AB133" s="2">
        <f t="shared" si="21"/>
        <v>262244</v>
      </c>
      <c r="AC133" s="2">
        <f t="shared" si="31"/>
        <v>8378940</v>
      </c>
      <c r="AD133" s="3">
        <f t="shared" si="10"/>
        <v>50729595.777074181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37347276.22920543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67</v>
      </c>
      <c r="C134" s="7"/>
      <c r="D134" s="2" t="e">
        <f t="shared" si="12"/>
        <v>#N/A</v>
      </c>
      <c r="E134" s="2" t="e">
        <f t="shared" si="22"/>
        <v>#N/A</v>
      </c>
      <c r="F134" s="2">
        <v>840177.24124422669</v>
      </c>
      <c r="G134" s="2">
        <f t="shared" si="35"/>
        <v>744425.14285714284</v>
      </c>
      <c r="H134" s="2">
        <f t="shared" si="32"/>
        <v>59031623.00863985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843705.60115209222</v>
      </c>
      <c r="Q134" s="2">
        <f t="shared" si="36"/>
        <v>750000</v>
      </c>
      <c r="R134" s="2">
        <f t="shared" si="33"/>
        <v>59858535.777074188</v>
      </c>
      <c r="S134" s="2">
        <f t="shared" si="17"/>
        <v>744425.14285714179</v>
      </c>
      <c r="T134" s="2">
        <f t="shared" si="18"/>
        <v>5574.8571428571595</v>
      </c>
      <c r="U134" s="2">
        <f t="shared" si="19"/>
        <v>750000</v>
      </c>
      <c r="V134" s="2">
        <f t="shared" si="34"/>
        <v>8977329</v>
      </c>
      <c r="W134" s="2">
        <f t="shared" si="20"/>
        <v>598389</v>
      </c>
      <c r="X134" s="2">
        <f t="shared" si="6"/>
        <v>151611</v>
      </c>
      <c r="Y134" s="2">
        <f t="shared" si="30"/>
        <v>50881206.777074181</v>
      </c>
      <c r="Z134" s="2" t="str">
        <f t="shared" si="8"/>
        <v>HERE</v>
      </c>
      <c r="AA134" s="2">
        <f>IF(Z134="HERE",Y134,AA133+Graph!$G$1*1000)</f>
        <v>50881206.777074181</v>
      </c>
      <c r="AB134" s="2">
        <f t="shared" si="21"/>
        <v>151611</v>
      </c>
      <c r="AC134" s="2">
        <f t="shared" si="31"/>
        <v>8977329</v>
      </c>
      <c r="AD134" s="3">
        <f t="shared" si="10"/>
        <v>50881206.777074181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37889112.382500358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68</v>
      </c>
      <c r="C135" s="7"/>
      <c r="D135" s="2" t="e">
        <f t="shared" si="12"/>
        <v>#N/A</v>
      </c>
      <c r="E135" s="2" t="e">
        <f t="shared" si="22"/>
        <v>#N/A</v>
      </c>
      <c r="F135" s="2">
        <v>845754.80195850134</v>
      </c>
      <c r="G135" s="2">
        <f t="shared" si="35"/>
        <v>744425.14285714284</v>
      </c>
      <c r="H135" s="2">
        <f t="shared" si="32"/>
        <v>59776048.151496992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849284.53767281771</v>
      </c>
      <c r="Q135" s="2">
        <f t="shared" si="36"/>
        <v>750000</v>
      </c>
      <c r="R135" s="2">
        <f t="shared" si="33"/>
        <v>60608535.777074188</v>
      </c>
      <c r="S135" s="2">
        <f t="shared" si="17"/>
        <v>744425.14285714179</v>
      </c>
      <c r="T135" s="2">
        <f t="shared" si="18"/>
        <v>5574.8571428571595</v>
      </c>
      <c r="U135" s="2">
        <f t="shared" si="19"/>
        <v>750000</v>
      </c>
      <c r="V135" s="2">
        <f t="shared" si="34"/>
        <v>9296367</v>
      </c>
      <c r="W135" s="2">
        <f t="shared" si="20"/>
        <v>319038</v>
      </c>
      <c r="X135" s="2">
        <f t="shared" si="6"/>
        <v>430962</v>
      </c>
      <c r="Y135" s="2">
        <f t="shared" si="30"/>
        <v>51312168.777074181</v>
      </c>
      <c r="Z135" s="2" t="str">
        <f t="shared" si="8"/>
        <v>HERE</v>
      </c>
      <c r="AA135" s="2">
        <f>IF(Z135="HERE",Y135,AA134+Graph!$G$1*1000)</f>
        <v>51312168.777074181</v>
      </c>
      <c r="AB135" s="2">
        <f t="shared" si="21"/>
        <v>430962</v>
      </c>
      <c r="AC135" s="2">
        <f t="shared" si="31"/>
        <v>9296367</v>
      </c>
      <c r="AD135" s="3">
        <f t="shared" si="10"/>
        <v>51312168.777074181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38435969.57866396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69</v>
      </c>
      <c r="C136" s="7"/>
      <c r="D136" s="2" t="e">
        <f t="shared" si="12"/>
        <v>#N/A</v>
      </c>
      <c r="E136" s="2" t="e">
        <f t="shared" si="22"/>
        <v>#N/A</v>
      </c>
      <c r="F136" s="2">
        <v>851332.36267280579</v>
      </c>
      <c r="G136" s="2">
        <f t="shared" si="35"/>
        <v>744425.14285714284</v>
      </c>
      <c r="H136" s="2">
        <f t="shared" si="32"/>
        <v>60520473.294354133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854863.4741935432</v>
      </c>
      <c r="Q136" s="2">
        <f t="shared" si="36"/>
        <v>750000</v>
      </c>
      <c r="R136" s="2">
        <f t="shared" si="33"/>
        <v>61358535.777074188</v>
      </c>
      <c r="S136" s="2">
        <f t="shared" si="17"/>
        <v>744425.14285714179</v>
      </c>
      <c r="T136" s="2">
        <f t="shared" si="18"/>
        <v>5574.8571428571595</v>
      </c>
      <c r="U136" s="2">
        <f t="shared" si="19"/>
        <v>750000</v>
      </c>
      <c r="V136" s="2">
        <f t="shared" si="34"/>
        <v>9646715</v>
      </c>
      <c r="W136" s="2">
        <f t="shared" si="20"/>
        <v>350348</v>
      </c>
      <c r="X136" s="2">
        <f t="shared" si="6"/>
        <v>399652</v>
      </c>
      <c r="Y136" s="2">
        <f t="shared" si="30"/>
        <v>51711820.777074181</v>
      </c>
      <c r="Z136" s="2" t="str">
        <f t="shared" si="8"/>
        <v>HERE</v>
      </c>
      <c r="AA136" s="2">
        <f>IF(Z136="HERE",Y136,AA135+Graph!$G$1*1000)</f>
        <v>51711820.777074181</v>
      </c>
      <c r="AB136" s="2">
        <f t="shared" si="21"/>
        <v>399652</v>
      </c>
      <c r="AC136" s="2">
        <f t="shared" si="31"/>
        <v>9646715</v>
      </c>
      <c r="AD136" s="3">
        <f t="shared" si="10"/>
        <v>51711820.777074181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38987847.817696221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70</v>
      </c>
      <c r="C137" s="7"/>
      <c r="D137" s="2" t="e">
        <f t="shared" si="12"/>
        <v>#N/A</v>
      </c>
      <c r="E137" s="2" t="e">
        <f t="shared" si="22"/>
        <v>#N/A</v>
      </c>
      <c r="F137" s="2">
        <v>856909.92338708043</v>
      </c>
      <c r="G137" s="2">
        <f t="shared" si="35"/>
        <v>744425.14285714284</v>
      </c>
      <c r="H137" s="2">
        <f t="shared" si="32"/>
        <v>61264898.437211275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860442.41071429849</v>
      </c>
      <c r="Q137" s="2">
        <f t="shared" si="36"/>
        <v>750000</v>
      </c>
      <c r="R137" s="2">
        <f t="shared" si="33"/>
        <v>62108535.777074188</v>
      </c>
      <c r="S137" s="2">
        <f t="shared" si="17"/>
        <v>744425.14285714179</v>
      </c>
      <c r="T137" s="2">
        <f t="shared" si="18"/>
        <v>5574.8571428571595</v>
      </c>
      <c r="U137" s="2">
        <f t="shared" si="19"/>
        <v>750000</v>
      </c>
      <c r="V137" s="2">
        <f t="shared" si="34"/>
        <v>10021471</v>
      </c>
      <c r="W137" s="2">
        <f t="shared" si="20"/>
        <v>374756</v>
      </c>
      <c r="X137" s="2">
        <f t="shared" si="6"/>
        <v>375244</v>
      </c>
      <c r="Y137" s="2">
        <f t="shared" si="30"/>
        <v>52087064.777074181</v>
      </c>
      <c r="Z137" s="2" t="str">
        <f t="shared" si="8"/>
        <v>HERE</v>
      </c>
      <c r="AA137" s="2">
        <f>IF(Z137="HERE",Y137,AA136+Graph!$G$1*1000)</f>
        <v>52087064.777074181</v>
      </c>
      <c r="AB137" s="2">
        <f t="shared" si="21"/>
        <v>375244</v>
      </c>
      <c r="AC137" s="2">
        <f t="shared" si="31"/>
        <v>10021471</v>
      </c>
      <c r="AD137" s="3">
        <f t="shared" si="10"/>
        <v>52087064.777074181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39480292.237097174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71</v>
      </c>
      <c r="C138" s="7"/>
      <c r="D138" s="2" t="e">
        <f t="shared" si="12"/>
        <v>#N/A</v>
      </c>
      <c r="E138" s="2" t="e">
        <f t="shared" si="22"/>
        <v>#N/A</v>
      </c>
      <c r="F138" s="2">
        <v>862487.48410135508</v>
      </c>
      <c r="G138" s="2">
        <f t="shared" si="35"/>
        <v>744425.14285714284</v>
      </c>
      <c r="H138" s="2">
        <f t="shared" si="32"/>
        <v>62009323.580068417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866021.34723502398</v>
      </c>
      <c r="Q138" s="2">
        <f t="shared" si="36"/>
        <v>750000</v>
      </c>
      <c r="R138" s="2">
        <f t="shared" si="33"/>
        <v>62858535.777074188</v>
      </c>
      <c r="S138" s="2">
        <f t="shared" si="17"/>
        <v>744425.14285714179</v>
      </c>
      <c r="T138" s="2">
        <f t="shared" si="18"/>
        <v>5574.8571428571595</v>
      </c>
      <c r="U138" s="2">
        <f t="shared" si="19"/>
        <v>750000</v>
      </c>
      <c r="V138" s="2">
        <f t="shared" si="34"/>
        <v>10490487</v>
      </c>
      <c r="W138" s="2">
        <f t="shared" si="20"/>
        <v>469016</v>
      </c>
      <c r="X138" s="2">
        <f t="shared" si="6"/>
        <v>280984</v>
      </c>
      <c r="Y138" s="2">
        <f t="shared" si="30"/>
        <v>52368048.777074181</v>
      </c>
      <c r="Z138" s="2" t="str">
        <f t="shared" si="8"/>
        <v>HERE</v>
      </c>
      <c r="AA138" s="2">
        <f>IF(Z138="HERE",Y138,AA137+Graph!$G$1*1000)</f>
        <v>52368048.777074181</v>
      </c>
      <c r="AB138" s="2">
        <f t="shared" si="21"/>
        <v>280984</v>
      </c>
      <c r="AC138" s="2">
        <f t="shared" si="31"/>
        <v>10490487</v>
      </c>
      <c r="AD138" s="3">
        <f t="shared" si="10"/>
        <v>52368048.777074181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39917167.999366768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72</v>
      </c>
      <c r="C139" s="7"/>
      <c r="D139" s="2" t="e">
        <f t="shared" si="12"/>
        <v>#N/A</v>
      </c>
      <c r="E139" s="2" t="e">
        <f t="shared" si="22"/>
        <v>#N/A</v>
      </c>
      <c r="F139" s="2">
        <v>868065.04481565952</v>
      </c>
      <c r="G139" s="2">
        <f t="shared" si="35"/>
        <v>744425.14285714284</v>
      </c>
      <c r="H139" s="2">
        <f t="shared" si="32"/>
        <v>62753748.722925559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871600.28375577927</v>
      </c>
      <c r="Q139" s="2">
        <f t="shared" si="36"/>
        <v>750000</v>
      </c>
      <c r="R139" s="2">
        <f t="shared" si="33"/>
        <v>63608535.777074188</v>
      </c>
      <c r="S139" s="2">
        <f t="shared" si="17"/>
        <v>744425.14285714179</v>
      </c>
      <c r="T139" s="2">
        <f t="shared" si="18"/>
        <v>5574.8571428571595</v>
      </c>
      <c r="U139" s="2">
        <f t="shared" si="19"/>
        <v>750000</v>
      </c>
      <c r="V139" s="2">
        <f t="shared" si="34"/>
        <v>10971047</v>
      </c>
      <c r="W139" s="2">
        <f t="shared" si="20"/>
        <v>480560</v>
      </c>
      <c r="X139" s="2">
        <f t="shared" si="6"/>
        <v>269440</v>
      </c>
      <c r="Y139" s="2">
        <f t="shared" si="30"/>
        <v>52637488.777074181</v>
      </c>
      <c r="Z139" s="2" t="str">
        <f t="shared" si="8"/>
        <v>HERE</v>
      </c>
      <c r="AA139" s="2">
        <f>IF(Z139="HERE",Y139,AA138+Graph!$G$1*1000)</f>
        <v>52637488.777074181</v>
      </c>
      <c r="AB139" s="2">
        <f t="shared" si="21"/>
        <v>269440</v>
      </c>
      <c r="AC139" s="2">
        <f t="shared" si="31"/>
        <v>10971047</v>
      </c>
      <c r="AD139" s="3">
        <f t="shared" si="10"/>
        <v>52637488.777074181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40322978.099366762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73</v>
      </c>
      <c r="C140" s="7"/>
      <c r="D140" s="2" t="e">
        <f t="shared" si="12"/>
        <v>#N/A</v>
      </c>
      <c r="E140" s="2" t="e">
        <f t="shared" si="22"/>
        <v>#N/A</v>
      </c>
      <c r="F140" s="2">
        <v>873642.60552993417</v>
      </c>
      <c r="G140" s="2">
        <f t="shared" si="35"/>
        <v>744425.14285714284</v>
      </c>
      <c r="H140" s="2">
        <f t="shared" si="32"/>
        <v>63498173.8657827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877179.22027650476</v>
      </c>
      <c r="Q140" s="2">
        <f t="shared" si="36"/>
        <v>750000</v>
      </c>
      <c r="R140" s="2">
        <f t="shared" si="33"/>
        <v>64358535.777074188</v>
      </c>
      <c r="S140" s="2">
        <f t="shared" si="17"/>
        <v>744425.14285714179</v>
      </c>
      <c r="T140" s="2">
        <f t="shared" si="18"/>
        <v>5574.8571428571595</v>
      </c>
      <c r="U140" s="2">
        <f t="shared" si="19"/>
        <v>750000</v>
      </c>
      <c r="V140" s="2">
        <f t="shared" si="34"/>
        <v>11465210</v>
      </c>
      <c r="W140" s="2">
        <f t="shared" si="20"/>
        <v>494163</v>
      </c>
      <c r="X140" s="2">
        <f t="shared" si="6"/>
        <v>255837</v>
      </c>
      <c r="Y140" s="2">
        <f t="shared" si="30"/>
        <v>52893325.777074181</v>
      </c>
      <c r="Z140" s="2" t="str">
        <f t="shared" si="8"/>
        <v>HERE</v>
      </c>
      <c r="AA140" s="2">
        <f>IF(Z140="HERE",Y140,AA139+Graph!$G$1*1000)</f>
        <v>52893325.777074181</v>
      </c>
      <c r="AB140" s="2">
        <f t="shared" si="21"/>
        <v>255837</v>
      </c>
      <c r="AC140" s="2">
        <f t="shared" si="31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40722380.049366765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74</v>
      </c>
      <c r="C141" s="7"/>
      <c r="D141" s="2" t="e">
        <f t="shared" si="12"/>
        <v>#N/A</v>
      </c>
      <c r="E141" s="2" t="e">
        <f t="shared" si="22"/>
        <v>#N/A</v>
      </c>
      <c r="F141" s="2">
        <v>879220.16624423862</v>
      </c>
      <c r="G141" s="2">
        <f t="shared" si="35"/>
        <v>744425.14285714284</v>
      </c>
      <c r="H141" s="2">
        <f t="shared" si="32"/>
        <v>64242599.008639842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882758.15679723024</v>
      </c>
      <c r="Q141" s="2">
        <f t="shared" si="36"/>
        <v>750000</v>
      </c>
      <c r="R141" s="2">
        <f t="shared" si="33"/>
        <v>65108535.777074188</v>
      </c>
      <c r="S141" s="2">
        <f t="shared" si="17"/>
        <v>744425.14285714179</v>
      </c>
      <c r="T141" s="2">
        <f t="shared" si="18"/>
        <v>5574.8571428571595</v>
      </c>
      <c r="U141" s="2">
        <f t="shared" si="19"/>
        <v>750000</v>
      </c>
      <c r="V141" s="2">
        <f t="shared" si="34"/>
        <v>12014288</v>
      </c>
      <c r="W141" s="2">
        <f t="shared" si="20"/>
        <v>549078</v>
      </c>
      <c r="X141" s="2">
        <f t="shared" si="6"/>
        <v>200922</v>
      </c>
      <c r="Y141" s="2">
        <f t="shared" si="30"/>
        <v>53094247.777074181</v>
      </c>
      <c r="Z141" s="2" t="str">
        <f t="shared" si="8"/>
        <v>HERE</v>
      </c>
      <c r="AA141" s="2">
        <f>IF(Z141="HERE",Y141,AA140+Graph!$G$1*1000)</f>
        <v>53094247.777074181</v>
      </c>
      <c r="AB141" s="2">
        <f t="shared" si="21"/>
        <v>200922</v>
      </c>
      <c r="AC141" s="2">
        <f t="shared" si="31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41161152.299366765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75</v>
      </c>
      <c r="C142" s="7"/>
      <c r="D142" s="2" t="e">
        <f t="shared" si="12"/>
        <v>#N/A</v>
      </c>
      <c r="E142" s="2" t="e">
        <f t="shared" si="22"/>
        <v>#N/A</v>
      </c>
      <c r="F142" s="2">
        <v>884797.72695851326</v>
      </c>
      <c r="G142" s="2">
        <f t="shared" si="35"/>
        <v>744425.14285714284</v>
      </c>
      <c r="H142" s="2">
        <f t="shared" si="32"/>
        <v>64987024.151496984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888337.09331798553</v>
      </c>
      <c r="Q142" s="2">
        <f t="shared" si="36"/>
        <v>750000</v>
      </c>
      <c r="R142" s="2">
        <f t="shared" si="33"/>
        <v>65858535.777074188</v>
      </c>
      <c r="S142" s="2">
        <f t="shared" si="17"/>
        <v>744425.14285714179</v>
      </c>
      <c r="T142" s="2">
        <f t="shared" si="18"/>
        <v>5574.8571428571595</v>
      </c>
      <c r="U142" s="2">
        <f t="shared" si="19"/>
        <v>750000</v>
      </c>
      <c r="V142" s="2">
        <f t="shared" si="34"/>
        <v>12294006</v>
      </c>
      <c r="W142" s="2">
        <f t="shared" si="20"/>
        <v>279718</v>
      </c>
      <c r="X142" s="2">
        <f t="shared" si="6"/>
        <v>470282</v>
      </c>
      <c r="Y142" s="2">
        <f t="shared" si="30"/>
        <v>53564529.777074181</v>
      </c>
      <c r="Z142" s="2" t="str">
        <f t="shared" si="8"/>
        <v>HERE</v>
      </c>
      <c r="AA142" s="2">
        <f>IF(Z142="HERE",Y142,AA141+Graph!$G$1*1000)</f>
        <v>53564529.777074181</v>
      </c>
      <c r="AB142" s="2">
        <f t="shared" si="21"/>
        <v>470282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41644556.349366762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76</v>
      </c>
      <c r="C143" s="7"/>
      <c r="D143" s="2" t="e">
        <f t="shared" si="12"/>
        <v>#N/A</v>
      </c>
      <c r="E143" s="2" t="e">
        <f t="shared" si="22"/>
        <v>#N/A</v>
      </c>
      <c r="F143" s="2">
        <v>890375.2876727879</v>
      </c>
      <c r="G143" s="2">
        <f t="shared" si="35"/>
        <v>744425.14285714284</v>
      </c>
      <c r="H143" s="2">
        <f t="shared" si="32"/>
        <v>65731449.294354126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893916.02983871102</v>
      </c>
      <c r="Q143" s="2">
        <f t="shared" si="36"/>
        <v>750000</v>
      </c>
      <c r="R143" s="2">
        <f t="shared" si="33"/>
        <v>66608535.777074188</v>
      </c>
      <c r="S143" s="2">
        <f t="shared" si="17"/>
        <v>744425.14285714179</v>
      </c>
      <c r="T143" s="2">
        <f t="shared" si="18"/>
        <v>5574.8571428571595</v>
      </c>
      <c r="U143" s="2">
        <f t="shared" si="19"/>
        <v>750000</v>
      </c>
      <c r="V143" s="2">
        <f t="shared" si="34"/>
        <v>12646486</v>
      </c>
      <c r="W143" s="2">
        <f t="shared" si="20"/>
        <v>352480</v>
      </c>
      <c r="X143" s="2">
        <f t="shared" si="6"/>
        <v>397520</v>
      </c>
      <c r="Y143" s="2">
        <f t="shared" si="30"/>
        <v>53962049.777074181</v>
      </c>
      <c r="Z143" s="2" t="str">
        <f t="shared" si="8"/>
        <v>HERE</v>
      </c>
      <c r="AA143" s="2">
        <f>IF(Z143="HERE",Y143,AA142+Graph!$G$1*1000)</f>
        <v>53962049.777074181</v>
      </c>
      <c r="AB143" s="2">
        <f t="shared" si="21"/>
        <v>397520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42146091.749366768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77</v>
      </c>
      <c r="C144" s="7"/>
      <c r="D144" s="2" t="e">
        <f t="shared" si="12"/>
        <v>#N/A</v>
      </c>
      <c r="E144" s="2" t="e">
        <f t="shared" si="22"/>
        <v>#N/A</v>
      </c>
      <c r="F144" s="2">
        <v>895952.84838709235</v>
      </c>
      <c r="G144" s="2">
        <f t="shared" si="35"/>
        <v>744425.14285714284</v>
      </c>
      <c r="H144" s="2">
        <f t="shared" si="32"/>
        <v>66475874.437211268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899494.96635946631</v>
      </c>
      <c r="Q144" s="2">
        <f t="shared" si="36"/>
        <v>750000</v>
      </c>
      <c r="R144" s="2">
        <f t="shared" si="33"/>
        <v>67358535.777074188</v>
      </c>
      <c r="S144" s="2">
        <f t="shared" si="17"/>
        <v>744425.14285714179</v>
      </c>
      <c r="T144" s="2">
        <f t="shared" si="18"/>
        <v>5574.8571428571595</v>
      </c>
      <c r="U144" s="2">
        <f t="shared" si="19"/>
        <v>750000</v>
      </c>
      <c r="V144" s="2">
        <f t="shared" si="34"/>
        <v>13058298</v>
      </c>
      <c r="W144" s="2">
        <f t="shared" si="20"/>
        <v>411812</v>
      </c>
      <c r="X144" s="2">
        <f t="shared" si="6"/>
        <v>338188</v>
      </c>
      <c r="Y144" s="2">
        <f t="shared" si="30"/>
        <v>54300237.777074181</v>
      </c>
      <c r="Z144" s="2" t="str">
        <f t="shared" si="8"/>
        <v>HERE</v>
      </c>
      <c r="AA144" s="2">
        <f>IF(Z144="HERE",Y144,AA143+Graph!$G$1*1000)</f>
        <v>54300237.777074181</v>
      </c>
      <c r="AB144" s="2">
        <f t="shared" si="21"/>
        <v>338188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42529403.199366763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78</v>
      </c>
      <c r="C145" s="7"/>
      <c r="D145" s="2" t="e">
        <f t="shared" si="12"/>
        <v>#N/A</v>
      </c>
      <c r="E145" s="2" t="e">
        <f t="shared" si="22"/>
        <v>#N/A</v>
      </c>
      <c r="F145" s="2">
        <v>901530.409101367</v>
      </c>
      <c r="G145" s="2">
        <f t="shared" si="35"/>
        <v>744425.14285714284</v>
      </c>
      <c r="H145" s="2">
        <f t="shared" si="32"/>
        <v>67220299.580068409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905073.9028801918</v>
      </c>
      <c r="Q145" s="2">
        <f t="shared" si="36"/>
        <v>750000</v>
      </c>
      <c r="R145" s="2">
        <f t="shared" si="33"/>
        <v>68108535.777074188</v>
      </c>
      <c r="S145" s="2">
        <f t="shared" si="17"/>
        <v>744425.14285714179</v>
      </c>
      <c r="T145" s="2">
        <f t="shared" si="18"/>
        <v>5574.8571428571595</v>
      </c>
      <c r="U145" s="2">
        <f t="shared" si="19"/>
        <v>750000</v>
      </c>
      <c r="V145" s="2">
        <f t="shared" si="34"/>
        <v>13509108</v>
      </c>
      <c r="W145" s="2">
        <f t="shared" si="20"/>
        <v>450810</v>
      </c>
      <c r="X145" s="2">
        <f t="shared" si="6"/>
        <v>299190</v>
      </c>
      <c r="Y145" s="2">
        <f t="shared" si="30"/>
        <v>54599427.777074181</v>
      </c>
      <c r="Z145" s="2" t="str">
        <f t="shared" si="8"/>
        <v>HERE</v>
      </c>
      <c r="AA145" s="2">
        <f>IF(Z145="HERE",Y145,AA144+Graph!$G$1*1000)</f>
        <v>54599427.777074181</v>
      </c>
      <c r="AB145" s="2">
        <f t="shared" si="21"/>
        <v>299190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42895421.399366759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79</v>
      </c>
      <c r="C146" s="7"/>
      <c r="D146" s="2" t="e">
        <f t="shared" si="12"/>
        <v>#N/A</v>
      </c>
      <c r="E146" s="2" t="e">
        <f t="shared" si="22"/>
        <v>#N/A</v>
      </c>
      <c r="F146" s="2">
        <v>907107.96981564164</v>
      </c>
      <c r="G146" s="2">
        <f t="shared" si="35"/>
        <v>744425.14285714284</v>
      </c>
      <c r="H146" s="2">
        <f t="shared" si="32"/>
        <v>67964724.722925559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910652.83940091729</v>
      </c>
      <c r="Q146" s="2">
        <f t="shared" si="36"/>
        <v>750000</v>
      </c>
      <c r="R146" s="2">
        <f t="shared" si="33"/>
        <v>68858535.777074188</v>
      </c>
      <c r="S146" s="2">
        <f t="shared" si="17"/>
        <v>744425.14285714924</v>
      </c>
      <c r="T146" s="2">
        <f t="shared" si="18"/>
        <v>5574.8571428571595</v>
      </c>
      <c r="U146" s="2">
        <f t="shared" si="19"/>
        <v>750000</v>
      </c>
      <c r="V146" s="2">
        <f t="shared" si="34"/>
        <v>14012224</v>
      </c>
      <c r="W146" s="2">
        <f t="shared" si="20"/>
        <v>503116</v>
      </c>
      <c r="X146" s="2">
        <f t="shared" si="6"/>
        <v>246884</v>
      </c>
      <c r="Y146" s="2">
        <f t="shared" si="30"/>
        <v>54846311.777074181</v>
      </c>
      <c r="Z146" s="2" t="str">
        <f t="shared" si="8"/>
        <v>HERE</v>
      </c>
      <c r="AA146" s="2">
        <f>IF(Z146="HERE",Y146,AA145+Graph!$G$1*1000)</f>
        <v>54846311.777074181</v>
      </c>
      <c r="AB146" s="2">
        <f t="shared" si="21"/>
        <v>246884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43222044.649366759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80</v>
      </c>
      <c r="C147" s="7"/>
      <c r="D147" s="2" t="e">
        <f t="shared" si="12"/>
        <v>#N/A</v>
      </c>
      <c r="E147" s="2" t="e">
        <f t="shared" si="22"/>
        <v>#N/A</v>
      </c>
      <c r="F147" s="2">
        <v>912685.53052994609</v>
      </c>
      <c r="G147" s="2">
        <f t="shared" si="35"/>
        <v>744425.14285714284</v>
      </c>
      <c r="H147" s="2">
        <f t="shared" si="32"/>
        <v>68709149.865782708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916231.77592167258</v>
      </c>
      <c r="Q147" s="2">
        <f t="shared" si="36"/>
        <v>750000</v>
      </c>
      <c r="R147" s="2">
        <f t="shared" si="33"/>
        <v>69608535.777074188</v>
      </c>
      <c r="S147" s="2">
        <f t="shared" si="17"/>
        <v>744425.14285714924</v>
      </c>
      <c r="T147" s="2">
        <f t="shared" si="18"/>
        <v>5574.8571428571595</v>
      </c>
      <c r="U147" s="2">
        <f t="shared" si="19"/>
        <v>750000</v>
      </c>
      <c r="V147" s="2">
        <f t="shared" si="34"/>
        <v>14556827</v>
      </c>
      <c r="W147" s="2">
        <f t="shared" si="20"/>
        <v>544603</v>
      </c>
      <c r="X147" s="2">
        <f t="shared" si="6"/>
        <v>205397</v>
      </c>
      <c r="Y147" s="2">
        <f t="shared" si="30"/>
        <v>55051708.777074181</v>
      </c>
      <c r="Z147" s="2" t="str">
        <f t="shared" si="8"/>
        <v>HERE</v>
      </c>
      <c r="AA147" s="2">
        <f>IF(Z147="HERE",Y147,AA146+Graph!$G$1*1000)</f>
        <v>55051708.777074181</v>
      </c>
      <c r="AB147" s="2">
        <f t="shared" si="21"/>
        <v>205397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43490533.849366762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81</v>
      </c>
      <c r="C148" s="7"/>
      <c r="D148" s="2" t="e">
        <f t="shared" si="12"/>
        <v>#N/A</v>
      </c>
      <c r="E148" s="2" t="e">
        <f t="shared" si="22"/>
        <v>#N/A</v>
      </c>
      <c r="F148" s="2">
        <v>918263.09124422073</v>
      </c>
      <c r="G148" s="2">
        <f t="shared" si="35"/>
        <v>744425.14285714284</v>
      </c>
      <c r="H148" s="2">
        <f t="shared" si="32"/>
        <v>69453575.008639857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921810.71244239807</v>
      </c>
      <c r="Q148" s="2">
        <f t="shared" si="36"/>
        <v>750000</v>
      </c>
      <c r="R148" s="2">
        <f t="shared" si="33"/>
        <v>70358535.777074188</v>
      </c>
      <c r="S148" s="2">
        <f t="shared" si="17"/>
        <v>744425.14285714924</v>
      </c>
      <c r="T148" s="2">
        <f t="shared" si="18"/>
        <v>5574.8571428571595</v>
      </c>
      <c r="U148" s="2">
        <f t="shared" si="19"/>
        <v>750000</v>
      </c>
      <c r="V148" s="2">
        <f t="shared" si="34"/>
        <v>15062189</v>
      </c>
      <c r="W148" s="2">
        <f t="shared" si="20"/>
        <v>505362</v>
      </c>
      <c r="X148" s="2">
        <f t="shared" si="6"/>
        <v>244638</v>
      </c>
      <c r="Y148" s="2">
        <f t="shared" si="30"/>
        <v>55296346.777074181</v>
      </c>
      <c r="Z148" s="2" t="str">
        <f t="shared" si="8"/>
        <v>HERE</v>
      </c>
      <c r="AA148" s="2">
        <f>IF(Z148="HERE",Y148,AA147+Graph!$G$1*1000)</f>
        <v>55296346.777074181</v>
      </c>
      <c r="AB148" s="2">
        <f t="shared" si="21"/>
        <v>244638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43747359.349366762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82</v>
      </c>
      <c r="C149" s="7"/>
      <c r="D149" s="2" t="e">
        <f t="shared" si="12"/>
        <v>#N/A</v>
      </c>
      <c r="E149" s="2" t="e">
        <f t="shared" si="22"/>
        <v>#N/A</v>
      </c>
      <c r="F149" s="2">
        <v>923840.65195852518</v>
      </c>
      <c r="G149" s="2">
        <f t="shared" si="35"/>
        <v>744425.14285714284</v>
      </c>
      <c r="H149" s="2">
        <f t="shared" si="32"/>
        <v>70198000.151497006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927389.64896315336</v>
      </c>
      <c r="Q149" s="2">
        <f t="shared" si="36"/>
        <v>750000</v>
      </c>
      <c r="R149" s="2">
        <f t="shared" si="33"/>
        <v>71108535.777074188</v>
      </c>
      <c r="S149" s="2">
        <f t="shared" si="17"/>
        <v>744425.14285714924</v>
      </c>
      <c r="T149" s="2">
        <f t="shared" si="18"/>
        <v>5574.8571428571595</v>
      </c>
      <c r="U149" s="2">
        <f t="shared" si="19"/>
        <v>750000</v>
      </c>
      <c r="V149" s="2">
        <f t="shared" si="34"/>
        <v>15300151</v>
      </c>
      <c r="W149" s="2">
        <f t="shared" si="20"/>
        <v>237962</v>
      </c>
      <c r="X149" s="2">
        <f t="shared" si="6"/>
        <v>512038</v>
      </c>
      <c r="Y149" s="2">
        <f t="shared" si="30"/>
        <v>55808384.777074181</v>
      </c>
      <c r="Z149" s="2" t="str">
        <f t="shared" si="8"/>
        <v>HERE</v>
      </c>
      <c r="AA149" s="2">
        <f>IF(Z149="HERE",Y149,AA148+Graph!$G$1*1000)</f>
        <v>55808384.777074181</v>
      </c>
      <c r="AB149" s="2">
        <f t="shared" si="21"/>
        <v>512038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44235147.699366763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83</v>
      </c>
      <c r="C150" s="7"/>
      <c r="D150" s="2" t="e">
        <f t="shared" si="12"/>
        <v>#N/A</v>
      </c>
      <c r="E150" s="2" t="e">
        <f t="shared" si="22"/>
        <v>#N/A</v>
      </c>
      <c r="F150" s="2">
        <v>929418.21267279983</v>
      </c>
      <c r="G150" s="2">
        <f t="shared" si="35"/>
        <v>744425.14285714284</v>
      </c>
      <c r="H150" s="2">
        <f t="shared" si="32"/>
        <v>70942425.294354156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932968.58548387885</v>
      </c>
      <c r="Q150" s="2">
        <f t="shared" si="36"/>
        <v>750000</v>
      </c>
      <c r="R150" s="2">
        <f t="shared" si="33"/>
        <v>71858535.777074188</v>
      </c>
      <c r="S150" s="2">
        <f t="shared" si="17"/>
        <v>744425.14285714924</v>
      </c>
      <c r="T150" s="2">
        <f t="shared" si="18"/>
        <v>5574.8571428571595</v>
      </c>
      <c r="U150" s="2">
        <f t="shared" si="19"/>
        <v>750000</v>
      </c>
      <c r="V150" s="2">
        <f t="shared" si="34"/>
        <v>15576107</v>
      </c>
      <c r="W150" s="2">
        <f t="shared" si="20"/>
        <v>275956</v>
      </c>
      <c r="X150" s="2">
        <f t="shared" si="6"/>
        <v>474044</v>
      </c>
      <c r="Y150" s="2">
        <f t="shared" si="30"/>
        <v>56282428.777074181</v>
      </c>
      <c r="Z150" s="2" t="str">
        <f t="shared" si="8"/>
        <v>HERE</v>
      </c>
      <c r="AA150" s="2">
        <f>IF(Z150="HERE",Y150,AA149+Graph!$G$1*1000)</f>
        <v>56282428.777074181</v>
      </c>
      <c r="AB150" s="2">
        <f t="shared" si="21"/>
        <v>474044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44672315.999366768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84</v>
      </c>
      <c r="C151" s="7"/>
      <c r="D151" s="2" t="e">
        <f t="shared" si="12"/>
        <v>#N/A</v>
      </c>
      <c r="E151" s="2" t="e">
        <f t="shared" si="22"/>
        <v>#N/A</v>
      </c>
      <c r="F151" s="2">
        <v>934995.77338707447</v>
      </c>
      <c r="G151" s="2">
        <f t="shared" si="35"/>
        <v>744425.14285714284</v>
      </c>
      <c r="H151" s="2">
        <f t="shared" si="32"/>
        <v>71686850.437211305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938547.52200460434</v>
      </c>
      <c r="Q151" s="2">
        <f t="shared" si="36"/>
        <v>750000</v>
      </c>
      <c r="R151" s="2">
        <f t="shared" si="33"/>
        <v>72608535.777074188</v>
      </c>
      <c r="S151" s="2">
        <f t="shared" si="17"/>
        <v>744425.14285714924</v>
      </c>
      <c r="T151" s="2">
        <f t="shared" si="18"/>
        <v>5574.8571428571595</v>
      </c>
      <c r="U151" s="2">
        <f t="shared" si="19"/>
        <v>750000</v>
      </c>
      <c r="V151" s="2">
        <f t="shared" si="34"/>
        <v>15940972</v>
      </c>
      <c r="W151" s="2">
        <f t="shared" si="20"/>
        <v>364865</v>
      </c>
      <c r="X151" s="2">
        <f t="shared" si="6"/>
        <v>385135</v>
      </c>
      <c r="Y151" s="2">
        <f t="shared" si="30"/>
        <v>56667563.777074181</v>
      </c>
      <c r="Z151" s="2" t="str">
        <f t="shared" si="8"/>
        <v>HERE</v>
      </c>
      <c r="AA151" s="2">
        <f>IF(Z151="HERE",Y151,AA150+Graph!$G$1*1000)</f>
        <v>56667563.777074181</v>
      </c>
      <c r="AB151" s="2">
        <f t="shared" si="21"/>
        <v>385135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45082953.249366768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85</v>
      </c>
      <c r="C152" s="7"/>
      <c r="D152" s="2" t="e">
        <f t="shared" si="12"/>
        <v>#N/A</v>
      </c>
      <c r="E152" s="2" t="e">
        <f t="shared" si="22"/>
        <v>#N/A</v>
      </c>
      <c r="F152" s="2">
        <v>940573.33410137892</v>
      </c>
      <c r="G152" s="2">
        <f t="shared" si="35"/>
        <v>744425.14285714284</v>
      </c>
      <c r="H152" s="2">
        <f t="shared" si="32"/>
        <v>72431275.580068454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944126.45852535963</v>
      </c>
      <c r="Q152" s="2">
        <f t="shared" si="36"/>
        <v>750000</v>
      </c>
      <c r="R152" s="2">
        <f t="shared" si="33"/>
        <v>73358535.777074188</v>
      </c>
      <c r="S152" s="2">
        <f t="shared" si="17"/>
        <v>744425.14285714924</v>
      </c>
      <c r="T152" s="2">
        <f t="shared" si="18"/>
        <v>5574.8571428571595</v>
      </c>
      <c r="U152" s="2">
        <f t="shared" si="19"/>
        <v>750000</v>
      </c>
      <c r="V152" s="2">
        <f t="shared" si="34"/>
        <v>16413030.234101355</v>
      </c>
      <c r="W152" s="2">
        <f t="shared" si="20"/>
        <v>472058.23410135508</v>
      </c>
      <c r="X152" s="2">
        <f t="shared" si="6"/>
        <v>277941.76589864492</v>
      </c>
      <c r="Y152" s="2">
        <f t="shared" si="30"/>
        <v>56945505.542972825</v>
      </c>
      <c r="Z152" s="2" t="str">
        <f t="shared" si="8"/>
        <v>HERE</v>
      </c>
      <c r="AA152" s="2">
        <f>IF(Z152="HERE",Y152,AA151+Graph!$G$1*1000)</f>
        <v>56945505.542972825</v>
      </c>
      <c r="AB152" s="2">
        <f t="shared" si="21"/>
        <v>277941.76589864492</v>
      </c>
      <c r="AC152" s="2">
        <f t="shared" si="31"/>
        <v>16413030.234101355</v>
      </c>
      <c r="AD152" s="3">
        <f t="shared" si="10"/>
        <v>52800000</v>
      </c>
      <c r="AE152" s="2">
        <f>IF(AE150&gt;=52800000,52800000,IF(AB131=Graph!G$1*1000,AE151+Graph!G$1*1000,AC152))</f>
        <v>16413030.234101355</v>
      </c>
      <c r="AF152" s="3">
        <f t="shared" si="11"/>
        <v>16413030.234101355</v>
      </c>
      <c r="AG152" s="3">
        <f t="shared" si="29"/>
        <v>45517563.049366765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86</v>
      </c>
      <c r="C153" s="7"/>
      <c r="D153" s="2" t="e">
        <f t="shared" si="12"/>
        <v>#N/A</v>
      </c>
      <c r="E153" s="2" t="e">
        <f t="shared" si="22"/>
        <v>#N/A</v>
      </c>
      <c r="F153" s="2">
        <v>946150.89481565356</v>
      </c>
      <c r="G153" s="2">
        <f t="shared" si="35"/>
        <v>744425.14285714284</v>
      </c>
      <c r="H153" s="2">
        <f t="shared" si="32"/>
        <v>73175700.722925603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949705.39504608512</v>
      </c>
      <c r="Q153" s="2">
        <f t="shared" si="36"/>
        <v>750000</v>
      </c>
      <c r="R153" s="2">
        <f t="shared" si="33"/>
        <v>74108535.777074188</v>
      </c>
      <c r="S153" s="2">
        <f t="shared" si="17"/>
        <v>744425.14285714924</v>
      </c>
      <c r="T153" s="2">
        <f t="shared" si="18"/>
        <v>5574.8571428571595</v>
      </c>
      <c r="U153" s="2">
        <f t="shared" si="19"/>
        <v>750000</v>
      </c>
      <c r="V153" s="2">
        <f t="shared" si="34"/>
        <v>16890666.028917015</v>
      </c>
      <c r="W153" s="2">
        <f t="shared" si="20"/>
        <v>477635.79481565952</v>
      </c>
      <c r="X153" s="2">
        <f t="shared" si="6"/>
        <v>272364.20518434048</v>
      </c>
      <c r="Y153" s="2">
        <f t="shared" si="30"/>
        <v>57217869.748157166</v>
      </c>
      <c r="Z153" s="2" t="str">
        <f t="shared" si="8"/>
        <v>HERE</v>
      </c>
      <c r="AA153" s="2">
        <f>IF(Z153="HERE",Y153,AA152+Graph!$G$1*1000)</f>
        <v>57217869.748157166</v>
      </c>
      <c r="AB153" s="2">
        <f t="shared" si="21"/>
        <v>272364.20518434048</v>
      </c>
      <c r="AC153" s="2">
        <f t="shared" si="31"/>
        <v>16890666.028917015</v>
      </c>
      <c r="AD153" s="3">
        <f t="shared" si="10"/>
        <v>52800000</v>
      </c>
      <c r="AE153" s="2">
        <f>IF(AE151&gt;=52800000,52800000,IF(AB132=Graph!G$1*1000,AE152+Graph!G$1*1000,AC153))</f>
        <v>16890666.028917015</v>
      </c>
      <c r="AF153" s="3">
        <f t="shared" si="11"/>
        <v>16890666.028917015</v>
      </c>
      <c r="AG153" s="3">
        <f t="shared" si="29"/>
        <v>45815175.799366765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87</v>
      </c>
      <c r="C154" s="7"/>
      <c r="D154" s="2" t="e">
        <f t="shared" si="12"/>
        <v>#N/A</v>
      </c>
      <c r="E154" s="2" t="e">
        <f t="shared" si="22"/>
        <v>#N/A</v>
      </c>
      <c r="F154" s="2">
        <v>951728.45552992821</v>
      </c>
      <c r="G154" s="2">
        <f t="shared" si="35"/>
        <v>744425.14285714284</v>
      </c>
      <c r="H154" s="2">
        <f t="shared" si="32"/>
        <v>73920125.865782753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955284.33156684041</v>
      </c>
      <c r="Q154" s="2">
        <f t="shared" si="36"/>
        <v>750000</v>
      </c>
      <c r="R154" s="2">
        <f t="shared" si="33"/>
        <v>74858535.777074188</v>
      </c>
      <c r="S154" s="2">
        <f t="shared" si="17"/>
        <v>744425.14285714924</v>
      </c>
      <c r="T154" s="2">
        <f t="shared" si="18"/>
        <v>5574.8571428571595</v>
      </c>
      <c r="U154" s="2">
        <f t="shared" si="19"/>
        <v>750000</v>
      </c>
      <c r="V154" s="2">
        <f t="shared" si="34"/>
        <v>17373879.384446949</v>
      </c>
      <c r="W154" s="2">
        <f t="shared" si="20"/>
        <v>483213.35552993417</v>
      </c>
      <c r="X154" s="2">
        <f t="shared" si="6"/>
        <v>266786.64447006583</v>
      </c>
      <c r="Y154" s="2">
        <f t="shared" si="30"/>
        <v>57484656.392627232</v>
      </c>
      <c r="Z154" s="2" t="str">
        <f t="shared" si="8"/>
        <v>HERE</v>
      </c>
      <c r="AA154" s="2">
        <f>IF(Z154="HERE",Y154,AA153+Graph!$G$1*1000)</f>
        <v>57484656.392627232</v>
      </c>
      <c r="AB154" s="2">
        <f t="shared" si="21"/>
        <v>266786.64447006583</v>
      </c>
      <c r="AC154" s="2">
        <f t="shared" si="31"/>
        <v>17373879.384446949</v>
      </c>
      <c r="AD154" s="3">
        <f t="shared" si="10"/>
        <v>52800000</v>
      </c>
      <c r="AE154" s="2">
        <f>IF(AE152&gt;=52800000,52800000,IF(AB133=Graph!G$1*1000,AE153+Graph!G$1*1000,AC154))</f>
        <v>17373879.384446949</v>
      </c>
      <c r="AF154" s="3">
        <f t="shared" si="11"/>
        <v>17373879.384446949</v>
      </c>
      <c r="AG154" s="3">
        <f t="shared" si="29"/>
        <v>46075583.199366763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88</v>
      </c>
      <c r="C155" s="7"/>
      <c r="D155" s="2" t="e">
        <f t="shared" si="12"/>
        <v>#N/A</v>
      </c>
      <c r="E155" s="2" t="e">
        <f t="shared" si="22"/>
        <v>#N/A</v>
      </c>
      <c r="F155" s="2">
        <v>957306.01624423265</v>
      </c>
      <c r="G155" s="2">
        <f t="shared" si="35"/>
        <v>744425.14285714284</v>
      </c>
      <c r="H155" s="2">
        <f t="shared" si="32"/>
        <v>74664551.008639902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960863.2680875659</v>
      </c>
      <c r="Q155" s="2">
        <f t="shared" si="36"/>
        <v>750000</v>
      </c>
      <c r="R155" s="2">
        <f t="shared" si="33"/>
        <v>75608535.777074188</v>
      </c>
      <c r="S155" s="2">
        <f t="shared" si="17"/>
        <v>744425.14285714924</v>
      </c>
      <c r="T155" s="2">
        <f t="shared" si="18"/>
        <v>5574.8571428571595</v>
      </c>
      <c r="U155" s="2">
        <f t="shared" si="19"/>
        <v>750000</v>
      </c>
      <c r="V155" s="2">
        <f t="shared" si="34"/>
        <v>17862670.300691187</v>
      </c>
      <c r="W155" s="2">
        <f t="shared" si="20"/>
        <v>488790.91624423862</v>
      </c>
      <c r="X155" s="2">
        <f t="shared" si="6"/>
        <v>261209.08375576138</v>
      </c>
      <c r="Y155" s="2">
        <f t="shared" si="30"/>
        <v>57745865.476382993</v>
      </c>
      <c r="Z155" s="2" t="str">
        <f t="shared" si="8"/>
        <v>HERE</v>
      </c>
      <c r="AA155" s="2">
        <f>IF(Z155="HERE",Y155,AA154+Graph!$G$1*1000)</f>
        <v>57745865.476382993</v>
      </c>
      <c r="AB155" s="2">
        <f t="shared" si="21"/>
        <v>261209.08375576138</v>
      </c>
      <c r="AC155" s="2">
        <f t="shared" si="31"/>
        <v>17862670.300691187</v>
      </c>
      <c r="AD155" s="3">
        <f t="shared" si="10"/>
        <v>52800000</v>
      </c>
      <c r="AE155" s="2">
        <f>IF(AE153&gt;=52800000,52800000,IF(AB134=Graph!G$1*1000,AE154+Graph!G$1*1000,AC155))</f>
        <v>17862670.300691187</v>
      </c>
      <c r="AF155" s="3">
        <f t="shared" si="11"/>
        <v>17862670.300691187</v>
      </c>
      <c r="AG155" s="3">
        <f t="shared" si="29"/>
        <v>46241952.549366765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89</v>
      </c>
      <c r="C156" s="7"/>
      <c r="D156" s="2" t="e">
        <f t="shared" si="12"/>
        <v>#N/A</v>
      </c>
      <c r="E156" s="2" t="e">
        <f t="shared" si="22"/>
        <v>#N/A</v>
      </c>
      <c r="F156" s="2">
        <v>962883.5769585073</v>
      </c>
      <c r="G156" s="2">
        <f t="shared" si="35"/>
        <v>744425.14285714284</v>
      </c>
      <c r="H156" s="2">
        <f t="shared" si="32"/>
        <v>75408976.151497051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966442.20460829139</v>
      </c>
      <c r="Q156" s="2">
        <f t="shared" si="36"/>
        <v>750000</v>
      </c>
      <c r="R156" s="2">
        <f t="shared" si="33"/>
        <v>76358535.777074188</v>
      </c>
      <c r="S156" s="2">
        <f t="shared" si="17"/>
        <v>744425.14285714924</v>
      </c>
      <c r="T156" s="2">
        <f t="shared" si="18"/>
        <v>5574.8571428570431</v>
      </c>
      <c r="U156" s="2">
        <f t="shared" si="19"/>
        <v>750000</v>
      </c>
      <c r="V156" s="2">
        <f t="shared" si="34"/>
        <v>18357038.777649701</v>
      </c>
      <c r="W156" s="2">
        <f t="shared" si="20"/>
        <v>494368.47695851326</v>
      </c>
      <c r="X156" s="2">
        <f t="shared" si="6"/>
        <v>255631.52304148674</v>
      </c>
      <c r="Y156" s="2">
        <f t="shared" si="30"/>
        <v>58001496.99942448</v>
      </c>
      <c r="Z156" s="2" t="str">
        <f t="shared" si="8"/>
        <v>HERE</v>
      </c>
      <c r="AA156" s="2">
        <f>IF(Z156="HERE",Y156,AA155+Graph!$G$1*1000)</f>
        <v>58001496.99942448</v>
      </c>
      <c r="AB156" s="2">
        <f t="shared" si="21"/>
        <v>255631.52304148674</v>
      </c>
      <c r="AC156" s="2">
        <f t="shared" si="31"/>
        <v>18357038.777649701</v>
      </c>
      <c r="AD156" s="3">
        <f t="shared" si="10"/>
        <v>52800000</v>
      </c>
      <c r="AE156" s="2">
        <f>IF(AE154&gt;=52800000,52800000,IF(AB135=Graph!G$1*1000,AE155+Graph!G$1*1000,AC156))</f>
        <v>18357038.777649701</v>
      </c>
      <c r="AF156" s="3">
        <f t="shared" si="11"/>
        <v>18357038.777649701</v>
      </c>
      <c r="AG156" s="3">
        <f t="shared" si="29"/>
        <v>46645770.249366768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90</v>
      </c>
      <c r="C157" s="7"/>
      <c r="D157" s="2" t="e">
        <f t="shared" si="12"/>
        <v>#N/A</v>
      </c>
      <c r="E157" s="2" t="e">
        <f t="shared" si="22"/>
        <v>#N/A</v>
      </c>
      <c r="F157" s="2">
        <v>968461.13767281175</v>
      </c>
      <c r="G157" s="2">
        <f t="shared" si="35"/>
        <v>744425.14285714284</v>
      </c>
      <c r="H157" s="2">
        <f t="shared" si="32"/>
        <v>76153401.2943542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972021.14112904668</v>
      </c>
      <c r="Q157" s="2">
        <f t="shared" si="36"/>
        <v>750000</v>
      </c>
      <c r="R157" s="2">
        <f t="shared" si="33"/>
        <v>77108535.777074188</v>
      </c>
      <c r="S157" s="2">
        <f t="shared" si="17"/>
        <v>744425.14285714924</v>
      </c>
      <c r="T157" s="2">
        <f t="shared" si="18"/>
        <v>5574.8571428570431</v>
      </c>
      <c r="U157" s="2">
        <f t="shared" si="19"/>
        <v>750000</v>
      </c>
      <c r="V157" s="2">
        <f t="shared" si="34"/>
        <v>18856984.815322489</v>
      </c>
      <c r="W157" s="2">
        <f t="shared" si="20"/>
        <v>499946.0376727879</v>
      </c>
      <c r="X157" s="2">
        <f t="shared" si="6"/>
        <v>250053.9623272121</v>
      </c>
      <c r="Y157" s="2">
        <f t="shared" si="30"/>
        <v>58251550.961751692</v>
      </c>
      <c r="Z157" s="2" t="str">
        <f t="shared" si="8"/>
        <v>HERE</v>
      </c>
      <c r="AA157" s="2">
        <f>IF(Z157="HERE",Y157,AA156+Graph!$G$1*1000)</f>
        <v>58251550.961751692</v>
      </c>
      <c r="AB157" s="2">
        <f t="shared" si="21"/>
        <v>250053.9623272121</v>
      </c>
      <c r="AC157" s="2">
        <f t="shared" si="31"/>
        <v>18856984.815322489</v>
      </c>
      <c r="AD157" s="3">
        <f t="shared" si="10"/>
        <v>52800000</v>
      </c>
      <c r="AE157" s="2">
        <f>IF(AE155&gt;=52800000,52800000,IF(AB136=Graph!G$1*1000,AE156+Graph!G$1*1000,AC157))</f>
        <v>18856984.815322489</v>
      </c>
      <c r="AF157" s="3">
        <f t="shared" si="11"/>
        <v>18856984.815322489</v>
      </c>
      <c r="AG157" s="3">
        <f t="shared" si="29"/>
        <v>47022974.449366763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91</v>
      </c>
      <c r="C158" s="7"/>
      <c r="D158" s="2" t="e">
        <f t="shared" si="12"/>
        <v>#N/A</v>
      </c>
      <c r="E158" s="2" t="e">
        <f t="shared" si="22"/>
        <v>#N/A</v>
      </c>
      <c r="F158" s="2">
        <v>974038.69838708639</v>
      </c>
      <c r="G158" s="2">
        <f t="shared" si="35"/>
        <v>744425.14285714284</v>
      </c>
      <c r="H158" s="2">
        <f t="shared" si="32"/>
        <v>76897826.43721135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977600.07764977217</v>
      </c>
      <c r="Q158" s="2">
        <f t="shared" si="36"/>
        <v>750000</v>
      </c>
      <c r="R158" s="2">
        <f t="shared" si="33"/>
        <v>77858535.777074188</v>
      </c>
      <c r="S158" s="2">
        <f t="shared" si="17"/>
        <v>744425.14285714924</v>
      </c>
      <c r="T158" s="2">
        <f t="shared" si="18"/>
        <v>5574.8571428570431</v>
      </c>
      <c r="U158" s="2">
        <f t="shared" si="19"/>
        <v>750000</v>
      </c>
      <c r="V158" s="2">
        <f t="shared" si="34"/>
        <v>19362508.413709581</v>
      </c>
      <c r="W158" s="2">
        <f t="shared" si="20"/>
        <v>505523.59838709235</v>
      </c>
      <c r="X158" s="2">
        <f t="shared" si="6"/>
        <v>244476.40161290765</v>
      </c>
      <c r="Y158" s="2">
        <f t="shared" si="30"/>
        <v>58496027.3633646</v>
      </c>
      <c r="Z158" s="2" t="str">
        <f t="shared" si="8"/>
        <v>HERE</v>
      </c>
      <c r="AA158" s="2">
        <f>IF(Z158="HERE",Y158,AA157+Graph!$G$1*1000)</f>
        <v>58496027.3633646</v>
      </c>
      <c r="AB158" s="2">
        <f t="shared" si="21"/>
        <v>244476.40161290765</v>
      </c>
      <c r="AC158" s="2">
        <f t="shared" si="31"/>
        <v>19362508.413709581</v>
      </c>
      <c r="AD158" s="3">
        <f t="shared" si="10"/>
        <v>52800000</v>
      </c>
      <c r="AE158" s="2">
        <f>IF(AE156&gt;=52800000,52800000,IF(AB137=Graph!G$1*1000,AE157+Graph!G$1*1000,AC158))</f>
        <v>19362508.413709581</v>
      </c>
      <c r="AF158" s="3">
        <f t="shared" si="11"/>
        <v>19362508.413709581</v>
      </c>
      <c r="AG158" s="3">
        <f t="shared" si="29"/>
        <v>47379431.849366762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92</v>
      </c>
      <c r="C159" s="7"/>
      <c r="D159" s="2" t="e">
        <f t="shared" si="12"/>
        <v>#N/A</v>
      </c>
      <c r="E159" s="2" t="e">
        <f t="shared" si="22"/>
        <v>#N/A</v>
      </c>
      <c r="F159" s="2">
        <v>979616.25910136104</v>
      </c>
      <c r="G159" s="2">
        <f t="shared" si="35"/>
        <v>744425.14285714284</v>
      </c>
      <c r="H159" s="2">
        <f t="shared" si="32"/>
        <v>77642251.580068499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983179.01417052746</v>
      </c>
      <c r="Q159" s="2">
        <f t="shared" si="36"/>
        <v>750000</v>
      </c>
      <c r="R159" s="2">
        <f t="shared" si="33"/>
        <v>78608535.777074188</v>
      </c>
      <c r="S159" s="2">
        <f t="shared" si="17"/>
        <v>744425.14285714924</v>
      </c>
      <c r="T159" s="2">
        <f t="shared" si="18"/>
        <v>5574.8571428570431</v>
      </c>
      <c r="U159" s="2">
        <f t="shared" si="19"/>
        <v>750000</v>
      </c>
      <c r="V159" s="2">
        <f t="shared" si="34"/>
        <v>19873609.572810948</v>
      </c>
      <c r="W159" s="2">
        <f t="shared" si="20"/>
        <v>511101.159101367</v>
      </c>
      <c r="X159" s="2">
        <f t="shared" si="6"/>
        <v>238898.840898633</v>
      </c>
      <c r="Y159" s="2">
        <f t="shared" ref="Y159:Y222" si="37">IF(COUNT($C160)=0,IF(COUNT($C159)=1,C159,SUM(Y158+X159)),C159)</f>
        <v>58734926.204263233</v>
      </c>
      <c r="Z159" s="2" t="str">
        <f t="shared" si="8"/>
        <v>HERE</v>
      </c>
      <c r="AA159" s="2">
        <f>IF(Z159="HERE",Y159,AA158+Graph!$G$1*1000)</f>
        <v>58734926.204263233</v>
      </c>
      <c r="AB159" s="2">
        <f t="shared" si="21"/>
        <v>238898.840898633</v>
      </c>
      <c r="AC159" s="2">
        <f t="shared" ref="AC159:AC222" si="38">IF(Z160="HERE",V159,AC158)</f>
        <v>19873609.572810948</v>
      </c>
      <c r="AD159" s="3">
        <f t="shared" si="10"/>
        <v>52800000</v>
      </c>
      <c r="AE159" s="2">
        <f>IF(AE157&gt;=52800000,52800000,IF(AB138=Graph!G$1*1000,AE158+Graph!G$1*1000,AC159))</f>
        <v>19873609.572810948</v>
      </c>
      <c r="AF159" s="3">
        <f t="shared" si="11"/>
        <v>19873609.572810948</v>
      </c>
      <c r="AG159" s="3">
        <f t="shared" si="29"/>
        <v>47655768.249366768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93</v>
      </c>
      <c r="C160" s="7"/>
      <c r="D160" s="2" t="e">
        <f t="shared" si="12"/>
        <v>#N/A</v>
      </c>
      <c r="E160" s="2" t="e">
        <f t="shared" si="22"/>
        <v>#N/A</v>
      </c>
      <c r="F160" s="2">
        <v>985193.81981566548</v>
      </c>
      <c r="G160" s="2">
        <f t="shared" si="35"/>
        <v>744425.14285714284</v>
      </c>
      <c r="H160" s="2">
        <f t="shared" ref="H160:H223" si="39">IF(COUNT($C161)=0,IF(COUNT($C160)=1,C160,SUM(H159+G160)),C160)</f>
        <v>78386676.722925648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988757.95069125295</v>
      </c>
      <c r="Q160" s="2">
        <f t="shared" si="36"/>
        <v>750000</v>
      </c>
      <c r="R160" s="2">
        <f t="shared" ref="R160:R223" si="40">IF(COUNT($C161)=0,IF(COUNT($C160)=1,M160,SUM(R159+Q160)),M160)</f>
        <v>79358535.777074188</v>
      </c>
      <c r="S160" s="2">
        <f t="shared" si="17"/>
        <v>744425.14285714924</v>
      </c>
      <c r="T160" s="2">
        <f t="shared" si="18"/>
        <v>5574.8571428570431</v>
      </c>
      <c r="U160" s="2">
        <f t="shared" si="19"/>
        <v>750000</v>
      </c>
      <c r="V160" s="2">
        <f t="shared" si="34"/>
        <v>20390288.29262659</v>
      </c>
      <c r="W160" s="2">
        <f t="shared" si="20"/>
        <v>516678.71981564164</v>
      </c>
      <c r="X160" s="2">
        <f t="shared" si="6"/>
        <v>233321.28018435836</v>
      </c>
      <c r="Y160" s="2">
        <f t="shared" si="37"/>
        <v>58968247.484447591</v>
      </c>
      <c r="Z160" s="2" t="str">
        <f t="shared" si="8"/>
        <v>HERE</v>
      </c>
      <c r="AA160" s="2">
        <f>IF(Z160="HERE",Y160,AA159+Graph!$G$1*1000)</f>
        <v>58968247.484447591</v>
      </c>
      <c r="AB160" s="2">
        <f t="shared" si="21"/>
        <v>233321.28018435836</v>
      </c>
      <c r="AC160" s="2">
        <f t="shared" si="38"/>
        <v>20390288.29262659</v>
      </c>
      <c r="AD160" s="3">
        <f t="shared" si="10"/>
        <v>52800000</v>
      </c>
      <c r="AE160" s="2">
        <f>IF(AE158&gt;=52800000,52800000,IF(AB139=Graph!G$1*1000,AE159+Graph!G$1*1000,AC160))</f>
        <v>20390288.29262659</v>
      </c>
      <c r="AF160" s="3">
        <f t="shared" si="11"/>
        <v>20390288.29262659</v>
      </c>
      <c r="AG160" s="3">
        <f t="shared" si="29"/>
        <v>47922292.249366768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94</v>
      </c>
      <c r="C161" s="7"/>
      <c r="D161" s="2" t="e">
        <f t="shared" si="12"/>
        <v>#N/A</v>
      </c>
      <c r="E161" s="2" t="e">
        <f t="shared" si="22"/>
        <v>#N/A</v>
      </c>
      <c r="F161" s="2">
        <v>990771.38052994013</v>
      </c>
      <c r="G161" s="2">
        <f t="shared" si="35"/>
        <v>744425.14285714284</v>
      </c>
      <c r="H161" s="2">
        <f t="shared" si="39"/>
        <v>79131101.865782797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994336.88721197844</v>
      </c>
      <c r="Q161" s="2">
        <f t="shared" si="36"/>
        <v>750000</v>
      </c>
      <c r="R161" s="2">
        <f t="shared" si="40"/>
        <v>80108535.777074188</v>
      </c>
      <c r="S161" s="2">
        <f t="shared" si="17"/>
        <v>744425.14285714924</v>
      </c>
      <c r="T161" s="2">
        <f t="shared" si="18"/>
        <v>5574.8571428570431</v>
      </c>
      <c r="U161" s="2">
        <f t="shared" si="19"/>
        <v>750000</v>
      </c>
      <c r="V161" s="2">
        <f t="shared" si="34"/>
        <v>20912544.573156536</v>
      </c>
      <c r="W161" s="2">
        <f t="shared" si="20"/>
        <v>522256.28052994609</v>
      </c>
      <c r="X161" s="2">
        <f t="shared" si="6"/>
        <v>227743.71947005391</v>
      </c>
      <c r="Y161" s="2">
        <f t="shared" si="37"/>
        <v>59195991.203917645</v>
      </c>
      <c r="Z161" s="2" t="str">
        <f t="shared" si="8"/>
        <v>HERE</v>
      </c>
      <c r="AA161" s="2">
        <f>IF(Z161="HERE",Y161,AA160+Graph!$G$1*1000)</f>
        <v>59195991.203917645</v>
      </c>
      <c r="AB161" s="2">
        <f t="shared" si="21"/>
        <v>227743.71947005391</v>
      </c>
      <c r="AC161" s="2">
        <f t="shared" si="38"/>
        <v>20912544.573156536</v>
      </c>
      <c r="AD161" s="3">
        <f t="shared" si="10"/>
        <v>52800000</v>
      </c>
      <c r="AE161" s="2">
        <f>IF(AE159&gt;=52800000,52800000,IF(AB140=Graph!G$1*1000,AE160+Graph!G$1*1000,AC161))</f>
        <v>20912544.573156536</v>
      </c>
      <c r="AF161" s="3">
        <f t="shared" si="11"/>
        <v>20912544.573156536</v>
      </c>
      <c r="AG161" s="3">
        <f t="shared" si="29"/>
        <v>48093260.5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95</v>
      </c>
      <c r="C162" s="7"/>
      <c r="D162" s="2" t="e">
        <f t="shared" si="12"/>
        <v>#N/A</v>
      </c>
      <c r="E162" s="2" t="e">
        <f t="shared" si="22"/>
        <v>#N/A</v>
      </c>
      <c r="F162" s="2">
        <v>996348.94124421477</v>
      </c>
      <c r="G162" s="2">
        <f t="shared" si="35"/>
        <v>744425.14285714284</v>
      </c>
      <c r="H162" s="2">
        <f t="shared" si="39"/>
        <v>79875527.008639947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999915.82373273373</v>
      </c>
      <c r="Q162" s="2">
        <f t="shared" si="36"/>
        <v>750000</v>
      </c>
      <c r="R162" s="2">
        <f t="shared" si="40"/>
        <v>80858535.777074188</v>
      </c>
      <c r="S162" s="2">
        <f t="shared" si="17"/>
        <v>744425.14285714924</v>
      </c>
      <c r="T162" s="2">
        <f t="shared" si="18"/>
        <v>5574.8571428570431</v>
      </c>
      <c r="U162" s="2">
        <f t="shared" si="19"/>
        <v>750000</v>
      </c>
      <c r="V162" s="2">
        <f t="shared" si="34"/>
        <v>21440378.414400756</v>
      </c>
      <c r="W162" s="2">
        <f t="shared" si="20"/>
        <v>527833.84124422073</v>
      </c>
      <c r="X162" s="2">
        <f t="shared" si="6"/>
        <v>222166.15875577927</v>
      </c>
      <c r="Y162" s="2">
        <f t="shared" si="37"/>
        <v>59418157.362673424</v>
      </c>
      <c r="Z162" s="2" t="str">
        <f t="shared" si="8"/>
        <v>HERE</v>
      </c>
      <c r="AA162" s="2">
        <f>IF(Z162="HERE",Y162,AA161+Graph!$G$1*1000)</f>
        <v>59418157.362673424</v>
      </c>
      <c r="AB162" s="2">
        <f t="shared" si="21"/>
        <v>222166.15875577927</v>
      </c>
      <c r="AC162" s="2">
        <f t="shared" si="38"/>
        <v>21440378.414400756</v>
      </c>
      <c r="AD162" s="3">
        <f t="shared" si="10"/>
        <v>52800000</v>
      </c>
      <c r="AE162" s="2">
        <f>IF(AE160&gt;=52800000,52800000,IF(AB141=Graph!G$1*1000,AE161+Graph!G$1*1000,AC162))</f>
        <v>21440378.414400756</v>
      </c>
      <c r="AF162" s="3">
        <f t="shared" si="11"/>
        <v>21440378.414400756</v>
      </c>
      <c r="AG162" s="3">
        <f t="shared" si="29"/>
        <v>48120714.399999999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96</v>
      </c>
      <c r="C163" s="7"/>
      <c r="D163" s="2" t="e">
        <f t="shared" si="12"/>
        <v>#N/A</v>
      </c>
      <c r="E163" s="2" t="e">
        <f t="shared" si="22"/>
        <v>#N/A</v>
      </c>
      <c r="F163" s="2">
        <v>1001926.5019585192</v>
      </c>
      <c r="G163" s="2">
        <f t="shared" si="35"/>
        <v>744425.14285714284</v>
      </c>
      <c r="H163" s="2">
        <f t="shared" si="39"/>
        <v>80619952.151497096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1005494.7602534592</v>
      </c>
      <c r="Q163" s="2">
        <f t="shared" si="36"/>
        <v>750000</v>
      </c>
      <c r="R163" s="2">
        <f t="shared" si="40"/>
        <v>81608535.777074188</v>
      </c>
      <c r="S163" s="2">
        <f t="shared" si="17"/>
        <v>744425.14285714924</v>
      </c>
      <c r="T163" s="2">
        <f t="shared" si="18"/>
        <v>5574.8571428570431</v>
      </c>
      <c r="U163" s="2">
        <f t="shared" si="19"/>
        <v>750000</v>
      </c>
      <c r="V163" s="2">
        <f t="shared" si="34"/>
        <v>21973789.816359282</v>
      </c>
      <c r="W163" s="2">
        <f t="shared" si="20"/>
        <v>533411.40195852518</v>
      </c>
      <c r="X163" s="2">
        <f t="shared" si="6"/>
        <v>216588.59804147482</v>
      </c>
      <c r="Y163" s="2">
        <f t="shared" si="37"/>
        <v>59634745.960714899</v>
      </c>
      <c r="Z163" s="2" t="str">
        <f t="shared" si="8"/>
        <v>HERE</v>
      </c>
      <c r="AA163" s="2">
        <f>IF(Z163="HERE",Y163,AA162+Graph!$G$1*1000)</f>
        <v>59634745.960714899</v>
      </c>
      <c r="AB163" s="2">
        <f t="shared" si="21"/>
        <v>216588.59804147482</v>
      </c>
      <c r="AC163" s="2">
        <f t="shared" si="38"/>
        <v>21973789.816359282</v>
      </c>
      <c r="AD163" s="3">
        <f t="shared" si="10"/>
        <v>52800000</v>
      </c>
      <c r="AE163" s="2">
        <f>IF(AE161&gt;=52800000,52800000,IF(AB142=Graph!G$1*1000,AE162+Graph!G$1*1000,AC163))</f>
        <v>21973789.816359282</v>
      </c>
      <c r="AF163" s="3">
        <f t="shared" si="11"/>
        <v>21973789.816359282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97</v>
      </c>
      <c r="C164" s="7"/>
      <c r="D164" s="2" t="e">
        <f t="shared" si="12"/>
        <v>#N/A</v>
      </c>
      <c r="E164" s="2" t="e">
        <f t="shared" si="22"/>
        <v>#N/A</v>
      </c>
      <c r="F164" s="2">
        <v>1007504.0626727939</v>
      </c>
      <c r="G164" s="2">
        <f t="shared" si="35"/>
        <v>744425.14285714284</v>
      </c>
      <c r="H164" s="2">
        <f t="shared" si="39"/>
        <v>81364377.294354245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1011073.6967742145</v>
      </c>
      <c r="Q164" s="2">
        <f t="shared" si="36"/>
        <v>750000</v>
      </c>
      <c r="R164" s="2">
        <f t="shared" si="40"/>
        <v>82358535.777074188</v>
      </c>
      <c r="S164" s="2">
        <f t="shared" si="17"/>
        <v>744425.14285714924</v>
      </c>
      <c r="T164" s="2">
        <f t="shared" si="18"/>
        <v>5574.8571428570431</v>
      </c>
      <c r="U164" s="2">
        <f t="shared" si="19"/>
        <v>750000</v>
      </c>
      <c r="V164" s="2">
        <f t="shared" si="34"/>
        <v>22512778.779032081</v>
      </c>
      <c r="W164" s="2">
        <f t="shared" si="20"/>
        <v>538988.96267279983</v>
      </c>
      <c r="X164" s="2">
        <f t="shared" si="6"/>
        <v>211011.03732720017</v>
      </c>
      <c r="Y164" s="2">
        <f t="shared" si="37"/>
        <v>59845756.998042099</v>
      </c>
      <c r="Z164" s="2" t="str">
        <f t="shared" si="8"/>
        <v>HERE</v>
      </c>
      <c r="AA164" s="2">
        <f>IF(Z164="HERE",Y164,AA163+Graph!$G$1*1000)</f>
        <v>59845756.998042099</v>
      </c>
      <c r="AB164" s="2">
        <f t="shared" si="21"/>
        <v>211011.03732720017</v>
      </c>
      <c r="AC164" s="2">
        <f t="shared" si="38"/>
        <v>22512778.779032081</v>
      </c>
      <c r="AD164" s="3">
        <f t="shared" si="10"/>
        <v>52800000</v>
      </c>
      <c r="AE164" s="2">
        <f>IF(AE162&gt;=52800000,52800000,IF(AB143=Graph!G$1*1000,AE163+Graph!G$1*1000,AC164))</f>
        <v>22512778.779032081</v>
      </c>
      <c r="AF164" s="3">
        <f t="shared" si="11"/>
        <v>22512778.779032081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98</v>
      </c>
      <c r="C165" s="7"/>
      <c r="D165" s="2" t="e">
        <f t="shared" si="12"/>
        <v>#N/A</v>
      </c>
      <c r="E165" s="2" t="e">
        <f t="shared" si="22"/>
        <v>#N/A</v>
      </c>
      <c r="F165" s="2">
        <v>1013081.6233870685</v>
      </c>
      <c r="G165" s="2">
        <f t="shared" si="35"/>
        <v>744425.14285714284</v>
      </c>
      <c r="H165" s="2">
        <f t="shared" si="39"/>
        <v>82108802.437211394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1016652.63329494</v>
      </c>
      <c r="Q165" s="2">
        <f t="shared" si="36"/>
        <v>750000</v>
      </c>
      <c r="R165" s="2">
        <f t="shared" si="40"/>
        <v>83108535.777074188</v>
      </c>
      <c r="S165" s="2">
        <f t="shared" si="17"/>
        <v>744425.14285714924</v>
      </c>
      <c r="T165" s="2">
        <f t="shared" si="18"/>
        <v>5574.8571428570431</v>
      </c>
      <c r="U165" s="2">
        <f t="shared" si="19"/>
        <v>750000</v>
      </c>
      <c r="V165" s="2">
        <f t="shared" si="34"/>
        <v>23057345.302419156</v>
      </c>
      <c r="W165" s="2">
        <f t="shared" si="20"/>
        <v>544566.52338707447</v>
      </c>
      <c r="X165" s="2">
        <f t="shared" si="6"/>
        <v>205433.47661292553</v>
      </c>
      <c r="Y165" s="2">
        <f t="shared" si="37"/>
        <v>60051190.474655025</v>
      </c>
      <c r="Z165" s="2" t="str">
        <f t="shared" si="8"/>
        <v>HERE</v>
      </c>
      <c r="AA165" s="2">
        <f>IF(Z165="HERE",Y165,AA164+Graph!$G$1*1000)</f>
        <v>60051190.474655025</v>
      </c>
      <c r="AB165" s="2">
        <f t="shared" si="21"/>
        <v>205433.47661292553</v>
      </c>
      <c r="AC165" s="2">
        <f t="shared" si="38"/>
        <v>23057345.302419156</v>
      </c>
      <c r="AD165" s="3">
        <f t="shared" si="10"/>
        <v>52800000</v>
      </c>
      <c r="AE165" s="2">
        <f>IF(AE163&gt;=52800000,52800000,IF(AB144=Graph!G$1*1000,AE164+Graph!G$1*1000,AC165))</f>
        <v>23057345.302419156</v>
      </c>
      <c r="AF165" s="3">
        <f t="shared" si="11"/>
        <v>23057345.302419156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99</v>
      </c>
      <c r="C166" s="7"/>
      <c r="D166" s="2" t="e">
        <f t="shared" si="12"/>
        <v>#N/A</v>
      </c>
      <c r="E166" s="2" t="e">
        <f t="shared" si="22"/>
        <v>#N/A</v>
      </c>
      <c r="F166" s="2">
        <v>1018659.184101373</v>
      </c>
      <c r="G166" s="2">
        <f t="shared" ref="G166:G229" si="41">IF(F166&gt;750000,$AK$31*1000,F166)</f>
        <v>744425.14285714284</v>
      </c>
      <c r="H166" s="2">
        <f t="shared" si="39"/>
        <v>82853227.580068544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1022231.5698156655</v>
      </c>
      <c r="Q166" s="2">
        <f t="shared" ref="Q166:Q229" si="42">IF(P166&gt;750000,750000,P166)</f>
        <v>750000</v>
      </c>
      <c r="R166" s="2">
        <f t="shared" si="40"/>
        <v>83858535.777074188</v>
      </c>
      <c r="S166" s="2">
        <f t="shared" si="17"/>
        <v>744425.14285714924</v>
      </c>
      <c r="T166" s="2">
        <f t="shared" si="18"/>
        <v>5574.8571428570431</v>
      </c>
      <c r="U166" s="2">
        <f t="shared" si="19"/>
        <v>750000</v>
      </c>
      <c r="V166" s="2">
        <f t="shared" si="34"/>
        <v>23607489.386520535</v>
      </c>
      <c r="W166" s="2">
        <f t="shared" si="20"/>
        <v>550144.08410137892</v>
      </c>
      <c r="X166" s="2">
        <f t="shared" si="6"/>
        <v>199855.91589862108</v>
      </c>
      <c r="Y166" s="2">
        <f t="shared" si="37"/>
        <v>60251046.390553646</v>
      </c>
      <c r="Z166" s="2" t="str">
        <f t="shared" si="8"/>
        <v>HERE</v>
      </c>
      <c r="AA166" s="2">
        <f>IF(Z166="HERE",Y166,AA165+Graph!$G$1*1000)</f>
        <v>60251046.390553646</v>
      </c>
      <c r="AB166" s="2">
        <f t="shared" si="21"/>
        <v>199855.91589862108</v>
      </c>
      <c r="AC166" s="2">
        <f t="shared" si="38"/>
        <v>23607489.386520535</v>
      </c>
      <c r="AD166" s="3">
        <f t="shared" si="10"/>
        <v>52800000</v>
      </c>
      <c r="AE166" s="2">
        <f>IF(AE164&gt;=52800000,52800000,IF(AB145=Graph!G$1*1000,AE165+Graph!G$1*1000,AC166))</f>
        <v>23607489.386520535</v>
      </c>
      <c r="AF166" s="3">
        <f t="shared" si="11"/>
        <v>23607489.386520535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100</v>
      </c>
      <c r="C167" s="7"/>
      <c r="D167" s="2" t="e">
        <f t="shared" si="12"/>
        <v>#N/A</v>
      </c>
      <c r="E167" s="2" t="e">
        <f t="shared" si="22"/>
        <v>#N/A</v>
      </c>
      <c r="F167" s="2">
        <v>1024236.7448156476</v>
      </c>
      <c r="G167" s="2">
        <f t="shared" si="41"/>
        <v>744425.14285714284</v>
      </c>
      <c r="H167" s="2">
        <f t="shared" si="39"/>
        <v>83597652.722925693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1027810.5063364208</v>
      </c>
      <c r="Q167" s="2">
        <f t="shared" si="42"/>
        <v>750000</v>
      </c>
      <c r="R167" s="2">
        <f t="shared" si="40"/>
        <v>84608535.777074188</v>
      </c>
      <c r="S167" s="2">
        <f t="shared" si="17"/>
        <v>744425.14285714924</v>
      </c>
      <c r="T167" s="2">
        <f t="shared" si="18"/>
        <v>5574.8571428570431</v>
      </c>
      <c r="U167" s="2">
        <f t="shared" si="19"/>
        <v>750000</v>
      </c>
      <c r="V167" s="2">
        <f t="shared" si="34"/>
        <v>24163211.031336188</v>
      </c>
      <c r="W167" s="2">
        <f t="shared" si="20"/>
        <v>555721.64481565356</v>
      </c>
      <c r="X167" s="2">
        <f t="shared" si="6"/>
        <v>194278.35518434644</v>
      </c>
      <c r="Y167" s="2">
        <f t="shared" si="37"/>
        <v>60445324.745737992</v>
      </c>
      <c r="Z167" s="2" t="str">
        <f t="shared" si="8"/>
        <v>HERE</v>
      </c>
      <c r="AA167" s="2">
        <f>IF(Z167="HERE",Y167,AA166+Graph!$G$1*1000)</f>
        <v>60445324.745737992</v>
      </c>
      <c r="AB167" s="2">
        <f t="shared" si="21"/>
        <v>194278.35518434644</v>
      </c>
      <c r="AC167" s="2">
        <f t="shared" si="38"/>
        <v>24163211.031336188</v>
      </c>
      <c r="AD167" s="3">
        <f t="shared" si="10"/>
        <v>52800000</v>
      </c>
      <c r="AE167" s="2">
        <f>IF(AE165&gt;=52800000,52800000,IF(AB146=Graph!G$1*1000,AE166+Graph!G$1*1000,AC167))</f>
        <v>24163211.031336188</v>
      </c>
      <c r="AF167" s="3">
        <f t="shared" si="11"/>
        <v>24163211.031336188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101</v>
      </c>
      <c r="C168" s="7"/>
      <c r="D168" s="2" t="e">
        <f t="shared" si="12"/>
        <v>#N/A</v>
      </c>
      <c r="E168" s="2" t="e">
        <f t="shared" si="22"/>
        <v>#N/A</v>
      </c>
      <c r="F168" s="2">
        <v>1029814.305529952</v>
      </c>
      <c r="G168" s="2">
        <f t="shared" si="41"/>
        <v>744425.14285714284</v>
      </c>
      <c r="H168" s="2">
        <f t="shared" si="39"/>
        <v>84342077.865782842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1033389.4428571463</v>
      </c>
      <c r="Q168" s="2">
        <f t="shared" si="42"/>
        <v>750000</v>
      </c>
      <c r="R168" s="2">
        <f t="shared" si="40"/>
        <v>85358535.777074188</v>
      </c>
      <c r="S168" s="2">
        <f t="shared" si="17"/>
        <v>744425.14285714924</v>
      </c>
      <c r="T168" s="2">
        <f t="shared" si="18"/>
        <v>5574.8571428570431</v>
      </c>
      <c r="U168" s="2">
        <f t="shared" si="19"/>
        <v>750000</v>
      </c>
      <c r="V168" s="2">
        <f t="shared" si="34"/>
        <v>24724510.236866117</v>
      </c>
      <c r="W168" s="2">
        <f t="shared" si="20"/>
        <v>561299.20552992821</v>
      </c>
      <c r="X168" s="2">
        <f t="shared" si="6"/>
        <v>188700.79447007179</v>
      </c>
      <c r="Y168" s="2">
        <f t="shared" si="37"/>
        <v>60634025.540208064</v>
      </c>
      <c r="Z168" s="2" t="str">
        <f t="shared" si="8"/>
        <v>HERE</v>
      </c>
      <c r="AA168" s="2">
        <f>IF(Z168="HERE",Y168,AA167+Graph!$G$1*1000)</f>
        <v>60634025.540208064</v>
      </c>
      <c r="AB168" s="2">
        <f t="shared" si="21"/>
        <v>188700.79447007179</v>
      </c>
      <c r="AC168" s="2">
        <f t="shared" si="38"/>
        <v>24724510.236866117</v>
      </c>
      <c r="AD168" s="3">
        <f t="shared" si="10"/>
        <v>52800000</v>
      </c>
      <c r="AE168" s="2">
        <f>IF(AE166&gt;=52800000,52800000,IF(AB147=Graph!G$1*1000,AE167+Graph!G$1*1000,AC168))</f>
        <v>24724510.236866117</v>
      </c>
      <c r="AF168" s="3">
        <f t="shared" si="11"/>
        <v>24724510.236866117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102</v>
      </c>
      <c r="C169" s="7"/>
      <c r="D169" s="2" t="e">
        <f t="shared" si="12"/>
        <v>#N/A</v>
      </c>
      <c r="E169" s="2" t="e">
        <f t="shared" si="22"/>
        <v>#N/A</v>
      </c>
      <c r="F169" s="2">
        <v>1035391.8662442267</v>
      </c>
      <c r="G169" s="2">
        <f t="shared" si="41"/>
        <v>744425.14285714284</v>
      </c>
      <c r="H169" s="2">
        <f t="shared" si="39"/>
        <v>85086503.008639991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1038968.3793779016</v>
      </c>
      <c r="Q169" s="2">
        <f t="shared" si="42"/>
        <v>750000</v>
      </c>
      <c r="R169" s="2">
        <f t="shared" si="40"/>
        <v>86108535.777074188</v>
      </c>
      <c r="S169" s="2">
        <f t="shared" si="17"/>
        <v>744425.14285714924</v>
      </c>
      <c r="T169" s="2">
        <f t="shared" si="18"/>
        <v>5574.8571428570431</v>
      </c>
      <c r="U169" s="2">
        <f t="shared" si="19"/>
        <v>750000</v>
      </c>
      <c r="V169" s="2">
        <f t="shared" si="34"/>
        <v>25291387.003110349</v>
      </c>
      <c r="W169" s="2">
        <f t="shared" si="20"/>
        <v>566876.76624423265</v>
      </c>
      <c r="X169" s="2">
        <f t="shared" si="6"/>
        <v>183123.23375576735</v>
      </c>
      <c r="Y169" s="2">
        <f t="shared" si="37"/>
        <v>60817148.773963831</v>
      </c>
      <c r="Z169" s="2" t="str">
        <f t="shared" si="8"/>
        <v>HERE</v>
      </c>
      <c r="AA169" s="2">
        <f>IF(Z169="HERE",Y169,AA168+Graph!$G$1*1000)</f>
        <v>60817148.773963831</v>
      </c>
      <c r="AB169" s="2">
        <f t="shared" si="21"/>
        <v>183123.23375576735</v>
      </c>
      <c r="AC169" s="2">
        <f t="shared" si="38"/>
        <v>25291387.003110349</v>
      </c>
      <c r="AD169" s="3">
        <f t="shared" si="10"/>
        <v>52800000</v>
      </c>
      <c r="AE169" s="2">
        <f>IF(AE167&gt;=52800000,52800000,IF(AB148=Graph!G$1*1000,AE168+Graph!G$1*1000,AC169))</f>
        <v>25291387.003110349</v>
      </c>
      <c r="AF169" s="3">
        <f t="shared" si="11"/>
        <v>25291387.003110349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103</v>
      </c>
      <c r="C170" s="7"/>
      <c r="D170" s="2" t="e">
        <f t="shared" si="12"/>
        <v>#N/A</v>
      </c>
      <c r="E170" s="2" t="e">
        <f t="shared" si="22"/>
        <v>#N/A</v>
      </c>
      <c r="F170" s="2">
        <v>1040969.4269585013</v>
      </c>
      <c r="G170" s="2">
        <f t="shared" si="41"/>
        <v>744425.14285714284</v>
      </c>
      <c r="H170" s="2">
        <f t="shared" si="39"/>
        <v>85830928.151497141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1044547.315898627</v>
      </c>
      <c r="Q170" s="2">
        <f t="shared" si="42"/>
        <v>750000</v>
      </c>
      <c r="R170" s="2">
        <f t="shared" si="40"/>
        <v>86858535.777074188</v>
      </c>
      <c r="S170" s="2">
        <f t="shared" si="17"/>
        <v>744425.14285714924</v>
      </c>
      <c r="T170" s="2">
        <f t="shared" si="18"/>
        <v>5574.8571428570431</v>
      </c>
      <c r="U170" s="2">
        <f t="shared" si="19"/>
        <v>750000</v>
      </c>
      <c r="V170" s="2">
        <f t="shared" si="34"/>
        <v>25863841.330068856</v>
      </c>
      <c r="W170" s="2">
        <f t="shared" si="20"/>
        <v>572454.3269585073</v>
      </c>
      <c r="X170" s="2">
        <f t="shared" si="6"/>
        <v>177545.6730414927</v>
      </c>
      <c r="Y170" s="2">
        <f t="shared" si="37"/>
        <v>60994694.447005324</v>
      </c>
      <c r="Z170" s="2" t="str">
        <f t="shared" si="8"/>
        <v>HERE</v>
      </c>
      <c r="AA170" s="2">
        <f>IF(Z170="HERE",Y170,AA169+Graph!$G$1*1000)</f>
        <v>60994694.447005324</v>
      </c>
      <c r="AB170" s="2">
        <f t="shared" si="21"/>
        <v>177545.6730414927</v>
      </c>
      <c r="AC170" s="2">
        <f t="shared" si="38"/>
        <v>25863841.330068856</v>
      </c>
      <c r="AD170" s="3">
        <f t="shared" si="10"/>
        <v>52800000</v>
      </c>
      <c r="AE170" s="2">
        <f>IF(AE168&gt;=52800000,52800000,IF(AB149=Graph!G$1*1000,AE169+Graph!G$1*1000,AC170))</f>
        <v>25863841.330068856</v>
      </c>
      <c r="AF170" s="3">
        <f t="shared" si="11"/>
        <v>25863841.330068856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104</v>
      </c>
      <c r="C171" s="7"/>
      <c r="D171" s="2" t="e">
        <f t="shared" si="12"/>
        <v>#N/A</v>
      </c>
      <c r="E171" s="2" t="e">
        <f t="shared" si="22"/>
        <v>#N/A</v>
      </c>
      <c r="F171" s="2">
        <v>1046546.9876728058</v>
      </c>
      <c r="G171" s="2">
        <f t="shared" si="41"/>
        <v>744425.14285714284</v>
      </c>
      <c r="H171" s="2">
        <f t="shared" si="39"/>
        <v>86575353.29435429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1050126.2524193525</v>
      </c>
      <c r="Q171" s="2">
        <f t="shared" si="42"/>
        <v>750000</v>
      </c>
      <c r="R171" s="2">
        <f t="shared" si="40"/>
        <v>87608535.777074188</v>
      </c>
      <c r="S171" s="2">
        <f t="shared" si="17"/>
        <v>744425.14285714924</v>
      </c>
      <c r="T171" s="2">
        <f t="shared" si="18"/>
        <v>5574.8571428570431</v>
      </c>
      <c r="U171" s="2">
        <f t="shared" si="19"/>
        <v>750000</v>
      </c>
      <c r="V171" s="2">
        <f t="shared" si="34"/>
        <v>26441873.217741668</v>
      </c>
      <c r="W171" s="2">
        <f t="shared" si="20"/>
        <v>578031.88767281175</v>
      </c>
      <c r="X171" s="2">
        <f t="shared" si="6"/>
        <v>171968.11232718825</v>
      </c>
      <c r="Y171" s="2">
        <f t="shared" si="37"/>
        <v>61166662.559332512</v>
      </c>
      <c r="Z171" s="2" t="str">
        <f t="shared" si="8"/>
        <v>HERE</v>
      </c>
      <c r="AA171" s="2">
        <f>IF(Z171="HERE",Y171,AA170+Graph!$G$1*1000)</f>
        <v>61166662.559332512</v>
      </c>
      <c r="AB171" s="2">
        <f t="shared" si="21"/>
        <v>171968.11232718825</v>
      </c>
      <c r="AC171" s="2">
        <f t="shared" si="38"/>
        <v>26441873.217741668</v>
      </c>
      <c r="AD171" s="3">
        <f t="shared" si="10"/>
        <v>52800000</v>
      </c>
      <c r="AE171" s="2">
        <f>IF(AE169&gt;=52800000,52800000,IF(AB150=Graph!G$1*1000,AE170+Graph!G$1*1000,AC171))</f>
        <v>26441873.217741668</v>
      </c>
      <c r="AF171" s="3">
        <f t="shared" si="11"/>
        <v>26441873.217741668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105</v>
      </c>
      <c r="C172" s="7"/>
      <c r="D172" s="2" t="e">
        <f t="shared" si="12"/>
        <v>#N/A</v>
      </c>
      <c r="E172" s="2" t="e">
        <f t="shared" si="22"/>
        <v>#N/A</v>
      </c>
      <c r="F172" s="2">
        <v>1052124.5483870804</v>
      </c>
      <c r="G172" s="2">
        <f t="shared" si="41"/>
        <v>744425.14285714284</v>
      </c>
      <c r="H172" s="2">
        <f t="shared" si="39"/>
        <v>87319778.437211439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1055705.1889401078</v>
      </c>
      <c r="Q172" s="2">
        <f t="shared" si="42"/>
        <v>750000</v>
      </c>
      <c r="R172" s="2">
        <f t="shared" si="40"/>
        <v>88358535.777074188</v>
      </c>
      <c r="S172" s="2">
        <f t="shared" si="17"/>
        <v>744425.14285714924</v>
      </c>
      <c r="T172" s="2">
        <f t="shared" si="18"/>
        <v>5574.8571428570431</v>
      </c>
      <c r="U172" s="2">
        <f t="shared" si="19"/>
        <v>750000</v>
      </c>
      <c r="V172" s="2">
        <f t="shared" si="34"/>
        <v>27025482.666128755</v>
      </c>
      <c r="W172" s="2">
        <f t="shared" si="20"/>
        <v>583609.44838708639</v>
      </c>
      <c r="X172" s="2">
        <f t="shared" si="6"/>
        <v>166390.55161291361</v>
      </c>
      <c r="Y172" s="2">
        <f t="shared" si="37"/>
        <v>61333053.110945426</v>
      </c>
      <c r="Z172" s="2" t="str">
        <f t="shared" si="8"/>
        <v>HERE</v>
      </c>
      <c r="AA172" s="2">
        <f>IF(Z172="HERE",Y172,AA171+Graph!$G$1*1000)</f>
        <v>61333053.110945426</v>
      </c>
      <c r="AB172" s="2">
        <f t="shared" si="21"/>
        <v>166390.55161291361</v>
      </c>
      <c r="AC172" s="2">
        <f t="shared" si="38"/>
        <v>27025482.666128755</v>
      </c>
      <c r="AD172" s="3">
        <f t="shared" si="10"/>
        <v>52800000</v>
      </c>
      <c r="AE172" s="2">
        <f>IF(AE170&gt;=52800000,52800000,IF(AB151=Graph!G$1*1000,AE171+Graph!G$1*1000,AC172))</f>
        <v>27025482.666128755</v>
      </c>
      <c r="AF172" s="3">
        <f t="shared" si="11"/>
        <v>27025482.666128755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106</v>
      </c>
      <c r="C173" s="7"/>
      <c r="D173" s="2" t="e">
        <f t="shared" si="12"/>
        <v>#N/A</v>
      </c>
      <c r="E173" s="2" t="e">
        <f t="shared" si="22"/>
        <v>#N/A</v>
      </c>
      <c r="F173" s="2">
        <v>1057702.1091013551</v>
      </c>
      <c r="G173" s="2">
        <f t="shared" si="41"/>
        <v>744425.14285714284</v>
      </c>
      <c r="H173" s="2">
        <f t="shared" si="39"/>
        <v>88064203.580068588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1061284.1254608333</v>
      </c>
      <c r="Q173" s="2">
        <f t="shared" si="42"/>
        <v>750000</v>
      </c>
      <c r="R173" s="2">
        <f t="shared" si="40"/>
        <v>89108535.777074188</v>
      </c>
      <c r="S173" s="2">
        <f t="shared" si="17"/>
        <v>744425.14285714924</v>
      </c>
      <c r="T173" s="2">
        <f t="shared" si="18"/>
        <v>5574.8571428570431</v>
      </c>
      <c r="U173" s="2">
        <f t="shared" si="19"/>
        <v>750000</v>
      </c>
      <c r="V173" s="2">
        <f t="shared" si="34"/>
        <v>27614669.675230116</v>
      </c>
      <c r="W173" s="2">
        <f t="shared" si="20"/>
        <v>589187.00910136104</v>
      </c>
      <c r="X173" s="2">
        <f t="shared" si="6"/>
        <v>160812.99089863896</v>
      </c>
      <c r="Y173" s="2">
        <f t="shared" si="37"/>
        <v>61493866.101844065</v>
      </c>
      <c r="Z173" s="2" t="str">
        <f t="shared" si="8"/>
        <v>HERE</v>
      </c>
      <c r="AA173" s="2">
        <f>IF(Z173="HERE",Y173,AA172+Graph!$G$1*1000)</f>
        <v>61493866.101844065</v>
      </c>
      <c r="AB173" s="2">
        <f t="shared" si="21"/>
        <v>160812.99089863896</v>
      </c>
      <c r="AC173" s="2">
        <f t="shared" si="38"/>
        <v>27614669.675230116</v>
      </c>
      <c r="AD173" s="3">
        <f t="shared" si="10"/>
        <v>52800000</v>
      </c>
      <c r="AE173" s="2">
        <f>IF(AE171&gt;=52800000,52800000,IF(AB152=Graph!G$1*1000,AE172+Graph!G$1*1000,AC173))</f>
        <v>27614669.675230116</v>
      </c>
      <c r="AF173" s="3">
        <f t="shared" si="11"/>
        <v>27614669.675230116</v>
      </c>
      <c r="AG173" s="3">
        <f t="shared" si="29"/>
        <v>48340651.511705071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107</v>
      </c>
      <c r="C174" s="7"/>
      <c r="D174" s="2" t="e">
        <f t="shared" si="12"/>
        <v>#N/A</v>
      </c>
      <c r="E174" s="2" t="e">
        <f t="shared" si="22"/>
        <v>#N/A</v>
      </c>
      <c r="F174" s="2">
        <v>1063279.6698156595</v>
      </c>
      <c r="G174" s="2">
        <f t="shared" si="41"/>
        <v>744425.14285714284</v>
      </c>
      <c r="H174" s="2">
        <f t="shared" si="39"/>
        <v>88808628.722925738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1066863.0619815886</v>
      </c>
      <c r="Q174" s="2">
        <f t="shared" si="42"/>
        <v>750000</v>
      </c>
      <c r="R174" s="2">
        <f t="shared" si="40"/>
        <v>89858535.777074188</v>
      </c>
      <c r="S174" s="2">
        <f t="shared" si="17"/>
        <v>744425.14285714924</v>
      </c>
      <c r="T174" s="2">
        <f t="shared" si="18"/>
        <v>5574.8571428570431</v>
      </c>
      <c r="U174" s="2">
        <f t="shared" si="19"/>
        <v>750000</v>
      </c>
      <c r="V174" s="2">
        <f t="shared" si="34"/>
        <v>28209434.245045781</v>
      </c>
      <c r="W174" s="2">
        <f t="shared" si="20"/>
        <v>594764.56981566548</v>
      </c>
      <c r="X174" s="2">
        <f t="shared" si="6"/>
        <v>155235.43018433452</v>
      </c>
      <c r="Y174" s="2">
        <f t="shared" si="37"/>
        <v>61649101.532028399</v>
      </c>
      <c r="Z174" s="2" t="str">
        <f t="shared" si="8"/>
        <v>HERE</v>
      </c>
      <c r="AA174" s="2">
        <f>IF(Z174="HERE",Y174,AA173+Graph!$G$1*1000)</f>
        <v>61649101.532028399</v>
      </c>
      <c r="AB174" s="2">
        <f t="shared" si="21"/>
        <v>155235.43018433452</v>
      </c>
      <c r="AC174" s="2">
        <f t="shared" si="38"/>
        <v>28209434.245045781</v>
      </c>
      <c r="AD174" s="3">
        <f t="shared" si="10"/>
        <v>52800000</v>
      </c>
      <c r="AE174" s="2">
        <f>IF(AE172&gt;=52800000,52800000,IF(AB153=Graph!G$1*1000,AE173+Graph!G$1*1000,AC174))</f>
        <v>28209434.245045781</v>
      </c>
      <c r="AF174" s="3">
        <f t="shared" si="11"/>
        <v>28209434.245045781</v>
      </c>
      <c r="AG174" s="3">
        <f t="shared" si="29"/>
        <v>48364533.301445849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108</v>
      </c>
      <c r="C175" s="7"/>
      <c r="D175" s="2" t="e">
        <f t="shared" si="12"/>
        <v>#N/A</v>
      </c>
      <c r="E175" s="2" t="e">
        <f t="shared" si="22"/>
        <v>#N/A</v>
      </c>
      <c r="F175" s="2">
        <v>1068857.2305299342</v>
      </c>
      <c r="G175" s="2">
        <f t="shared" si="41"/>
        <v>744425.14285714284</v>
      </c>
      <c r="H175" s="2">
        <f t="shared" si="39"/>
        <v>89553053.865782887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1072441.9985023141</v>
      </c>
      <c r="Q175" s="2">
        <f t="shared" si="42"/>
        <v>750000</v>
      </c>
      <c r="R175" s="2">
        <f t="shared" si="40"/>
        <v>90608535.777074188</v>
      </c>
      <c r="S175" s="2">
        <f t="shared" si="17"/>
        <v>744425.14285714924</v>
      </c>
      <c r="T175" s="2">
        <f t="shared" si="18"/>
        <v>5574.8571428570431</v>
      </c>
      <c r="U175" s="2">
        <f t="shared" si="19"/>
        <v>750000</v>
      </c>
      <c r="V175" s="2">
        <f t="shared" si="34"/>
        <v>28809776.375575721</v>
      </c>
      <c r="W175" s="2">
        <f t="shared" si="20"/>
        <v>600342.13052994013</v>
      </c>
      <c r="X175" s="2">
        <f t="shared" si="6"/>
        <v>149657.86947005987</v>
      </c>
      <c r="Y175" s="2">
        <f t="shared" si="37"/>
        <v>61798759.401498459</v>
      </c>
      <c r="Z175" s="2" t="str">
        <f t="shared" si="8"/>
        <v>HERE</v>
      </c>
      <c r="AA175" s="2">
        <f>IF(Z175="HERE",Y175,AA174+Graph!$G$1*1000)</f>
        <v>61798759.401498459</v>
      </c>
      <c r="AB175" s="2">
        <f t="shared" si="21"/>
        <v>149657.86947005987</v>
      </c>
      <c r="AC175" s="2">
        <f t="shared" si="38"/>
        <v>28809776.375575721</v>
      </c>
      <c r="AD175" s="3">
        <f t="shared" si="10"/>
        <v>52800000</v>
      </c>
      <c r="AE175" s="2">
        <f>IF(AE173&gt;=52800000,52800000,IF(AB154=Graph!G$1*1000,AE174+Graph!G$1*1000,AC175))</f>
        <v>28809776.375575721</v>
      </c>
      <c r="AF175" s="3">
        <f t="shared" si="11"/>
        <v>28809776.375575721</v>
      </c>
      <c r="AG175" s="3">
        <f t="shared" si="29"/>
        <v>48388693.969222344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109</v>
      </c>
      <c r="C176" s="7"/>
      <c r="D176" s="2" t="e">
        <f t="shared" si="12"/>
        <v>#N/A</v>
      </c>
      <c r="E176" s="2" t="e">
        <f t="shared" si="22"/>
        <v>#N/A</v>
      </c>
      <c r="F176" s="2">
        <v>1074434.7912442386</v>
      </c>
      <c r="G176" s="2">
        <f t="shared" si="41"/>
        <v>744425.14285714284</v>
      </c>
      <c r="H176" s="2">
        <f t="shared" si="39"/>
        <v>90297479.008640036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1078020.9350230396</v>
      </c>
      <c r="Q176" s="2">
        <f t="shared" si="42"/>
        <v>750000</v>
      </c>
      <c r="R176" s="2">
        <f t="shared" si="40"/>
        <v>91358535.777074188</v>
      </c>
      <c r="S176" s="2">
        <f t="shared" si="17"/>
        <v>744425.14285714924</v>
      </c>
      <c r="T176" s="2">
        <f t="shared" si="18"/>
        <v>5574.8571428570431</v>
      </c>
      <c r="U176" s="2">
        <f t="shared" si="19"/>
        <v>750000</v>
      </c>
      <c r="V176" s="2">
        <f t="shared" si="34"/>
        <v>29415696.066819936</v>
      </c>
      <c r="W176" s="2">
        <f t="shared" si="20"/>
        <v>605919.69124421477</v>
      </c>
      <c r="X176" s="2">
        <f t="shared" si="6"/>
        <v>144080.30875578523</v>
      </c>
      <c r="Y176" s="2">
        <f t="shared" si="37"/>
        <v>61942839.710254245</v>
      </c>
      <c r="Z176" s="2" t="str">
        <f t="shared" si="8"/>
        <v>HERE</v>
      </c>
      <c r="AA176" s="2">
        <f>IF(Z176="HERE",Y176,AA175+Graph!$G$1*1000)</f>
        <v>61942839.710254245</v>
      </c>
      <c r="AB176" s="2">
        <f t="shared" si="21"/>
        <v>144080.30875578523</v>
      </c>
      <c r="AC176" s="2">
        <f t="shared" si="38"/>
        <v>29415696.066819936</v>
      </c>
      <c r="AD176" s="3">
        <f t="shared" si="10"/>
        <v>52800000</v>
      </c>
      <c r="AE176" s="2">
        <f>IF(AE174&gt;=52800000,52800000,IF(AB155=Graph!G$1*1000,AE175+Graph!G$1*1000,AC176))</f>
        <v>29415696.066819936</v>
      </c>
      <c r="AF176" s="3">
        <f t="shared" si="11"/>
        <v>29415696.066819936</v>
      </c>
      <c r="AG176" s="3">
        <f t="shared" si="29"/>
        <v>48413133.515034556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110</v>
      </c>
      <c r="C177" s="7"/>
      <c r="D177" s="2" t="e">
        <f t="shared" si="12"/>
        <v>#N/A</v>
      </c>
      <c r="E177" s="2" t="e">
        <f t="shared" si="22"/>
        <v>#N/A</v>
      </c>
      <c r="F177" s="2">
        <v>1080012.3519585133</v>
      </c>
      <c r="G177" s="2">
        <f t="shared" si="41"/>
        <v>744425.14285714284</v>
      </c>
      <c r="H177" s="2">
        <f t="shared" si="39"/>
        <v>91041904.151497185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1083599.8715437949</v>
      </c>
      <c r="Q177" s="2">
        <f t="shared" si="42"/>
        <v>750000</v>
      </c>
      <c r="R177" s="2">
        <f t="shared" si="40"/>
        <v>92108535.777074188</v>
      </c>
      <c r="S177" s="2">
        <f t="shared" si="17"/>
        <v>744425.14285714924</v>
      </c>
      <c r="T177" s="2">
        <f t="shared" si="18"/>
        <v>5574.8571428570431</v>
      </c>
      <c r="U177" s="2">
        <f t="shared" si="19"/>
        <v>750000</v>
      </c>
      <c r="V177" s="2">
        <f t="shared" si="34"/>
        <v>30027193.318778455</v>
      </c>
      <c r="W177" s="2">
        <f t="shared" si="20"/>
        <v>611497.25195851922</v>
      </c>
      <c r="X177" s="2">
        <f t="shared" si="6"/>
        <v>138502.74804148078</v>
      </c>
      <c r="Y177" s="2">
        <f t="shared" si="37"/>
        <v>62081342.458295725</v>
      </c>
      <c r="Z177" s="2" t="str">
        <f t="shared" si="8"/>
        <v>HERE</v>
      </c>
      <c r="AA177" s="2">
        <f>IF(Z177="HERE",Y177,AA176+Graph!$G$1*1000)</f>
        <v>62081342.458295725</v>
      </c>
      <c r="AB177" s="2">
        <f t="shared" si="21"/>
        <v>138502.74804148078</v>
      </c>
      <c r="AC177" s="2">
        <f t="shared" si="38"/>
        <v>30027193.318778455</v>
      </c>
      <c r="AD177" s="3">
        <f t="shared" si="10"/>
        <v>52800000</v>
      </c>
      <c r="AE177" s="2">
        <f>IF(AE175&gt;=52800000,52800000,IF(AB156=Graph!G$1*1000,AE176+Graph!G$1*1000,AC177))</f>
        <v>30027193.318778455</v>
      </c>
      <c r="AF177" s="3">
        <f t="shared" si="11"/>
        <v>30027193.318778455</v>
      </c>
      <c r="AG177" s="3">
        <f t="shared" si="29"/>
        <v>48437851.938882485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111</v>
      </c>
      <c r="C178" s="7"/>
      <c r="D178" s="2" t="e">
        <f t="shared" si="12"/>
        <v>#N/A</v>
      </c>
      <c r="E178" s="2" t="e">
        <f t="shared" si="22"/>
        <v>#N/A</v>
      </c>
      <c r="F178" s="2">
        <v>1085589.9126727879</v>
      </c>
      <c r="G178" s="2">
        <f t="shared" si="41"/>
        <v>744425.14285714284</v>
      </c>
      <c r="H178" s="2">
        <f t="shared" si="39"/>
        <v>91786329.294354334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1089178.8080645204</v>
      </c>
      <c r="Q178" s="2">
        <f t="shared" si="42"/>
        <v>750000</v>
      </c>
      <c r="R178" s="2">
        <f t="shared" si="40"/>
        <v>92858535.777074188</v>
      </c>
      <c r="S178" s="2">
        <f t="shared" si="17"/>
        <v>744425.14285714924</v>
      </c>
      <c r="T178" s="2">
        <f t="shared" si="18"/>
        <v>5574.8571428570431</v>
      </c>
      <c r="U178" s="2">
        <f t="shared" si="19"/>
        <v>750000</v>
      </c>
      <c r="V178" s="2">
        <f t="shared" si="34"/>
        <v>30644268.131451249</v>
      </c>
      <c r="W178" s="2">
        <f t="shared" si="20"/>
        <v>617074.81267279387</v>
      </c>
      <c r="X178" s="2">
        <f t="shared" si="6"/>
        <v>132925.18732720613</v>
      </c>
      <c r="Y178" s="2">
        <f t="shared" si="37"/>
        <v>62214267.645622931</v>
      </c>
      <c r="Z178" s="2" t="str">
        <f t="shared" si="8"/>
        <v>HERE</v>
      </c>
      <c r="AA178" s="2">
        <f>IF(Z178="HERE",Y178,AA177+Graph!$G$1*1000)</f>
        <v>62214267.645622931</v>
      </c>
      <c r="AB178" s="2">
        <f t="shared" si="21"/>
        <v>132925.18732720613</v>
      </c>
      <c r="AC178" s="2">
        <f t="shared" si="38"/>
        <v>30644268.131451249</v>
      </c>
      <c r="AD178" s="3">
        <f t="shared" si="10"/>
        <v>52800000</v>
      </c>
      <c r="AE178" s="2">
        <f>IF(AE176&gt;=52800000,52800000,IF(AB157=Graph!G$1*1000,AE177+Graph!G$1*1000,AC178))</f>
        <v>30644268.131451249</v>
      </c>
      <c r="AF178" s="3">
        <f t="shared" si="11"/>
        <v>30644268.131451249</v>
      </c>
      <c r="AG178" s="3">
        <f t="shared" si="29"/>
        <v>48462849.240766123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112</v>
      </c>
      <c r="C179" s="7"/>
      <c r="D179" s="2" t="e">
        <f t="shared" si="12"/>
        <v>#N/A</v>
      </c>
      <c r="E179" s="2" t="e">
        <f t="shared" si="22"/>
        <v>#N/A</v>
      </c>
      <c r="F179" s="2">
        <v>1091167.4733870924</v>
      </c>
      <c r="G179" s="2">
        <f t="shared" si="41"/>
        <v>744425.14285714284</v>
      </c>
      <c r="H179" s="2">
        <f t="shared" si="39"/>
        <v>92530754.437211484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1094757.7445852757</v>
      </c>
      <c r="Q179" s="2">
        <f t="shared" si="42"/>
        <v>750000</v>
      </c>
      <c r="R179" s="2">
        <f t="shared" si="40"/>
        <v>93608535.777074188</v>
      </c>
      <c r="S179" s="2">
        <f t="shared" si="17"/>
        <v>744425.14285714924</v>
      </c>
      <c r="T179" s="2">
        <f t="shared" si="18"/>
        <v>5574.8571428570431</v>
      </c>
      <c r="U179" s="2">
        <f t="shared" si="19"/>
        <v>750000</v>
      </c>
      <c r="V179" s="2">
        <f t="shared" si="34"/>
        <v>31266920.504838318</v>
      </c>
      <c r="W179" s="2">
        <f t="shared" si="20"/>
        <v>622652.37338706851</v>
      </c>
      <c r="X179" s="2">
        <f t="shared" si="6"/>
        <v>127347.62661293149</v>
      </c>
      <c r="Y179" s="2">
        <f t="shared" si="37"/>
        <v>62341615.272235863</v>
      </c>
      <c r="Z179" s="2" t="str">
        <f t="shared" si="8"/>
        <v>HERE</v>
      </c>
      <c r="AA179" s="2">
        <f>IF(Z179="HERE",Y179,AA178+Graph!$G$1*1000)</f>
        <v>62341615.272235863</v>
      </c>
      <c r="AB179" s="2">
        <f t="shared" si="21"/>
        <v>127347.62661293149</v>
      </c>
      <c r="AC179" s="2">
        <f t="shared" si="38"/>
        <v>31266920.504838318</v>
      </c>
      <c r="AD179" s="3">
        <f t="shared" si="10"/>
        <v>52800000</v>
      </c>
      <c r="AE179" s="2">
        <f>IF(AE177&gt;=52800000,52800000,IF(AB158=Graph!G$1*1000,AE178+Graph!G$1*1000,AC179))</f>
        <v>31266920.504838318</v>
      </c>
      <c r="AF179" s="3">
        <f t="shared" si="11"/>
        <v>31266920.504838318</v>
      </c>
      <c r="AG179" s="3">
        <f t="shared" si="29"/>
        <v>48488125.420685478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113</v>
      </c>
      <c r="C180" s="7"/>
      <c r="D180" s="2" t="e">
        <f t="shared" si="12"/>
        <v>#N/A</v>
      </c>
      <c r="E180" s="2" t="e">
        <f t="shared" si="22"/>
        <v>#N/A</v>
      </c>
      <c r="F180" s="2">
        <v>1096745.034101367</v>
      </c>
      <c r="G180" s="2">
        <f t="shared" si="41"/>
        <v>744425.14285714284</v>
      </c>
      <c r="H180" s="2">
        <f t="shared" si="39"/>
        <v>93275179.580068633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1100336.6811060011</v>
      </c>
      <c r="Q180" s="2">
        <f t="shared" si="42"/>
        <v>750000</v>
      </c>
      <c r="R180" s="2">
        <f t="shared" si="40"/>
        <v>94358535.777074188</v>
      </c>
      <c r="S180" s="2">
        <f t="shared" si="17"/>
        <v>744425.14285714924</v>
      </c>
      <c r="T180" s="2">
        <f t="shared" si="18"/>
        <v>5574.8571428570431</v>
      </c>
      <c r="U180" s="2">
        <f t="shared" si="19"/>
        <v>750000</v>
      </c>
      <c r="V180" s="2">
        <f t="shared" si="34"/>
        <v>31895150.438939691</v>
      </c>
      <c r="W180" s="2">
        <f t="shared" si="20"/>
        <v>628229.93410137296</v>
      </c>
      <c r="X180" s="2">
        <f t="shared" si="6"/>
        <v>121770.06589862704</v>
      </c>
      <c r="Y180" s="2">
        <f t="shared" si="37"/>
        <v>62463385.33813449</v>
      </c>
      <c r="Z180" s="2" t="str">
        <f t="shared" si="8"/>
        <v>HERE</v>
      </c>
      <c r="AA180" s="2">
        <f>IF(Z180="HERE",Y180,AA179+Graph!$G$1*1000)</f>
        <v>62463385.33813449</v>
      </c>
      <c r="AB180" s="2">
        <f t="shared" si="21"/>
        <v>121770.06589862704</v>
      </c>
      <c r="AC180" s="2">
        <f t="shared" si="38"/>
        <v>31895150.438939691</v>
      </c>
      <c r="AD180" s="3">
        <f t="shared" si="10"/>
        <v>52800000</v>
      </c>
      <c r="AE180" s="2">
        <f>IF(AE178&gt;=52800000,52800000,IF(AB159=Graph!G$1*1000,AE179+Graph!G$1*1000,AC180))</f>
        <v>31895150.438939691</v>
      </c>
      <c r="AF180" s="3">
        <f t="shared" si="11"/>
        <v>31895150.438939691</v>
      </c>
      <c r="AG180" s="3">
        <f t="shared" si="29"/>
        <v>48513680.478640549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114</v>
      </c>
      <c r="C181" s="7"/>
      <c r="D181" s="2" t="e">
        <f t="shared" si="12"/>
        <v>#N/A</v>
      </c>
      <c r="E181" s="2" t="e">
        <f t="shared" si="22"/>
        <v>#N/A</v>
      </c>
      <c r="F181" s="2">
        <v>1102322.5948156416</v>
      </c>
      <c r="G181" s="2">
        <f t="shared" si="41"/>
        <v>744425.14285714284</v>
      </c>
      <c r="H181" s="2">
        <f t="shared" si="39"/>
        <v>94019604.722925782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1105915.6176267266</v>
      </c>
      <c r="Q181" s="2">
        <f t="shared" si="42"/>
        <v>750000</v>
      </c>
      <c r="R181" s="2">
        <f t="shared" si="40"/>
        <v>95108535.777074188</v>
      </c>
      <c r="S181" s="2">
        <f t="shared" si="17"/>
        <v>744425.14285714924</v>
      </c>
      <c r="T181" s="2">
        <f t="shared" si="18"/>
        <v>5574.8571428570431</v>
      </c>
      <c r="U181" s="2">
        <f t="shared" si="19"/>
        <v>750000</v>
      </c>
      <c r="V181" s="2">
        <f t="shared" si="34"/>
        <v>32528957.933755338</v>
      </c>
      <c r="W181" s="2">
        <f t="shared" si="20"/>
        <v>633807.4948156476</v>
      </c>
      <c r="X181" s="2">
        <f t="shared" si="6"/>
        <v>116192.5051843524</v>
      </c>
      <c r="Y181" s="2">
        <f t="shared" si="37"/>
        <v>62579577.843318842</v>
      </c>
      <c r="Z181" s="2" t="str">
        <f t="shared" si="8"/>
        <v>HERE</v>
      </c>
      <c r="AA181" s="2">
        <f>IF(Z181="HERE",Y181,AA180+Graph!$G$1*1000)</f>
        <v>62579577.843318842</v>
      </c>
      <c r="AB181" s="2">
        <f t="shared" si="21"/>
        <v>116192.5051843524</v>
      </c>
      <c r="AC181" s="2">
        <f t="shared" si="38"/>
        <v>32528957.933755338</v>
      </c>
      <c r="AD181" s="3">
        <f t="shared" si="10"/>
        <v>52800000</v>
      </c>
      <c r="AE181" s="2">
        <f>IF(AE179&gt;=52800000,52800000,IF(AB160=Graph!G$1*1000,AE180+Graph!G$1*1000,AC181))</f>
        <v>32528957.933755338</v>
      </c>
      <c r="AF181" s="3">
        <f t="shared" si="11"/>
        <v>32528957.933755338</v>
      </c>
      <c r="AG181" s="3">
        <f t="shared" si="29"/>
        <v>48539514.414631329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115</v>
      </c>
      <c r="C182" s="7"/>
      <c r="D182" s="2" t="e">
        <f t="shared" si="12"/>
        <v>#N/A</v>
      </c>
      <c r="E182" s="2" t="e">
        <f t="shared" si="22"/>
        <v>#N/A</v>
      </c>
      <c r="F182" s="2">
        <v>1107900.1555299461</v>
      </c>
      <c r="G182" s="2">
        <f t="shared" si="41"/>
        <v>744425.14285714284</v>
      </c>
      <c r="H182" s="2">
        <f t="shared" si="39"/>
        <v>94764029.865782931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1111494.5541474819</v>
      </c>
      <c r="Q182" s="2">
        <f t="shared" si="42"/>
        <v>750000</v>
      </c>
      <c r="R182" s="2">
        <f t="shared" si="40"/>
        <v>95858535.777074188</v>
      </c>
      <c r="S182" s="2">
        <f t="shared" si="17"/>
        <v>744425.14285714924</v>
      </c>
      <c r="T182" s="2">
        <f t="shared" si="18"/>
        <v>5574.8571428570431</v>
      </c>
      <c r="U182" s="2">
        <f t="shared" si="19"/>
        <v>750000</v>
      </c>
      <c r="V182" s="2">
        <f t="shared" si="34"/>
        <v>33168342.98928529</v>
      </c>
      <c r="W182" s="2">
        <f t="shared" si="20"/>
        <v>639385.05552995205</v>
      </c>
      <c r="X182" s="2">
        <f t="shared" si="6"/>
        <v>110614.94447004795</v>
      </c>
      <c r="Y182" s="2">
        <f t="shared" si="37"/>
        <v>62690192.78778889</v>
      </c>
      <c r="Z182" s="2" t="str">
        <f t="shared" si="8"/>
        <v>HERE</v>
      </c>
      <c r="AA182" s="2">
        <f>IF(Z182="HERE",Y182,AA181+Graph!$G$1*1000)</f>
        <v>62690192.78778889</v>
      </c>
      <c r="AB182" s="2">
        <f t="shared" si="21"/>
        <v>110614.94447004795</v>
      </c>
      <c r="AC182" s="2">
        <f t="shared" si="38"/>
        <v>33168342.98928529</v>
      </c>
      <c r="AD182" s="3">
        <f t="shared" si="10"/>
        <v>52800000</v>
      </c>
      <c r="AE182" s="2">
        <f>IF(AE180&gt;=52800000,52800000,IF(AB161=Graph!G$1*1000,AE181+Graph!G$1*1000,AC182))</f>
        <v>33168342.98928529</v>
      </c>
      <c r="AF182" s="3">
        <f t="shared" si="11"/>
        <v>33168342.98928529</v>
      </c>
      <c r="AG182" s="3">
        <f t="shared" si="29"/>
        <v>48565627.228657827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116</v>
      </c>
      <c r="C183" s="7"/>
      <c r="D183" s="2" t="e">
        <f t="shared" si="12"/>
        <v>#N/A</v>
      </c>
      <c r="E183" s="2" t="e">
        <f t="shared" si="22"/>
        <v>#N/A</v>
      </c>
      <c r="F183" s="2">
        <v>1113477.7162442207</v>
      </c>
      <c r="G183" s="2">
        <f t="shared" si="41"/>
        <v>744425.14285714284</v>
      </c>
      <c r="H183" s="2">
        <f t="shared" si="39"/>
        <v>95508455.008640081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1117073.4906682074</v>
      </c>
      <c r="Q183" s="2">
        <f t="shared" si="42"/>
        <v>750000</v>
      </c>
      <c r="R183" s="2">
        <f t="shared" si="40"/>
        <v>96608535.777074188</v>
      </c>
      <c r="S183" s="2">
        <f t="shared" si="17"/>
        <v>744425.14285714924</v>
      </c>
      <c r="T183" s="2">
        <f t="shared" si="18"/>
        <v>5574.8571428570431</v>
      </c>
      <c r="U183" s="2">
        <f t="shared" si="19"/>
        <v>750000</v>
      </c>
      <c r="V183" s="2">
        <f t="shared" si="34"/>
        <v>33813305.605529517</v>
      </c>
      <c r="W183" s="2">
        <f t="shared" si="20"/>
        <v>644962.61624422669</v>
      </c>
      <c r="X183" s="2">
        <f t="shared" si="6"/>
        <v>105037.38375577331</v>
      </c>
      <c r="Y183" s="2">
        <f t="shared" si="37"/>
        <v>62795230.171544664</v>
      </c>
      <c r="Z183" s="2" t="str">
        <f t="shared" si="8"/>
        <v>HERE</v>
      </c>
      <c r="AA183" s="2">
        <f>IF(Z183="HERE",Y183,AA182+Graph!$G$1*1000)</f>
        <v>62795230.171544664</v>
      </c>
      <c r="AB183" s="2">
        <f t="shared" si="21"/>
        <v>105037.38375577331</v>
      </c>
      <c r="AC183" s="2">
        <f t="shared" si="38"/>
        <v>33813305.605529517</v>
      </c>
      <c r="AD183" s="3">
        <f t="shared" si="10"/>
        <v>52800000</v>
      </c>
      <c r="AE183" s="2">
        <f>IF(AE181&gt;=52800000,52800000,IF(AB162=Graph!G$1*1000,AE182+Graph!G$1*1000,AC183))</f>
        <v>33813305.605529517</v>
      </c>
      <c r="AF183" s="3">
        <f t="shared" si="11"/>
        <v>33813305.605529517</v>
      </c>
      <c r="AG183" s="3">
        <f t="shared" si="29"/>
        <v>48592018.920720041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117</v>
      </c>
      <c r="C184" s="7"/>
      <c r="D184" s="2" t="e">
        <f t="shared" si="12"/>
        <v>#N/A</v>
      </c>
      <c r="E184" s="2" t="e">
        <f t="shared" si="22"/>
        <v>#N/A</v>
      </c>
      <c r="F184" s="2">
        <v>1119055.2769585252</v>
      </c>
      <c r="G184" s="2">
        <f t="shared" si="41"/>
        <v>744425.14285714284</v>
      </c>
      <c r="H184" s="2">
        <f t="shared" si="39"/>
        <v>96252880.15149723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1122652.4271889627</v>
      </c>
      <c r="Q184" s="2">
        <f t="shared" si="42"/>
        <v>750000</v>
      </c>
      <c r="R184" s="2">
        <f t="shared" si="40"/>
        <v>97358535.777074188</v>
      </c>
      <c r="S184" s="2">
        <f t="shared" si="17"/>
        <v>744425.14285714924</v>
      </c>
      <c r="T184" s="2">
        <f t="shared" si="18"/>
        <v>5574.8571428570431</v>
      </c>
      <c r="U184" s="2">
        <f t="shared" si="19"/>
        <v>750000</v>
      </c>
      <c r="V184" s="2">
        <f t="shared" si="34"/>
        <v>34463845.782488018</v>
      </c>
      <c r="W184" s="2">
        <f t="shared" si="20"/>
        <v>650540.17695850134</v>
      </c>
      <c r="X184" s="2">
        <f t="shared" si="6"/>
        <v>99459.823041498661</v>
      </c>
      <c r="Y184" s="2">
        <f t="shared" si="37"/>
        <v>62894689.994586162</v>
      </c>
      <c r="Z184" s="2" t="str">
        <f t="shared" si="8"/>
        <v>HERE</v>
      </c>
      <c r="AA184" s="2">
        <f>IF(Z184="HERE",Y184,AA183+Graph!$G$1*1000)</f>
        <v>62894689.994586162</v>
      </c>
      <c r="AB184" s="2">
        <f t="shared" si="21"/>
        <v>99459.823041498661</v>
      </c>
      <c r="AC184" s="2">
        <f t="shared" si="38"/>
        <v>34463845.782488018</v>
      </c>
      <c r="AD184" s="3">
        <f t="shared" si="10"/>
        <v>52800000</v>
      </c>
      <c r="AE184" s="2">
        <f>IF(AE182&gt;=52800000,52800000,IF(AB163=Graph!G$1*1000,AE183+Graph!G$1*1000,AC184))</f>
        <v>34463845.782488018</v>
      </c>
      <c r="AF184" s="3">
        <f t="shared" si="11"/>
        <v>34463845.782488018</v>
      </c>
      <c r="AG184" s="3">
        <f t="shared" si="29"/>
        <v>48618689.490817964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118</v>
      </c>
      <c r="C185" s="7"/>
      <c r="D185" s="2" t="e">
        <f t="shared" si="12"/>
        <v>#N/A</v>
      </c>
      <c r="E185" s="2" t="e">
        <f t="shared" si="22"/>
        <v>#N/A</v>
      </c>
      <c r="F185" s="2">
        <v>1124632.8376727998</v>
      </c>
      <c r="G185" s="2">
        <f t="shared" si="41"/>
        <v>744425.14285714284</v>
      </c>
      <c r="H185" s="2">
        <f t="shared" si="39"/>
        <v>96997305.294354379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1128231.3637096882</v>
      </c>
      <c r="Q185" s="2">
        <f t="shared" si="42"/>
        <v>750000</v>
      </c>
      <c r="R185" s="2">
        <f t="shared" si="40"/>
        <v>98108535.777074188</v>
      </c>
      <c r="S185" s="2">
        <f t="shared" si="17"/>
        <v>744425.14285714924</v>
      </c>
      <c r="T185" s="2">
        <f t="shared" si="18"/>
        <v>5574.8571428570431</v>
      </c>
      <c r="U185" s="2">
        <f t="shared" si="19"/>
        <v>750000</v>
      </c>
      <c r="V185" s="2">
        <f t="shared" si="34"/>
        <v>35119963.520160824</v>
      </c>
      <c r="W185" s="2">
        <f t="shared" si="20"/>
        <v>656117.73767280579</v>
      </c>
      <c r="X185" s="2">
        <f t="shared" si="6"/>
        <v>93882.262327194214</v>
      </c>
      <c r="Y185" s="2">
        <f t="shared" si="37"/>
        <v>62988572.256913356</v>
      </c>
      <c r="Z185" s="2" t="str">
        <f t="shared" si="8"/>
        <v>HERE</v>
      </c>
      <c r="AA185" s="2">
        <f>IF(Z185="HERE",Y185,AA184+Graph!$G$1*1000)</f>
        <v>62988572.256913356</v>
      </c>
      <c r="AB185" s="2">
        <f t="shared" si="21"/>
        <v>93882.262327194214</v>
      </c>
      <c r="AC185" s="2">
        <f t="shared" si="38"/>
        <v>35119963.520160824</v>
      </c>
      <c r="AD185" s="3">
        <f t="shared" si="10"/>
        <v>52800000</v>
      </c>
      <c r="AE185" s="2">
        <f>IF(AE183&gt;=52800000,52800000,IF(AB164=Graph!G$1*1000,AE184+Graph!G$1*1000,AC185))</f>
        <v>35119963.520160824</v>
      </c>
      <c r="AF185" s="3">
        <f t="shared" si="11"/>
        <v>35119963.520160824</v>
      </c>
      <c r="AG185" s="3">
        <f t="shared" si="29"/>
        <v>48645638.938951604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119</v>
      </c>
      <c r="C186" s="7"/>
      <c r="D186" s="2" t="e">
        <f t="shared" si="12"/>
        <v>#N/A</v>
      </c>
      <c r="E186" s="2" t="e">
        <f t="shared" si="22"/>
        <v>#N/A</v>
      </c>
      <c r="F186" s="2">
        <v>1130210.3983870745</v>
      </c>
      <c r="G186" s="2">
        <f t="shared" si="41"/>
        <v>744425.14285714284</v>
      </c>
      <c r="H186" s="2">
        <f t="shared" si="39"/>
        <v>97741730.437211528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1133810.3002304137</v>
      </c>
      <c r="Q186" s="2">
        <f t="shared" si="42"/>
        <v>750000</v>
      </c>
      <c r="R186" s="2">
        <f t="shared" si="40"/>
        <v>98858535.777074188</v>
      </c>
      <c r="S186" s="2">
        <f t="shared" si="17"/>
        <v>744425.14285714924</v>
      </c>
      <c r="T186" s="2">
        <f t="shared" si="18"/>
        <v>5574.8571428570431</v>
      </c>
      <c r="U186" s="2">
        <f t="shared" si="19"/>
        <v>750000</v>
      </c>
      <c r="V186" s="2">
        <f t="shared" si="34"/>
        <v>35781658.818547904</v>
      </c>
      <c r="W186" s="2">
        <f t="shared" si="20"/>
        <v>661695.29838708043</v>
      </c>
      <c r="X186" s="2">
        <f t="shared" si="6"/>
        <v>88304.701612919569</v>
      </c>
      <c r="Y186" s="2">
        <f t="shared" si="37"/>
        <v>63076876.958526276</v>
      </c>
      <c r="Z186" s="2" t="str">
        <f t="shared" si="8"/>
        <v>HERE</v>
      </c>
      <c r="AA186" s="2">
        <f>IF(Z186="HERE",Y186,AA185+Graph!$G$1*1000)</f>
        <v>63076876.958526276</v>
      </c>
      <c r="AB186" s="2">
        <f t="shared" si="21"/>
        <v>88304.701612919569</v>
      </c>
      <c r="AC186" s="2">
        <f t="shared" si="38"/>
        <v>35781658.818547904</v>
      </c>
      <c r="AD186" s="3">
        <f t="shared" si="10"/>
        <v>52800000</v>
      </c>
      <c r="AE186" s="2">
        <f>IF(AE184&gt;=52800000,52800000,IF(AB165=Graph!G$1*1000,AE185+Graph!G$1*1000,AC186))</f>
        <v>35781658.818547904</v>
      </c>
      <c r="AF186" s="3">
        <f t="shared" si="11"/>
        <v>35781658.818547904</v>
      </c>
      <c r="AG186" s="3">
        <f t="shared" si="29"/>
        <v>48672867.265120961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120</v>
      </c>
      <c r="C187" s="7"/>
      <c r="D187" s="2" t="e">
        <f t="shared" si="12"/>
        <v>#N/A</v>
      </c>
      <c r="E187" s="2" t="e">
        <f t="shared" si="22"/>
        <v>#N/A</v>
      </c>
      <c r="F187" s="2">
        <v>1135787.9591013789</v>
      </c>
      <c r="G187" s="2">
        <f t="shared" si="41"/>
        <v>744425.14285714284</v>
      </c>
      <c r="H187" s="2">
        <f t="shared" si="39"/>
        <v>98486155.580068678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1139389.236751169</v>
      </c>
      <c r="Q187" s="2">
        <f t="shared" si="42"/>
        <v>750000</v>
      </c>
      <c r="R187" s="2">
        <f t="shared" si="40"/>
        <v>99608535.777074188</v>
      </c>
      <c r="S187" s="2">
        <f t="shared" si="17"/>
        <v>744425.14285714924</v>
      </c>
      <c r="T187" s="2">
        <f t="shared" si="18"/>
        <v>5574.8571428570431</v>
      </c>
      <c r="U187" s="2">
        <f t="shared" si="19"/>
        <v>750000</v>
      </c>
      <c r="V187" s="2">
        <f t="shared" si="34"/>
        <v>36448931.67764926</v>
      </c>
      <c r="W187" s="2">
        <f t="shared" si="20"/>
        <v>667272.85910135508</v>
      </c>
      <c r="X187" s="2">
        <f t="shared" si="6"/>
        <v>82727.140898644924</v>
      </c>
      <c r="Y187" s="2">
        <f t="shared" si="37"/>
        <v>63159604.099424921</v>
      </c>
      <c r="Z187" s="2" t="str">
        <f t="shared" si="8"/>
        <v>HERE</v>
      </c>
      <c r="AA187" s="2">
        <f>IF(Z187="HERE",Y187,AA186+Graph!$G$1*1000)</f>
        <v>63159604.099424921</v>
      </c>
      <c r="AB187" s="2">
        <f t="shared" si="21"/>
        <v>82727.140898644924</v>
      </c>
      <c r="AC187" s="2">
        <f t="shared" si="38"/>
        <v>36448931.67764926</v>
      </c>
      <c r="AD187" s="3">
        <f t="shared" si="10"/>
        <v>52800000</v>
      </c>
      <c r="AE187" s="2">
        <f>IF(AE185&gt;=52800000,52800000,IF(AB166=Graph!G$1*1000,AE186+Graph!G$1*1000,AC187))</f>
        <v>36448931.67764926</v>
      </c>
      <c r="AF187" s="3">
        <f t="shared" si="11"/>
        <v>36448931.67764926</v>
      </c>
      <c r="AG187" s="3">
        <f t="shared" si="29"/>
        <v>48700374.469326027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="12"/>
        <v>#N/A</v>
      </c>
      <c r="E188" s="2" t="e">
        <f t="shared" si="22"/>
        <v>#N/A</v>
      </c>
      <c r="F188" s="2">
        <v>1141365.5198156536</v>
      </c>
      <c r="G188" s="2">
        <f t="shared" si="41"/>
        <v>744425.14285714284</v>
      </c>
      <c r="H188" s="2">
        <f t="shared" si="39"/>
        <v>99230580.722925827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1144968.1732718945</v>
      </c>
      <c r="Q188" s="2">
        <f t="shared" si="42"/>
        <v>750000</v>
      </c>
      <c r="R188" s="2">
        <f t="shared" si="40"/>
        <v>100358535.77707419</v>
      </c>
      <c r="S188" s="2">
        <f t="shared" si="17"/>
        <v>744425.14285714924</v>
      </c>
      <c r="T188" s="2">
        <f t="shared" si="18"/>
        <v>5574.8571428570431</v>
      </c>
      <c r="U188" s="2">
        <f t="shared" si="19"/>
        <v>750000</v>
      </c>
      <c r="V188" s="2">
        <f t="shared" si="34"/>
        <v>37121782.097464919</v>
      </c>
      <c r="W188" s="2">
        <f t="shared" si="20"/>
        <v>672850.41981565952</v>
      </c>
      <c r="X188" s="2">
        <f t="shared" si="6"/>
        <v>77149.580184340477</v>
      </c>
      <c r="Y188" s="2">
        <f t="shared" si="37"/>
        <v>63236753.679609261</v>
      </c>
      <c r="Z188" s="2" t="str">
        <f t="shared" si="8"/>
        <v>HERE</v>
      </c>
      <c r="AA188" s="2">
        <f>IF(Z188="HERE",Y188,AA187+Graph!$G$1*1000)</f>
        <v>63236753.679609261</v>
      </c>
      <c r="AB188" s="2">
        <f t="shared" si="21"/>
        <v>77149.580184340477</v>
      </c>
      <c r="AC188" s="2">
        <f t="shared" si="38"/>
        <v>37121782.097464919</v>
      </c>
      <c r="AD188" s="3">
        <f t="shared" si="10"/>
        <v>52800000</v>
      </c>
      <c r="AE188" s="2">
        <f>IF(AE186&gt;=52800000,52800000,IF(AB167=Graph!G$1*1000,AE187+Graph!G$1*1000,AC188))</f>
        <v>37121782.097464919</v>
      </c>
      <c r="AF188" s="3">
        <f t="shared" si="11"/>
        <v>37121782.097464919</v>
      </c>
      <c r="AG188" s="3">
        <f t="shared" si="29"/>
        <v>48728160.551566809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122</v>
      </c>
      <c r="C189" s="7"/>
      <c r="D189" s="2" t="e">
        <f t="shared" si="12"/>
        <v>#N/A</v>
      </c>
      <c r="E189" s="2" t="e">
        <f t="shared" si="22"/>
        <v>#N/A</v>
      </c>
      <c r="F189" s="2">
        <v>1146943.0805299282</v>
      </c>
      <c r="G189" s="2">
        <f t="shared" si="41"/>
        <v>744425.14285714284</v>
      </c>
      <c r="H189" s="2">
        <f t="shared" si="39"/>
        <v>99975005.865782976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1150547.1097926497</v>
      </c>
      <c r="Q189" s="2">
        <f t="shared" si="42"/>
        <v>750000</v>
      </c>
      <c r="R189" s="2">
        <f t="shared" si="40"/>
        <v>101108535.77707419</v>
      </c>
      <c r="S189" s="2">
        <f t="shared" si="17"/>
        <v>744425.14285714924</v>
      </c>
      <c r="T189" s="2">
        <f t="shared" si="18"/>
        <v>5574.8571428570431</v>
      </c>
      <c r="U189" s="2">
        <f t="shared" si="19"/>
        <v>750000</v>
      </c>
      <c r="V189" s="2">
        <f t="shared" si="34"/>
        <v>37800210.077994853</v>
      </c>
      <c r="W189" s="2">
        <f t="shared" si="20"/>
        <v>678427.98052993417</v>
      </c>
      <c r="X189" s="2">
        <f t="shared" si="6"/>
        <v>71572.019470065832</v>
      </c>
      <c r="Y189" s="2">
        <f t="shared" si="37"/>
        <v>63308325.699079327</v>
      </c>
      <c r="Z189" s="2" t="str">
        <f t="shared" si="8"/>
        <v>HERE</v>
      </c>
      <c r="AA189" s="2">
        <f>IF(Z189="HERE",Y189,AA188+Graph!$G$1*1000)</f>
        <v>63308325.699079327</v>
      </c>
      <c r="AB189" s="2">
        <f t="shared" si="21"/>
        <v>71572.019470065832</v>
      </c>
      <c r="AC189" s="2">
        <f t="shared" si="38"/>
        <v>37800210.077994853</v>
      </c>
      <c r="AD189" s="3">
        <f t="shared" si="10"/>
        <v>52800000</v>
      </c>
      <c r="AE189" s="2">
        <f>IF(AE187&gt;=52800000,52800000,IF(AB168=Graph!G$1*1000,AE188+Graph!G$1*1000,AC189))</f>
        <v>37800210.077994853</v>
      </c>
      <c r="AF189" s="3">
        <f t="shared" si="11"/>
        <v>37800210.077994853</v>
      </c>
      <c r="AG189" s="3">
        <f t="shared" si="29"/>
        <v>48756225.511843309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123</v>
      </c>
      <c r="C190" s="7"/>
      <c r="D190" s="2" t="e">
        <f t="shared" si="12"/>
        <v>#N/A</v>
      </c>
      <c r="E190" s="2" t="e">
        <f t="shared" si="22"/>
        <v>#N/A</v>
      </c>
      <c r="F190" s="2">
        <v>1152520.6412442327</v>
      </c>
      <c r="G190" s="2">
        <f t="shared" si="41"/>
        <v>744425.14285714284</v>
      </c>
      <c r="H190" s="2">
        <f t="shared" si="39"/>
        <v>100719431.00864013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1156126.0463133752</v>
      </c>
      <c r="Q190" s="2">
        <f t="shared" si="42"/>
        <v>750000</v>
      </c>
      <c r="R190" s="2">
        <f t="shared" si="40"/>
        <v>101858535.77707419</v>
      </c>
      <c r="S190" s="2">
        <f t="shared" si="17"/>
        <v>744425.14285714924</v>
      </c>
      <c r="T190" s="2">
        <f t="shared" si="18"/>
        <v>5574.8571428570431</v>
      </c>
      <c r="U190" s="2">
        <f t="shared" si="19"/>
        <v>750000</v>
      </c>
      <c r="V190" s="2">
        <f t="shared" si="34"/>
        <v>38484215.619239092</v>
      </c>
      <c r="W190" s="2">
        <f t="shared" si="20"/>
        <v>684005.54124423862</v>
      </c>
      <c r="X190" s="2">
        <f t="shared" si="6"/>
        <v>65994.458755761385</v>
      </c>
      <c r="Y190" s="2">
        <f t="shared" si="37"/>
        <v>63374320.157835089</v>
      </c>
      <c r="Z190" s="2" t="str">
        <f t="shared" si="8"/>
        <v>HERE</v>
      </c>
      <c r="AA190" s="2">
        <f>IF(Z190="HERE",Y190,AA189+Graph!$G$1*1000)</f>
        <v>63374320.157835089</v>
      </c>
      <c r="AB190" s="2">
        <f t="shared" si="21"/>
        <v>65994.458755761385</v>
      </c>
      <c r="AC190" s="2">
        <f t="shared" si="38"/>
        <v>38484215.619239092</v>
      </c>
      <c r="AD190" s="3">
        <f t="shared" si="10"/>
        <v>52800000</v>
      </c>
      <c r="AE190" s="2">
        <f>IF(AE188&gt;=52800000,52800000,IF(AB169=Graph!G$1*1000,AE189+Graph!G$1*1000,AC190))</f>
        <v>38484215.619239092</v>
      </c>
      <c r="AF190" s="3">
        <f t="shared" si="11"/>
        <v>38484215.619239092</v>
      </c>
      <c r="AG190" s="3">
        <f t="shared" si="29"/>
        <v>48784569.350155517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124</v>
      </c>
      <c r="C191" s="7"/>
      <c r="D191" s="2" t="e">
        <f t="shared" si="12"/>
        <v>#N/A</v>
      </c>
      <c r="E191" s="2" t="e">
        <f t="shared" si="22"/>
        <v>#N/A</v>
      </c>
      <c r="F191" s="2">
        <v>1158098.2019585073</v>
      </c>
      <c r="G191" s="2">
        <f t="shared" si="41"/>
        <v>744425.14285714284</v>
      </c>
      <c r="H191" s="2">
        <f t="shared" si="39"/>
        <v>101463856.15149727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1161704.9828341007</v>
      </c>
      <c r="Q191" s="2">
        <f t="shared" si="42"/>
        <v>750000</v>
      </c>
      <c r="R191" s="2">
        <f t="shared" si="40"/>
        <v>102608535.77707419</v>
      </c>
      <c r="S191" s="2">
        <f t="shared" si="17"/>
        <v>744425.14285714924</v>
      </c>
      <c r="T191" s="2">
        <f t="shared" si="18"/>
        <v>5574.8571428570431</v>
      </c>
      <c r="U191" s="2">
        <f t="shared" si="19"/>
        <v>750000</v>
      </c>
      <c r="V191" s="2">
        <f t="shared" si="34"/>
        <v>39173798.721197605</v>
      </c>
      <c r="W191" s="2">
        <f t="shared" si="20"/>
        <v>689583.10195851326</v>
      </c>
      <c r="X191" s="2">
        <f t="shared" si="6"/>
        <v>60416.89804148674</v>
      </c>
      <c r="Y191" s="2">
        <f t="shared" si="37"/>
        <v>63434737.055876575</v>
      </c>
      <c r="Z191" s="2" t="str">
        <f t="shared" si="8"/>
        <v>HERE</v>
      </c>
      <c r="AA191" s="2">
        <f>IF(Z191="HERE",Y191,AA190+Graph!$G$1*1000)</f>
        <v>63434737.055876575</v>
      </c>
      <c r="AB191" s="2">
        <f t="shared" si="21"/>
        <v>60416.89804148674</v>
      </c>
      <c r="AC191" s="2">
        <f t="shared" si="38"/>
        <v>39173798.721197605</v>
      </c>
      <c r="AD191" s="3">
        <f t="shared" si="10"/>
        <v>52800000</v>
      </c>
      <c r="AE191" s="2">
        <f>IF(AE189&gt;=52800000,52800000,IF(AB170=Graph!G$1*1000,AE190+Graph!G$1*1000,AC191))</f>
        <v>39173798.721197605</v>
      </c>
      <c r="AF191" s="3">
        <f t="shared" si="11"/>
        <v>39173798.721197605</v>
      </c>
      <c r="AG191" s="3">
        <f t="shared" si="29"/>
        <v>48813192.066503443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125</v>
      </c>
      <c r="C192" s="7"/>
      <c r="D192" s="2" t="e">
        <f t="shared" si="12"/>
        <v>#N/A</v>
      </c>
      <c r="E192" s="2" t="e">
        <f t="shared" si="22"/>
        <v>#N/A</v>
      </c>
      <c r="F192" s="2">
        <v>1163675.7626728117</v>
      </c>
      <c r="G192" s="2">
        <f t="shared" si="41"/>
        <v>744425.14285714284</v>
      </c>
      <c r="H192" s="2">
        <f t="shared" si="39"/>
        <v>102208281.29435442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1167283.919354856</v>
      </c>
      <c r="Q192" s="2">
        <f t="shared" si="42"/>
        <v>750000</v>
      </c>
      <c r="R192" s="2">
        <f t="shared" si="40"/>
        <v>103358535.77707419</v>
      </c>
      <c r="S192" s="2">
        <f t="shared" si="17"/>
        <v>744425.14285714924</v>
      </c>
      <c r="T192" s="2">
        <f t="shared" si="18"/>
        <v>5574.8571428570431</v>
      </c>
      <c r="U192" s="2">
        <f t="shared" si="19"/>
        <v>750000</v>
      </c>
      <c r="V192" s="2">
        <f t="shared" si="34"/>
        <v>39868959.383870393</v>
      </c>
      <c r="W192" s="2">
        <f t="shared" si="20"/>
        <v>695160.6626727879</v>
      </c>
      <c r="X192" s="2">
        <f t="shared" si="6"/>
        <v>54839.337327212095</v>
      </c>
      <c r="Y192" s="2">
        <f t="shared" si="37"/>
        <v>63489576.393203788</v>
      </c>
      <c r="Z192" s="2" t="str">
        <f t="shared" si="8"/>
        <v>HERE</v>
      </c>
      <c r="AA192" s="2">
        <f>IF(Z192="HERE",Y192,AA191+Graph!$G$1*1000)</f>
        <v>63489576.393203788</v>
      </c>
      <c r="AB192" s="2">
        <f t="shared" si="21"/>
        <v>54839.337327212095</v>
      </c>
      <c r="AC192" s="2">
        <f t="shared" si="38"/>
        <v>39868959.383870393</v>
      </c>
      <c r="AD192" s="3">
        <f t="shared" si="10"/>
        <v>52800000</v>
      </c>
      <c r="AE192" s="2">
        <f>IF(AE190&gt;=52800000,52800000,IF(AB171=Graph!G$1*1000,AE191+Graph!G$1*1000,AC192))</f>
        <v>39868959.383870393</v>
      </c>
      <c r="AF192" s="3">
        <f t="shared" si="11"/>
        <v>39868959.383870393</v>
      </c>
      <c r="AG192" s="3">
        <f t="shared" si="29"/>
        <v>48842093.660887085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126</v>
      </c>
      <c r="C193" s="7"/>
      <c r="D193" s="2" t="e">
        <f t="shared" si="12"/>
        <v>#N/A</v>
      </c>
      <c r="E193" s="2" t="e">
        <f t="shared" si="22"/>
        <v>#N/A</v>
      </c>
      <c r="F193" s="2">
        <v>1169253.3233870864</v>
      </c>
      <c r="G193" s="2">
        <f t="shared" si="41"/>
        <v>744425.14285714284</v>
      </c>
      <c r="H193" s="2">
        <f t="shared" si="39"/>
        <v>102952706.43721157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1172862.8558755815</v>
      </c>
      <c r="Q193" s="2">
        <f t="shared" si="42"/>
        <v>750000</v>
      </c>
      <c r="R193" s="2">
        <f t="shared" si="40"/>
        <v>104108535.77707419</v>
      </c>
      <c r="S193" s="2">
        <f t="shared" si="17"/>
        <v>744425.14285714924</v>
      </c>
      <c r="T193" s="2">
        <f t="shared" si="18"/>
        <v>5574.8571428570431</v>
      </c>
      <c r="U193" s="2">
        <f t="shared" si="19"/>
        <v>750000</v>
      </c>
      <c r="V193" s="2">
        <f t="shared" si="34"/>
        <v>40569697.607257485</v>
      </c>
      <c r="W193" s="2">
        <f t="shared" si="20"/>
        <v>700738.22338709235</v>
      </c>
      <c r="X193" s="2">
        <f t="shared" si="6"/>
        <v>49261.776612907648</v>
      </c>
      <c r="Y193" s="2">
        <f t="shared" si="37"/>
        <v>63538838.169816695</v>
      </c>
      <c r="Z193" s="2" t="str">
        <f t="shared" si="8"/>
        <v>HERE</v>
      </c>
      <c r="AA193" s="2">
        <f>IF(Z193="HERE",Y193,AA192+Graph!$G$1*1000)</f>
        <v>63538838.169816695</v>
      </c>
      <c r="AB193" s="2">
        <f t="shared" si="21"/>
        <v>49261.776612907648</v>
      </c>
      <c r="AC193" s="2">
        <f t="shared" si="38"/>
        <v>40569697.607257485</v>
      </c>
      <c r="AD193" s="3">
        <f t="shared" si="10"/>
        <v>52800000</v>
      </c>
      <c r="AE193" s="2">
        <f>IF(AE191&gt;=52800000,52800000,IF(AB172=Graph!G$1*1000,AE192+Graph!G$1*1000,AC193))</f>
        <v>40569697.607257485</v>
      </c>
      <c r="AF193" s="3">
        <f t="shared" si="11"/>
        <v>40569697.607257485</v>
      </c>
      <c r="AG193" s="3">
        <f t="shared" si="29"/>
        <v>48871274.133306436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127</v>
      </c>
      <c r="C194" s="7"/>
      <c r="D194" s="2" t="e">
        <f t="shared" si="12"/>
        <v>#N/A</v>
      </c>
      <c r="E194" s="2" t="e">
        <f t="shared" si="22"/>
        <v>#N/A</v>
      </c>
      <c r="F194" s="2">
        <v>1174830.884101361</v>
      </c>
      <c r="G194" s="2">
        <f t="shared" si="41"/>
        <v>744425.14285714284</v>
      </c>
      <c r="H194" s="2">
        <f t="shared" si="39"/>
        <v>103697131.58006872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1178441.7923963368</v>
      </c>
      <c r="Q194" s="2">
        <f t="shared" si="42"/>
        <v>750000</v>
      </c>
      <c r="R194" s="2">
        <f t="shared" si="40"/>
        <v>104858535.77707419</v>
      </c>
      <c r="S194" s="2">
        <f t="shared" si="17"/>
        <v>744425.14285714924</v>
      </c>
      <c r="T194" s="2">
        <f t="shared" si="18"/>
        <v>5574.8571428570431</v>
      </c>
      <c r="U194" s="2">
        <f t="shared" si="19"/>
        <v>750000</v>
      </c>
      <c r="V194" s="2">
        <f t="shared" si="34"/>
        <v>41276013.391358852</v>
      </c>
      <c r="W194" s="2">
        <f t="shared" si="20"/>
        <v>706315.784101367</v>
      </c>
      <c r="X194" s="2">
        <f t="shared" si="6"/>
        <v>43684.215898633003</v>
      </c>
      <c r="Y194" s="2">
        <f t="shared" si="37"/>
        <v>63582522.385715328</v>
      </c>
      <c r="Z194" s="2" t="str">
        <f t="shared" si="8"/>
        <v>HERE</v>
      </c>
      <c r="AA194" s="2">
        <f>IF(Z194="HERE",Y194,AA193+Graph!$G$1*1000)</f>
        <v>63582522.385715328</v>
      </c>
      <c r="AB194" s="2">
        <f t="shared" si="21"/>
        <v>43684.215898633003</v>
      </c>
      <c r="AC194" s="2">
        <f t="shared" si="38"/>
        <v>41276013.391358852</v>
      </c>
      <c r="AD194" s="3">
        <f t="shared" si="10"/>
        <v>52800000</v>
      </c>
      <c r="AE194" s="2">
        <f>IF(AE192&gt;=52800000,52800000,IF(AB173=Graph!G$1*1000,AE193+Graph!G$1*1000,AC194))</f>
        <v>41276013.391358852</v>
      </c>
      <c r="AF194" s="3">
        <f t="shared" si="11"/>
        <v>41276013.391358852</v>
      </c>
      <c r="AG194" s="3">
        <f t="shared" si="29"/>
        <v>48900733.483761504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128</v>
      </c>
      <c r="C195" s="7"/>
      <c r="D195" s="2" t="e">
        <f t="shared" si="12"/>
        <v>#N/A</v>
      </c>
      <c r="E195" s="2" t="e">
        <f t="shared" si="22"/>
        <v>#N/A</v>
      </c>
      <c r="F195" s="2">
        <v>1180408.4448156655</v>
      </c>
      <c r="G195" s="2">
        <f t="shared" si="41"/>
        <v>744425.14285714284</v>
      </c>
      <c r="H195" s="2">
        <f t="shared" si="39"/>
        <v>104441556.72292587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1184020.7289170623</v>
      </c>
      <c r="Q195" s="2">
        <f t="shared" si="42"/>
        <v>750000</v>
      </c>
      <c r="R195" s="2">
        <f t="shared" si="40"/>
        <v>105608535.77707419</v>
      </c>
      <c r="S195" s="2">
        <f t="shared" si="17"/>
        <v>744425.14285714924</v>
      </c>
      <c r="T195" s="2">
        <f t="shared" si="18"/>
        <v>5574.8571428570431</v>
      </c>
      <c r="U195" s="2">
        <f t="shared" si="19"/>
        <v>750000</v>
      </c>
      <c r="V195" s="2">
        <f t="shared" si="34"/>
        <v>41987906.736174494</v>
      </c>
      <c r="W195" s="2">
        <f t="shared" si="20"/>
        <v>711893.34481564164</v>
      </c>
      <c r="X195" s="2">
        <f t="shared" si="6"/>
        <v>38106.655184358358</v>
      </c>
      <c r="Y195" s="2">
        <f t="shared" si="37"/>
        <v>63620629.040899687</v>
      </c>
      <c r="Z195" s="2" t="str">
        <f t="shared" si="8"/>
        <v>HERE</v>
      </c>
      <c r="AA195" s="2">
        <f>IF(Z195="HERE",Y195,AA194+Graph!$G$1*1000)</f>
        <v>63620629.040899687</v>
      </c>
      <c r="AB195" s="2">
        <f t="shared" si="21"/>
        <v>38106.655184358358</v>
      </c>
      <c r="AC195" s="2">
        <f t="shared" si="38"/>
        <v>41987906.736174494</v>
      </c>
      <c r="AD195" s="3">
        <f t="shared" si="10"/>
        <v>52800000</v>
      </c>
      <c r="AE195" s="2">
        <f>IF(AE193&gt;=52800000,52800000,IF(AB174=Graph!G$1*1000,AE194+Graph!G$1*1000,AC195))</f>
        <v>41987906.736174494</v>
      </c>
      <c r="AF195" s="3">
        <f t="shared" si="11"/>
        <v>41987906.736174494</v>
      </c>
      <c r="AG195" s="3">
        <f t="shared" si="29"/>
        <v>48930471.712252289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129</v>
      </c>
      <c r="C196" s="7"/>
      <c r="D196" s="2" t="e">
        <f t="shared" si="12"/>
        <v>#N/A</v>
      </c>
      <c r="E196" s="2" t="e">
        <f t="shared" si="22"/>
        <v>#N/A</v>
      </c>
      <c r="F196" s="2">
        <v>1185986.0055299401</v>
      </c>
      <c r="G196" s="2">
        <f t="shared" si="41"/>
        <v>744425.14285714284</v>
      </c>
      <c r="H196" s="2">
        <f t="shared" si="39"/>
        <v>105185981.86578302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1189599.6654377878</v>
      </c>
      <c r="Q196" s="2">
        <f t="shared" si="42"/>
        <v>750000</v>
      </c>
      <c r="R196" s="2">
        <f t="shared" si="40"/>
        <v>106358535.77707419</v>
      </c>
      <c r="S196" s="2">
        <f t="shared" si="17"/>
        <v>744425.14285714924</v>
      </c>
      <c r="T196" s="2">
        <f t="shared" si="18"/>
        <v>5574.8571428570431</v>
      </c>
      <c r="U196" s="2">
        <f t="shared" si="19"/>
        <v>750000</v>
      </c>
      <c r="V196" s="2">
        <f t="shared" si="34"/>
        <v>42705377.64170444</v>
      </c>
      <c r="W196" s="2">
        <f t="shared" si="20"/>
        <v>717470.90552994609</v>
      </c>
      <c r="X196" s="2">
        <f t="shared" si="6"/>
        <v>32529.094470053911</v>
      </c>
      <c r="Y196" s="2">
        <f t="shared" si="37"/>
        <v>63653158.13536974</v>
      </c>
      <c r="Z196" s="2" t="str">
        <f t="shared" si="8"/>
        <v>HERE</v>
      </c>
      <c r="AA196" s="2">
        <f>IF(Z196="HERE",Y196,AA195+Graph!$G$1*1000)</f>
        <v>63653158.13536974</v>
      </c>
      <c r="AB196" s="2">
        <f t="shared" si="21"/>
        <v>32529.094470053911</v>
      </c>
      <c r="AC196" s="2">
        <f t="shared" si="38"/>
        <v>42705377.64170444</v>
      </c>
      <c r="AD196" s="3">
        <f t="shared" si="10"/>
        <v>52800000</v>
      </c>
      <c r="AE196" s="2">
        <f>IF(AE194&gt;=52800000,52800000,IF(AB175=Graph!G$1*1000,AE195+Graph!G$1*1000,AC196))</f>
        <v>42705377.64170444</v>
      </c>
      <c r="AF196" s="3">
        <f t="shared" si="11"/>
        <v>42705377.64170444</v>
      </c>
      <c r="AG196" s="3">
        <f t="shared" si="29"/>
        <v>48960488.818778783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130</v>
      </c>
      <c r="C197" s="7"/>
      <c r="D197" s="2" t="e">
        <f t="shared" si="12"/>
        <v>#N/A</v>
      </c>
      <c r="E197" s="2" t="e">
        <f t="shared" si="22"/>
        <v>#N/A</v>
      </c>
      <c r="F197" s="2">
        <v>1191563.5662442148</v>
      </c>
      <c r="G197" s="2">
        <f t="shared" si="41"/>
        <v>744425.14285714284</v>
      </c>
      <c r="H197" s="2">
        <f t="shared" si="39"/>
        <v>105930407.00864017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1195178.6019585431</v>
      </c>
      <c r="Q197" s="2">
        <f t="shared" si="42"/>
        <v>750000</v>
      </c>
      <c r="R197" s="2">
        <f t="shared" si="40"/>
        <v>107108535.77707419</v>
      </c>
      <c r="S197" s="2">
        <f t="shared" si="17"/>
        <v>744425.14285714924</v>
      </c>
      <c r="T197" s="2">
        <f t="shared" si="18"/>
        <v>5574.8571428570431</v>
      </c>
      <c r="U197" s="2">
        <f t="shared" si="19"/>
        <v>750000</v>
      </c>
      <c r="V197" s="2">
        <f t="shared" si="34"/>
        <v>43428426.107948661</v>
      </c>
      <c r="W197" s="2">
        <f t="shared" si="20"/>
        <v>723048.46624422073</v>
      </c>
      <c r="X197" s="2">
        <f t="shared" si="6"/>
        <v>26951.533755779266</v>
      </c>
      <c r="Y197" s="2">
        <f t="shared" si="37"/>
        <v>63680109.66912552</v>
      </c>
      <c r="Z197" s="2" t="str">
        <f t="shared" si="8"/>
        <v>HERE</v>
      </c>
      <c r="AA197" s="2">
        <f>IF(Z197="HERE",Y197,AA196+Graph!$G$1*1000)</f>
        <v>63680109.66912552</v>
      </c>
      <c r="AB197" s="2">
        <f t="shared" si="21"/>
        <v>26951.533755779266</v>
      </c>
      <c r="AC197" s="2">
        <f t="shared" si="38"/>
        <v>43428426.107948661</v>
      </c>
      <c r="AD197" s="3">
        <f t="shared" si="10"/>
        <v>52800000</v>
      </c>
      <c r="AE197" s="2">
        <f>IF(AE195&gt;=52800000,52800000,IF(AB176=Graph!G$1*1000,AE196+Graph!G$1*1000,AC197))</f>
        <v>43428426.107948661</v>
      </c>
      <c r="AF197" s="3">
        <f t="shared" si="11"/>
        <v>43428426.107948661</v>
      </c>
      <c r="AG197" s="3">
        <f t="shared" si="29"/>
        <v>48990784.803340994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131</v>
      </c>
      <c r="C198" s="7"/>
      <c r="D198" s="2" t="e">
        <f t="shared" si="12"/>
        <v>#N/A</v>
      </c>
      <c r="E198" s="2" t="e">
        <f t="shared" si="22"/>
        <v>#N/A</v>
      </c>
      <c r="F198" s="2">
        <v>1197141.1269585192</v>
      </c>
      <c r="G198" s="2">
        <f t="shared" si="41"/>
        <v>744425.14285714284</v>
      </c>
      <c r="H198" s="2">
        <f t="shared" si="39"/>
        <v>106674832.15149732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1200757.5384792686</v>
      </c>
      <c r="Q198" s="2">
        <f t="shared" si="42"/>
        <v>750000</v>
      </c>
      <c r="R198" s="2">
        <f t="shared" si="40"/>
        <v>107858535.77707419</v>
      </c>
      <c r="S198" s="2">
        <f t="shared" si="17"/>
        <v>744425.14285714924</v>
      </c>
      <c r="T198" s="2">
        <f t="shared" si="18"/>
        <v>5574.8571428570431</v>
      </c>
      <c r="U198" s="2">
        <f t="shared" si="19"/>
        <v>750000</v>
      </c>
      <c r="V198" s="2">
        <f t="shared" si="34"/>
        <v>44157052.134907186</v>
      </c>
      <c r="W198" s="2">
        <f t="shared" si="20"/>
        <v>728626.02695852518</v>
      </c>
      <c r="X198" s="2">
        <f t="shared" si="6"/>
        <v>21373.973041474819</v>
      </c>
      <c r="Y198" s="2">
        <f t="shared" si="37"/>
        <v>63701483.642166995</v>
      </c>
      <c r="Z198" s="2" t="str">
        <f t="shared" si="8"/>
        <v>HERE</v>
      </c>
      <c r="AA198" s="2">
        <f>IF(Z198="HERE",Y198,AA197+Graph!$G$1*1000)</f>
        <v>63701483.642166995</v>
      </c>
      <c r="AB198" s="2">
        <f t="shared" si="21"/>
        <v>21373.973041474819</v>
      </c>
      <c r="AC198" s="2">
        <f t="shared" si="38"/>
        <v>44157052.134907186</v>
      </c>
      <c r="AD198" s="3">
        <f t="shared" si="10"/>
        <v>52800000</v>
      </c>
      <c r="AE198" s="2">
        <f>IF(AE196&gt;=52800000,52800000,IF(AB177=Graph!G$1*1000,AE197+Graph!G$1*1000,AC198))</f>
        <v>44157052.134907186</v>
      </c>
      <c r="AF198" s="3">
        <f t="shared" si="11"/>
        <v>44157052.134907186</v>
      </c>
      <c r="AG198" s="3">
        <f t="shared" si="29"/>
        <v>49021359.665938921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132</v>
      </c>
      <c r="C199" s="7"/>
      <c r="D199" s="2" t="e">
        <f t="shared" si="12"/>
        <v>#N/A</v>
      </c>
      <c r="E199" s="2" t="e">
        <f t="shared" si="22"/>
        <v>#N/A</v>
      </c>
      <c r="F199" s="2">
        <v>1202718.6876727939</v>
      </c>
      <c r="G199" s="2">
        <f t="shared" si="41"/>
        <v>744425.14285714284</v>
      </c>
      <c r="H199" s="2">
        <f t="shared" si="39"/>
        <v>107419257.29435447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1206336.474999994</v>
      </c>
      <c r="Q199" s="2">
        <f t="shared" si="42"/>
        <v>750000</v>
      </c>
      <c r="R199" s="2">
        <f t="shared" si="40"/>
        <v>108608535.77707419</v>
      </c>
      <c r="S199" s="2">
        <f t="shared" si="17"/>
        <v>744425.14285714924</v>
      </c>
      <c r="T199" s="2">
        <f t="shared" si="18"/>
        <v>5574.8571428570431</v>
      </c>
      <c r="U199" s="2">
        <f t="shared" si="19"/>
        <v>750000</v>
      </c>
      <c r="V199" s="2">
        <f t="shared" si="34"/>
        <v>44891255.722579986</v>
      </c>
      <c r="W199" s="2">
        <f t="shared" si="20"/>
        <v>734203.58767279983</v>
      </c>
      <c r="X199" s="2">
        <f t="shared" si="6"/>
        <v>15796.412327200174</v>
      </c>
      <c r="Y199" s="2">
        <f t="shared" si="37"/>
        <v>63717280.054494195</v>
      </c>
      <c r="Z199" s="2" t="str">
        <f t="shared" si="8"/>
        <v>HERE</v>
      </c>
      <c r="AA199" s="2">
        <f>IF(Z199="HERE",Y199,AA198+Graph!$G$1*1000)</f>
        <v>63717280.054494195</v>
      </c>
      <c r="AB199" s="2">
        <f t="shared" si="21"/>
        <v>15796.412327200174</v>
      </c>
      <c r="AC199" s="2">
        <f t="shared" si="38"/>
        <v>44891255.722579986</v>
      </c>
      <c r="AD199" s="3">
        <f t="shared" si="10"/>
        <v>52800000</v>
      </c>
      <c r="AE199" s="2">
        <f>IF(AE197&gt;=52800000,52800000,IF(AB178=Graph!G$1*1000,AE198+Graph!G$1*1000,AC199))</f>
        <v>44891255.722579986</v>
      </c>
      <c r="AF199" s="3">
        <f t="shared" si="11"/>
        <v>44891255.722579986</v>
      </c>
      <c r="AG199" s="3">
        <f t="shared" si="29"/>
        <v>49052213.406572565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133</v>
      </c>
      <c r="C200" s="7"/>
      <c r="D200" s="2" t="e">
        <f t="shared" si="12"/>
        <v>#N/A</v>
      </c>
      <c r="E200" s="2" t="e">
        <f t="shared" si="22"/>
        <v>#N/A</v>
      </c>
      <c r="F200" s="2">
        <v>1208296.2483870685</v>
      </c>
      <c r="G200" s="2">
        <f t="shared" si="41"/>
        <v>744425.14285714284</v>
      </c>
      <c r="H200" s="2">
        <f t="shared" si="39"/>
        <v>108163682.43721162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1211915.4115207493</v>
      </c>
      <c r="Q200" s="2">
        <f t="shared" si="42"/>
        <v>750000</v>
      </c>
      <c r="R200" s="2">
        <f t="shared" si="40"/>
        <v>109358535.77707419</v>
      </c>
      <c r="S200" s="2">
        <f t="shared" si="17"/>
        <v>744425.14285714924</v>
      </c>
      <c r="T200" s="2">
        <f t="shared" si="18"/>
        <v>5574.8571428570431</v>
      </c>
      <c r="U200" s="2">
        <f t="shared" si="19"/>
        <v>750000</v>
      </c>
      <c r="V200" s="2">
        <f t="shared" si="34"/>
        <v>45631036.87096706</v>
      </c>
      <c r="W200" s="2">
        <f t="shared" si="20"/>
        <v>739781.14838707447</v>
      </c>
      <c r="X200" s="2">
        <f t="shared" si="6"/>
        <v>10218.851612925529</v>
      </c>
      <c r="Y200" s="2">
        <f t="shared" si="37"/>
        <v>63727498.90610712</v>
      </c>
      <c r="Z200" s="2" t="str">
        <f t="shared" si="8"/>
        <v>HERE</v>
      </c>
      <c r="AA200" s="2">
        <f>IF(Z200="HERE",Y200,AA199+Graph!$G$1*1000)</f>
        <v>63727498.90610712</v>
      </c>
      <c r="AB200" s="2">
        <f t="shared" si="21"/>
        <v>10218.851612925529</v>
      </c>
      <c r="AC200" s="2">
        <f t="shared" si="38"/>
        <v>45631036.87096706</v>
      </c>
      <c r="AD200" s="3">
        <f t="shared" si="10"/>
        <v>52800000</v>
      </c>
      <c r="AE200" s="2">
        <f>IF(AE198&gt;=52800000,52800000,IF(AB179=Graph!G$1*1000,AE199+Graph!G$1*1000,AC200))</f>
        <v>45631036.87096706</v>
      </c>
      <c r="AF200" s="3">
        <f t="shared" si="11"/>
        <v>45631036.87096706</v>
      </c>
      <c r="AG200" s="3">
        <f t="shared" si="29"/>
        <v>49083346.025241919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134</v>
      </c>
      <c r="C201" s="7"/>
      <c r="D201" s="2" t="e">
        <f t="shared" si="12"/>
        <v>#N/A</v>
      </c>
      <c r="E201" s="2" t="e">
        <f t="shared" si="22"/>
        <v>#N/A</v>
      </c>
      <c r="F201" s="2">
        <v>1213873.809101373</v>
      </c>
      <c r="G201" s="2">
        <f t="shared" si="41"/>
        <v>744425.14285714284</v>
      </c>
      <c r="H201" s="2">
        <f t="shared" si="39"/>
        <v>108908107.58006877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1217494.3480414748</v>
      </c>
      <c r="Q201" s="2">
        <f t="shared" si="42"/>
        <v>750000</v>
      </c>
      <c r="R201" s="2">
        <f t="shared" si="40"/>
        <v>110108535.77707419</v>
      </c>
      <c r="S201" s="2">
        <f t="shared" si="17"/>
        <v>744425.14285714924</v>
      </c>
      <c r="T201" s="2">
        <f t="shared" si="18"/>
        <v>5574.8571428570431</v>
      </c>
      <c r="U201" s="2">
        <f t="shared" si="19"/>
        <v>750000</v>
      </c>
      <c r="V201" s="2">
        <f t="shared" si="34"/>
        <v>46376395.580068439</v>
      </c>
      <c r="W201" s="2">
        <f t="shared" si="20"/>
        <v>745358.70910137892</v>
      </c>
      <c r="X201" s="2">
        <f t="shared" si="6"/>
        <v>4641.2908986210823</v>
      </c>
      <c r="Y201" s="2">
        <f t="shared" si="37"/>
        <v>63732140.197005741</v>
      </c>
      <c r="Z201" s="2" t="str">
        <f t="shared" si="8"/>
        <v>HERE</v>
      </c>
      <c r="AA201" s="2">
        <f>IF(Z201="HERE",Y201,AA200+Graph!$G$1*1000)</f>
        <v>63732140.197005741</v>
      </c>
      <c r="AB201" s="2">
        <f t="shared" si="21"/>
        <v>4641.2908986210823</v>
      </c>
      <c r="AC201" s="2">
        <f t="shared" si="38"/>
        <v>46376395.580068439</v>
      </c>
      <c r="AD201" s="3">
        <f t="shared" si="10"/>
        <v>52800000</v>
      </c>
      <c r="AE201" s="2">
        <f>IF(AE199&gt;=52800000,52800000,IF(AB180=Graph!G$1*1000,AE200+Graph!G$1*1000,AC201))</f>
        <v>46376395.580068439</v>
      </c>
      <c r="AF201" s="3">
        <f t="shared" si="11"/>
        <v>46376395.580068439</v>
      </c>
      <c r="AG201" s="3">
        <f t="shared" si="29"/>
        <v>49114757.521946982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135</v>
      </c>
      <c r="C202" s="7"/>
      <c r="D202" s="2" t="e">
        <f t="shared" si="12"/>
        <v>#N/A</v>
      </c>
      <c r="E202" s="2" t="e">
        <f t="shared" si="22"/>
        <v>#N/A</v>
      </c>
      <c r="F202" s="2">
        <v>1219451.3698156476</v>
      </c>
      <c r="G202" s="2">
        <f t="shared" si="41"/>
        <v>744425.14285714284</v>
      </c>
      <c r="H202" s="2">
        <f t="shared" si="39"/>
        <v>109652532.72292592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1223073.2845622301</v>
      </c>
      <c r="Q202" s="2">
        <f t="shared" si="42"/>
        <v>750000</v>
      </c>
      <c r="R202" s="2">
        <f t="shared" si="40"/>
        <v>110858535.77707419</v>
      </c>
      <c r="S202" s="2">
        <f t="shared" si="17"/>
        <v>744425.14285714924</v>
      </c>
      <c r="T202" s="2">
        <f t="shared" si="18"/>
        <v>5574.8571428570431</v>
      </c>
      <c r="U202" s="2">
        <f t="shared" si="19"/>
        <v>750000</v>
      </c>
      <c r="V202" s="2">
        <f t="shared" si="34"/>
        <v>47120820.722925581</v>
      </c>
      <c r="W202" s="2">
        <f t="shared" si="20"/>
        <v>744425.14285714179</v>
      </c>
      <c r="X202" s="2">
        <f t="shared" si="6"/>
        <v>5574.8571428582072</v>
      </c>
      <c r="Y202" s="2">
        <f t="shared" si="37"/>
        <v>63737715.0541486</v>
      </c>
      <c r="Z202" s="2" t="str">
        <f t="shared" si="8"/>
        <v>HERE</v>
      </c>
      <c r="AA202" s="2">
        <f>IF(Z202="HERE",Y202,AA201+Graph!$G$1*1000)</f>
        <v>63737715.0541486</v>
      </c>
      <c r="AB202" s="2">
        <f t="shared" si="21"/>
        <v>5574.8571428582072</v>
      </c>
      <c r="AC202" s="2">
        <f t="shared" si="38"/>
        <v>47120820.722925581</v>
      </c>
      <c r="AD202" s="3">
        <f t="shared" si="10"/>
        <v>52800000</v>
      </c>
      <c r="AE202" s="2">
        <f>IF(AE200&gt;=52800000,52800000,IF(AB181=Graph!G$1*1000,AE201+Graph!G$1*1000,AC202))</f>
        <v>47120820.722925581</v>
      </c>
      <c r="AF202" s="3">
        <f t="shared" si="11"/>
        <v>47120820.722925581</v>
      </c>
      <c r="AG202" s="3">
        <f t="shared" si="29"/>
        <v>49146447.896687768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136</v>
      </c>
      <c r="C203" s="7"/>
      <c r="D203" s="2" t="e">
        <f t="shared" si="12"/>
        <v>#N/A</v>
      </c>
      <c r="E203" s="2" t="e">
        <f t="shared" si="22"/>
        <v>#N/A</v>
      </c>
      <c r="F203" s="2">
        <v>1225028.930529952</v>
      </c>
      <c r="G203" s="2">
        <f t="shared" si="41"/>
        <v>744425.14285714284</v>
      </c>
      <c r="H203" s="2">
        <f t="shared" si="39"/>
        <v>110396957.86578307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1228652.2210829556</v>
      </c>
      <c r="Q203" s="2">
        <f t="shared" si="42"/>
        <v>750000</v>
      </c>
      <c r="R203" s="2">
        <f t="shared" si="40"/>
        <v>111608535.77707419</v>
      </c>
      <c r="S203" s="2">
        <f t="shared" si="17"/>
        <v>744425.14285714924</v>
      </c>
      <c r="T203" s="2">
        <f t="shared" si="18"/>
        <v>5574.8571428570431</v>
      </c>
      <c r="U203" s="2">
        <f t="shared" si="19"/>
        <v>750000</v>
      </c>
      <c r="V203" s="2">
        <f t="shared" si="34"/>
        <v>47865245.865782723</v>
      </c>
      <c r="W203" s="2">
        <f t="shared" si="20"/>
        <v>744425.14285714179</v>
      </c>
      <c r="X203" s="2">
        <f t="shared" si="6"/>
        <v>5574.8571428582072</v>
      </c>
      <c r="Y203" s="2">
        <f t="shared" si="37"/>
        <v>63743289.911291458</v>
      </c>
      <c r="Z203" s="2" t="str">
        <f t="shared" si="8"/>
        <v>HERE</v>
      </c>
      <c r="AA203" s="2">
        <f>IF(Z203="HERE",Y203,AA202+Graph!$G$1*1000)</f>
        <v>63743289.911291458</v>
      </c>
      <c r="AB203" s="2">
        <f t="shared" si="21"/>
        <v>5574.8571428582072</v>
      </c>
      <c r="AC203" s="2">
        <f t="shared" si="38"/>
        <v>47865245.865782723</v>
      </c>
      <c r="AD203" s="3">
        <f t="shared" si="10"/>
        <v>52800000</v>
      </c>
      <c r="AE203" s="2">
        <f>IF(AE201&gt;=52800000,52800000,IF(AB182=Graph!G$1*1000,AE202+Graph!G$1*1000,AC203))</f>
        <v>47865245.865782723</v>
      </c>
      <c r="AF203" s="3">
        <f t="shared" si="11"/>
        <v>47865245.865782723</v>
      </c>
      <c r="AG203" s="3">
        <f t="shared" si="29"/>
        <v>49178417.149464265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137</v>
      </c>
      <c r="C204" s="7"/>
      <c r="D204" s="2" t="e">
        <f t="shared" si="12"/>
        <v>#N/A</v>
      </c>
      <c r="E204" s="2" t="e">
        <f t="shared" si="22"/>
        <v>#N/A</v>
      </c>
      <c r="F204" s="2">
        <v>1230606.4912442267</v>
      </c>
      <c r="G204" s="2">
        <f t="shared" si="41"/>
        <v>744425.14285714284</v>
      </c>
      <c r="H204" s="2">
        <f t="shared" si="39"/>
        <v>111141383.00864021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1234231.1576036811</v>
      </c>
      <c r="Q204" s="2">
        <f t="shared" si="42"/>
        <v>750000</v>
      </c>
      <c r="R204" s="2">
        <f t="shared" si="40"/>
        <v>112358535.77707419</v>
      </c>
      <c r="S204" s="2">
        <f t="shared" si="17"/>
        <v>744425.14285714924</v>
      </c>
      <c r="T204" s="2">
        <f t="shared" si="18"/>
        <v>5574.8571428570431</v>
      </c>
      <c r="U204" s="2">
        <f t="shared" si="19"/>
        <v>750000</v>
      </c>
      <c r="V204" s="2">
        <f t="shared" si="34"/>
        <v>48609671.008639865</v>
      </c>
      <c r="W204" s="2">
        <f t="shared" si="20"/>
        <v>744425.14285714179</v>
      </c>
      <c r="X204" s="2">
        <f t="shared" si="6"/>
        <v>5574.8571428582072</v>
      </c>
      <c r="Y204" s="2">
        <f t="shared" si="37"/>
        <v>63748864.768434316</v>
      </c>
      <c r="Z204" s="2" t="str">
        <f t="shared" si="8"/>
        <v>HERE</v>
      </c>
      <c r="AA204" s="2">
        <f>IF(Z204="HERE",Y204,AA203+Graph!$G$1*1000)</f>
        <v>63748864.768434316</v>
      </c>
      <c r="AB204" s="2">
        <f t="shared" si="21"/>
        <v>5574.8571428582072</v>
      </c>
      <c r="AC204" s="2">
        <f t="shared" si="38"/>
        <v>48609671.008639865</v>
      </c>
      <c r="AD204" s="3">
        <f t="shared" si="10"/>
        <v>52800000</v>
      </c>
      <c r="AE204" s="2">
        <f>IF(AE202&gt;=52800000,52800000,IF(AB183=Graph!G$1*1000,AE203+Graph!G$1*1000,AC204))</f>
        <v>48609671.008639865</v>
      </c>
      <c r="AF204" s="3">
        <f t="shared" si="11"/>
        <v>48609671.008639865</v>
      </c>
      <c r="AG204" s="3">
        <f t="shared" si="29"/>
        <v>49210665.280276477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138</v>
      </c>
      <c r="C205" s="7"/>
      <c r="D205" s="2" t="e">
        <f t="shared" si="12"/>
        <v>#N/A</v>
      </c>
      <c r="E205" s="2" t="e">
        <f t="shared" si="22"/>
        <v>#N/A</v>
      </c>
      <c r="F205" s="2">
        <v>1236184.0519585013</v>
      </c>
      <c r="G205" s="2">
        <f t="shared" si="41"/>
        <v>744425.14285714284</v>
      </c>
      <c r="H205" s="2">
        <f t="shared" si="39"/>
        <v>111885808.15149736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1239810.0941244364</v>
      </c>
      <c r="Q205" s="2">
        <f t="shared" si="42"/>
        <v>750000</v>
      </c>
      <c r="R205" s="2">
        <f t="shared" si="40"/>
        <v>113108535.77707419</v>
      </c>
      <c r="S205" s="2">
        <f t="shared" si="17"/>
        <v>744425.14285714924</v>
      </c>
      <c r="T205" s="2">
        <f t="shared" si="18"/>
        <v>5574.8571428570431</v>
      </c>
      <c r="U205" s="2">
        <f t="shared" si="19"/>
        <v>750000</v>
      </c>
      <c r="V205" s="2">
        <f t="shared" si="34"/>
        <v>49354096.151497006</v>
      </c>
      <c r="W205" s="2">
        <f t="shared" si="20"/>
        <v>744425.14285714179</v>
      </c>
      <c r="X205" s="2">
        <f t="shared" si="6"/>
        <v>5574.8571428582072</v>
      </c>
      <c r="Y205" s="2">
        <f t="shared" si="37"/>
        <v>63754439.625577174</v>
      </c>
      <c r="Z205" s="2" t="str">
        <f t="shared" si="8"/>
        <v>HERE</v>
      </c>
      <c r="AA205" s="2">
        <f>IF(Z205="HERE",Y205,AA204+Graph!$G$1*1000)</f>
        <v>63754439.625577174</v>
      </c>
      <c r="AB205" s="2">
        <f t="shared" si="21"/>
        <v>5574.8571428582072</v>
      </c>
      <c r="AC205" s="2">
        <f t="shared" si="38"/>
        <v>49354096.151497006</v>
      </c>
      <c r="AD205" s="3">
        <f t="shared" si="10"/>
        <v>52800000</v>
      </c>
      <c r="AE205" s="2">
        <f>IF(AE203&gt;=52800000,52800000,IF(AB184=Graph!G$1*1000,AE204+Graph!G$1*1000,AC205))</f>
        <v>49354096.151497006</v>
      </c>
      <c r="AF205" s="3">
        <f t="shared" si="11"/>
        <v>49354096.151497006</v>
      </c>
      <c r="AG205" s="3">
        <f t="shared" si="29"/>
        <v>49243192.289124399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139</v>
      </c>
      <c r="C206" s="7"/>
      <c r="D206" s="2" t="e">
        <f t="shared" si="12"/>
        <v>#N/A</v>
      </c>
      <c r="E206" s="2" t="e">
        <f t="shared" si="22"/>
        <v>#N/A</v>
      </c>
      <c r="F206" s="2">
        <v>1241761.6126728058</v>
      </c>
      <c r="G206" s="2">
        <f t="shared" si="41"/>
        <v>744425.14285714284</v>
      </c>
      <c r="H206" s="2">
        <f t="shared" si="39"/>
        <v>112630233.29435451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1245389.0306451619</v>
      </c>
      <c r="Q206" s="2">
        <f t="shared" si="42"/>
        <v>750000</v>
      </c>
      <c r="R206" s="2">
        <f t="shared" si="40"/>
        <v>113858535.77707419</v>
      </c>
      <c r="S206" s="2">
        <f t="shared" si="17"/>
        <v>744425.14285714924</v>
      </c>
      <c r="T206" s="2">
        <f t="shared" si="18"/>
        <v>5574.8571428570431</v>
      </c>
      <c r="U206" s="2">
        <f t="shared" si="19"/>
        <v>750000</v>
      </c>
      <c r="V206" s="2">
        <f t="shared" si="34"/>
        <v>50098521.294354148</v>
      </c>
      <c r="W206" s="2">
        <f t="shared" si="20"/>
        <v>744425.14285714179</v>
      </c>
      <c r="X206" s="2">
        <f t="shared" si="6"/>
        <v>5574.8571428582072</v>
      </c>
      <c r="Y206" s="2">
        <f t="shared" si="37"/>
        <v>63760014.482720032</v>
      </c>
      <c r="Z206" s="2" t="str">
        <f t="shared" si="8"/>
        <v>HERE</v>
      </c>
      <c r="AA206" s="2">
        <f>IF(Z206="HERE",Y206,AA205+Graph!$G$1*1000)</f>
        <v>63760014.482720032</v>
      </c>
      <c r="AB206" s="2">
        <f t="shared" si="21"/>
        <v>5574.8571428582072</v>
      </c>
      <c r="AC206" s="2">
        <f t="shared" si="38"/>
        <v>50098521.294354148</v>
      </c>
      <c r="AD206" s="3">
        <f t="shared" si="10"/>
        <v>52800000</v>
      </c>
      <c r="AE206" s="2">
        <f>IF(AE204&gt;=52800000,52800000,IF(AB185=Graph!G$1*1000,AE205+Graph!G$1*1000,AC206))</f>
        <v>50098521.294354148</v>
      </c>
      <c r="AF206" s="3">
        <f t="shared" si="11"/>
        <v>50098521.294354148</v>
      </c>
      <c r="AG206" s="3">
        <f t="shared" si="29"/>
        <v>49275998.176008038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140</v>
      </c>
      <c r="C207" s="7"/>
      <c r="D207" s="2" t="e">
        <f t="shared" si="12"/>
        <v>#N/A</v>
      </c>
      <c r="E207" s="2" t="e">
        <f t="shared" si="22"/>
        <v>#N/A</v>
      </c>
      <c r="F207" s="2">
        <v>1247339.1733870804</v>
      </c>
      <c r="G207" s="2">
        <f t="shared" si="41"/>
        <v>744425.14285714284</v>
      </c>
      <c r="H207" s="2">
        <f t="shared" si="39"/>
        <v>113374658.43721166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1250967.9671659172</v>
      </c>
      <c r="Q207" s="2">
        <f t="shared" si="42"/>
        <v>750000</v>
      </c>
      <c r="R207" s="2">
        <f t="shared" si="40"/>
        <v>114608535.77707419</v>
      </c>
      <c r="S207" s="2">
        <f t="shared" si="17"/>
        <v>744425.14285714924</v>
      </c>
      <c r="T207" s="2">
        <f t="shared" si="18"/>
        <v>5574.8571428570431</v>
      </c>
      <c r="U207" s="2">
        <f t="shared" si="19"/>
        <v>750000</v>
      </c>
      <c r="V207" s="2">
        <f t="shared" si="34"/>
        <v>50842946.43721129</v>
      </c>
      <c r="W207" s="2">
        <f t="shared" si="20"/>
        <v>744425.14285714179</v>
      </c>
      <c r="X207" s="2">
        <f t="shared" si="6"/>
        <v>5574.8571428582072</v>
      </c>
      <c r="Y207" s="2">
        <f t="shared" si="37"/>
        <v>63765589.339862891</v>
      </c>
      <c r="Z207" s="2" t="str">
        <f t="shared" si="8"/>
        <v>HERE</v>
      </c>
      <c r="AA207" s="2">
        <f>IF(Z207="HERE",Y207,AA206+Graph!$G$1*1000)</f>
        <v>63765589.339862891</v>
      </c>
      <c r="AB207" s="2">
        <f t="shared" si="21"/>
        <v>5574.8571428582072</v>
      </c>
      <c r="AC207" s="2">
        <f t="shared" si="38"/>
        <v>50842946.43721129</v>
      </c>
      <c r="AD207" s="3">
        <f t="shared" si="10"/>
        <v>52800000</v>
      </c>
      <c r="AE207" s="2">
        <f>IF(AE205&gt;=52800000,52800000,IF(AB186=Graph!G$1*1000,AE206+Graph!G$1*1000,AC207))</f>
        <v>50842946.43721129</v>
      </c>
      <c r="AF207" s="3">
        <f t="shared" si="11"/>
        <v>50842946.43721129</v>
      </c>
      <c r="AG207" s="3">
        <f t="shared" si="29"/>
        <v>49309082.940927394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141</v>
      </c>
      <c r="C208" s="7"/>
      <c r="D208" s="2" t="e">
        <f t="shared" si="12"/>
        <v>#N/A</v>
      </c>
      <c r="E208" s="2" t="e">
        <f t="shared" si="22"/>
        <v>#N/A</v>
      </c>
      <c r="F208" s="2">
        <v>1252916.7341013551</v>
      </c>
      <c r="G208" s="2">
        <f t="shared" si="41"/>
        <v>744425.14285714284</v>
      </c>
      <c r="H208" s="2">
        <f t="shared" si="39"/>
        <v>114119083.58006881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1256546.9036866426</v>
      </c>
      <c r="Q208" s="2">
        <f t="shared" si="42"/>
        <v>750000</v>
      </c>
      <c r="R208" s="2">
        <f t="shared" si="40"/>
        <v>115358535.77707419</v>
      </c>
      <c r="S208" s="2">
        <f t="shared" si="17"/>
        <v>744425.14285714924</v>
      </c>
      <c r="T208" s="2">
        <f t="shared" si="18"/>
        <v>5574.8571428570431</v>
      </c>
      <c r="U208" s="2">
        <f t="shared" si="19"/>
        <v>750000</v>
      </c>
      <c r="V208" s="2">
        <f t="shared" si="34"/>
        <v>51587371.580068432</v>
      </c>
      <c r="W208" s="2">
        <f t="shared" si="20"/>
        <v>744425.14285714179</v>
      </c>
      <c r="X208" s="2">
        <f t="shared" si="6"/>
        <v>5574.8571428582072</v>
      </c>
      <c r="Y208" s="2">
        <f t="shared" si="37"/>
        <v>63771164.197005749</v>
      </c>
      <c r="Z208" s="2" t="str">
        <f t="shared" si="8"/>
        <v>HERE</v>
      </c>
      <c r="AA208" s="2">
        <f>IF(Z208="HERE",Y208,AA207+Graph!$G$1*1000)</f>
        <v>63771164.197005749</v>
      </c>
      <c r="AB208" s="2">
        <f t="shared" si="21"/>
        <v>5574.8571428582072</v>
      </c>
      <c r="AC208" s="2">
        <f t="shared" si="38"/>
        <v>51587371.580068432</v>
      </c>
      <c r="AD208" s="3">
        <f t="shared" si="10"/>
        <v>52800000</v>
      </c>
      <c r="AE208" s="2">
        <f>IF(AE206&gt;=52800000,52800000,IF(AB187=Graph!G$1*1000,AE207+Graph!G$1*1000,AC208))</f>
        <v>51587371.580068432</v>
      </c>
      <c r="AF208" s="3">
        <f t="shared" si="11"/>
        <v>51587371.580068432</v>
      </c>
      <c r="AG208" s="3">
        <f t="shared" si="29"/>
        <v>49342446.583882466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142</v>
      </c>
      <c r="C209" s="7"/>
      <c r="D209" s="2" t="e">
        <f t="shared" si="12"/>
        <v>#N/A</v>
      </c>
      <c r="E209" s="2" t="e">
        <f t="shared" si="22"/>
        <v>#N/A</v>
      </c>
      <c r="F209" s="2">
        <v>1258494.2948156595</v>
      </c>
      <c r="G209" s="2">
        <f t="shared" si="41"/>
        <v>744425.14285714284</v>
      </c>
      <c r="H209" s="2">
        <f t="shared" si="39"/>
        <v>114863508.72292596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1262125.8402073681</v>
      </c>
      <c r="Q209" s="2">
        <f t="shared" si="42"/>
        <v>750000</v>
      </c>
      <c r="R209" s="2">
        <f t="shared" si="40"/>
        <v>116108535.77707419</v>
      </c>
      <c r="S209" s="2">
        <f t="shared" si="17"/>
        <v>744425.14285714924</v>
      </c>
      <c r="T209" s="2">
        <f t="shared" si="18"/>
        <v>5574.8571428570431</v>
      </c>
      <c r="U209" s="2">
        <f t="shared" si="19"/>
        <v>750000</v>
      </c>
      <c r="V209" s="2">
        <f t="shared" si="34"/>
        <v>52331796.722925574</v>
      </c>
      <c r="W209" s="2">
        <f t="shared" si="20"/>
        <v>744425.14285714179</v>
      </c>
      <c r="X209" s="2">
        <f t="shared" si="6"/>
        <v>5574.8571428582072</v>
      </c>
      <c r="Y209" s="2">
        <f t="shared" si="37"/>
        <v>63776739.054148607</v>
      </c>
      <c r="Z209" s="2" t="str">
        <f t="shared" si="8"/>
        <v>HERE</v>
      </c>
      <c r="AA209" s="2">
        <f>IF(Z209="HERE",Y209,AA208+Graph!$G$1*1000)</f>
        <v>63776739.054148607</v>
      </c>
      <c r="AB209" s="2">
        <f t="shared" si="21"/>
        <v>5574.8571428582072</v>
      </c>
      <c r="AC209" s="2">
        <f t="shared" si="38"/>
        <v>52331796.722925574</v>
      </c>
      <c r="AD209" s="3">
        <f t="shared" si="10"/>
        <v>52800000</v>
      </c>
      <c r="AE209" s="2">
        <f>IF(AE207&gt;=52800000,52800000,IF(AB188=Graph!G$1*1000,AE208+Graph!G$1*1000,AC209))</f>
        <v>52331796.722925574</v>
      </c>
      <c r="AF209" s="3">
        <f t="shared" si="11"/>
        <v>52331796.722925574</v>
      </c>
      <c r="AG209" s="3">
        <f t="shared" si="29"/>
        <v>49376089.104873247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143</v>
      </c>
      <c r="C210" s="7"/>
      <c r="D210" s="2" t="e">
        <f t="shared" si="12"/>
        <v>#N/A</v>
      </c>
      <c r="E210" s="2" t="e">
        <f t="shared" si="22"/>
        <v>#N/A</v>
      </c>
      <c r="F210" s="2">
        <v>1264071.8555299342</v>
      </c>
      <c r="G210" s="2">
        <f t="shared" si="41"/>
        <v>744425.14285714284</v>
      </c>
      <c r="H210" s="2">
        <f t="shared" si="39"/>
        <v>115607933.86578311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1267704.7767281234</v>
      </c>
      <c r="Q210" s="2">
        <f t="shared" si="42"/>
        <v>750000</v>
      </c>
      <c r="R210" s="2">
        <f t="shared" si="40"/>
        <v>116858535.77707419</v>
      </c>
      <c r="S210" s="2">
        <f t="shared" si="17"/>
        <v>744425.14285714924</v>
      </c>
      <c r="T210" s="2">
        <f t="shared" si="18"/>
        <v>5574.8571428570431</v>
      </c>
      <c r="U210" s="2">
        <f t="shared" si="19"/>
        <v>750000</v>
      </c>
      <c r="V210" s="2">
        <f t="shared" si="34"/>
        <v>53076221.865782715</v>
      </c>
      <c r="W210" s="2">
        <f t="shared" si="20"/>
        <v>744425.14285714179</v>
      </c>
      <c r="X210" s="2">
        <f t="shared" si="6"/>
        <v>5574.8571428582072</v>
      </c>
      <c r="Y210" s="2">
        <f t="shared" si="37"/>
        <v>63782313.911291465</v>
      </c>
      <c r="Z210" s="2" t="str">
        <f t="shared" si="8"/>
        <v>HERE</v>
      </c>
      <c r="AA210" s="2">
        <f>IF(Z210="HERE",Y210,AA209+Graph!$G$1*1000)</f>
        <v>63782313.911291465</v>
      </c>
      <c r="AB210" s="2">
        <f t="shared" si="21"/>
        <v>5574.8571428582072</v>
      </c>
      <c r="AC210" s="2">
        <f t="shared" si="38"/>
        <v>53076221.865782715</v>
      </c>
      <c r="AD210" s="3">
        <f t="shared" si="10"/>
        <v>52800000</v>
      </c>
      <c r="AE210" s="2">
        <f>IF(AE208&gt;=52800000,52800000,IF(AB189=Graph!G$1*1000,AE209+Graph!G$1*1000,AC210))</f>
        <v>53076221.865782715</v>
      </c>
      <c r="AF210" s="3">
        <f t="shared" si="11"/>
        <v>52800000</v>
      </c>
      <c r="AG210" s="3">
        <f t="shared" si="29"/>
        <v>49410010.503899746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144</v>
      </c>
      <c r="C211" s="7"/>
      <c r="D211" s="2" t="e">
        <f t="shared" si="12"/>
        <v>#N/A</v>
      </c>
      <c r="E211" s="2" t="e">
        <f t="shared" si="22"/>
        <v>#N/A</v>
      </c>
      <c r="F211" s="2">
        <v>1269649.4162442386</v>
      </c>
      <c r="G211" s="2">
        <f t="shared" si="41"/>
        <v>744425.14285714284</v>
      </c>
      <c r="H211" s="2">
        <f t="shared" si="39"/>
        <v>116352359.00864026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1273283.7132488489</v>
      </c>
      <c r="Q211" s="2">
        <f t="shared" si="42"/>
        <v>750000</v>
      </c>
      <c r="R211" s="2">
        <f t="shared" si="40"/>
        <v>117608535.77707419</v>
      </c>
      <c r="S211" s="2">
        <f t="shared" si="17"/>
        <v>744425.14285714924</v>
      </c>
      <c r="T211" s="2">
        <f t="shared" si="18"/>
        <v>5574.8571428570431</v>
      </c>
      <c r="U211" s="2">
        <f t="shared" si="19"/>
        <v>750000</v>
      </c>
      <c r="V211" s="2">
        <f t="shared" si="34"/>
        <v>53820647.008639857</v>
      </c>
      <c r="W211" s="2">
        <f t="shared" si="20"/>
        <v>744425.14285714179</v>
      </c>
      <c r="X211" s="2">
        <f t="shared" si="6"/>
        <v>5574.8571428582072</v>
      </c>
      <c r="Y211" s="2">
        <f t="shared" si="37"/>
        <v>63787888.768434323</v>
      </c>
      <c r="Z211" s="2" t="str">
        <f t="shared" si="8"/>
        <v>HERE</v>
      </c>
      <c r="AA211" s="2">
        <f>IF(Z211="HERE",Y211,AA210+Graph!$G$1*1000)</f>
        <v>63787888.768434323</v>
      </c>
      <c r="AB211" s="2">
        <f t="shared" si="21"/>
        <v>5574.8571428582072</v>
      </c>
      <c r="AC211" s="2">
        <f t="shared" si="38"/>
        <v>53820647.008639857</v>
      </c>
      <c r="AD211" s="3">
        <f t="shared" si="10"/>
        <v>52800000</v>
      </c>
      <c r="AE211" s="2">
        <f>IF(AE209&gt;=52800000,52800000,IF(AB190=Graph!G$1*1000,AE210+Graph!G$1*1000,AC211))</f>
        <v>53820647.008639857</v>
      </c>
      <c r="AF211" s="3">
        <f t="shared" si="11"/>
        <v>52800000</v>
      </c>
      <c r="AG211" s="3">
        <f t="shared" si="29"/>
        <v>49444210.780961953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145</v>
      </c>
      <c r="C212" s="7"/>
      <c r="D212" s="2" t="e">
        <f t="shared" si="12"/>
        <v>#N/A</v>
      </c>
      <c r="E212" s="2" t="e">
        <f t="shared" si="22"/>
        <v>#N/A</v>
      </c>
      <c r="F212" s="2">
        <v>1275226.9769585133</v>
      </c>
      <c r="G212" s="2">
        <f t="shared" si="41"/>
        <v>744425.14285714284</v>
      </c>
      <c r="H212" s="2">
        <f t="shared" si="39"/>
        <v>117096784.15149741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1278862.6497696042</v>
      </c>
      <c r="Q212" s="2">
        <f t="shared" si="42"/>
        <v>750000</v>
      </c>
      <c r="R212" s="2">
        <f t="shared" si="40"/>
        <v>118358535.77707419</v>
      </c>
      <c r="S212" s="2">
        <f t="shared" si="17"/>
        <v>744425.14285714924</v>
      </c>
      <c r="T212" s="2">
        <f t="shared" si="18"/>
        <v>5574.8571428570431</v>
      </c>
      <c r="U212" s="2">
        <f t="shared" si="19"/>
        <v>750000</v>
      </c>
      <c r="V212" s="2">
        <f t="shared" si="34"/>
        <v>54565072.151496999</v>
      </c>
      <c r="W212" s="2">
        <f t="shared" si="20"/>
        <v>744425.14285714179</v>
      </c>
      <c r="X212" s="2">
        <f t="shared" si="6"/>
        <v>5574.8571428582072</v>
      </c>
      <c r="Y212" s="2">
        <f t="shared" si="37"/>
        <v>63793463.625577182</v>
      </c>
      <c r="Z212" s="2" t="str">
        <f t="shared" si="8"/>
        <v>HERE</v>
      </c>
      <c r="AA212" s="2">
        <f>IF(Z212="HERE",Y212,AA211+Graph!$G$1*1000)</f>
        <v>63793463.625577182</v>
      </c>
      <c r="AB212" s="2">
        <f t="shared" si="21"/>
        <v>5574.8571428582072</v>
      </c>
      <c r="AC212" s="2">
        <f t="shared" si="38"/>
        <v>54565072.151496999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9"/>
        <v>49478689.936059877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146</v>
      </c>
      <c r="C213" s="7"/>
      <c r="D213" s="2" t="e">
        <f t="shared" si="12"/>
        <v>#N/A</v>
      </c>
      <c r="E213" s="2" t="e">
        <f t="shared" si="22"/>
        <v>#N/A</v>
      </c>
      <c r="F213" s="2">
        <v>1280804.5376727879</v>
      </c>
      <c r="G213" s="2">
        <f t="shared" si="41"/>
        <v>744425.14285714284</v>
      </c>
      <c r="H213" s="2">
        <f t="shared" si="39"/>
        <v>117841209.29435456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1284441.5862903297</v>
      </c>
      <c r="Q213" s="2">
        <f t="shared" si="42"/>
        <v>750000</v>
      </c>
      <c r="R213" s="2">
        <f t="shared" si="40"/>
        <v>119108535.77707419</v>
      </c>
      <c r="S213" s="2">
        <f t="shared" si="17"/>
        <v>744425.14285714924</v>
      </c>
      <c r="T213" s="2">
        <f t="shared" si="18"/>
        <v>5574.8571428570431</v>
      </c>
      <c r="U213" s="2">
        <f t="shared" si="19"/>
        <v>750000</v>
      </c>
      <c r="V213" s="2">
        <f t="shared" si="34"/>
        <v>55309497.294354141</v>
      </c>
      <c r="W213" s="2">
        <f t="shared" si="20"/>
        <v>744425.14285714179</v>
      </c>
      <c r="X213" s="2">
        <f t="shared" si="6"/>
        <v>5574.8571428582072</v>
      </c>
      <c r="Y213" s="2">
        <f t="shared" si="37"/>
        <v>63799038.48272004</v>
      </c>
      <c r="Z213" s="2" t="str">
        <f t="shared" si="8"/>
        <v>HERE</v>
      </c>
      <c r="AA213" s="2">
        <f>IF(Z213="HERE",Y213,AA212+Graph!$G$1*1000)</f>
        <v>63799038.48272004</v>
      </c>
      <c r="AB213" s="2">
        <f t="shared" si="21"/>
        <v>5574.8571428582072</v>
      </c>
      <c r="AC213" s="2">
        <f t="shared" si="38"/>
        <v>55309497.294354141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49513447.969193518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147</v>
      </c>
      <c r="C214" s="7"/>
      <c r="D214" s="2" t="e">
        <f t="shared" si="12"/>
        <v>#N/A</v>
      </c>
      <c r="E214" s="2" t="e">
        <f t="shared" si="22"/>
        <v>#N/A</v>
      </c>
      <c r="F214" s="2">
        <v>1286382.0983870924</v>
      </c>
      <c r="G214" s="2">
        <f t="shared" si="41"/>
        <v>744425.14285714284</v>
      </c>
      <c r="H214" s="2">
        <f t="shared" si="39"/>
        <v>118585634.43721171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1290020.5228110552</v>
      </c>
      <c r="Q214" s="2">
        <f t="shared" si="42"/>
        <v>750000</v>
      </c>
      <c r="R214" s="2">
        <f t="shared" si="40"/>
        <v>119858535.77707419</v>
      </c>
      <c r="S214" s="2">
        <f t="shared" si="17"/>
        <v>744425.14285714924</v>
      </c>
      <c r="T214" s="2">
        <f t="shared" si="18"/>
        <v>5574.8571428570431</v>
      </c>
      <c r="U214" s="2">
        <f t="shared" si="19"/>
        <v>750000</v>
      </c>
      <c r="V214" s="2">
        <f t="shared" si="34"/>
        <v>56053922.437211283</v>
      </c>
      <c r="W214" s="2">
        <f t="shared" si="20"/>
        <v>744425.14285714179</v>
      </c>
      <c r="X214" s="2">
        <f t="shared" si="6"/>
        <v>5574.8571428582072</v>
      </c>
      <c r="Y214" s="2">
        <f t="shared" si="37"/>
        <v>63804613.339862898</v>
      </c>
      <c r="Z214" s="2" t="str">
        <f t="shared" si="8"/>
        <v>HERE</v>
      </c>
      <c r="AA214" s="2">
        <f>IF(Z214="HERE",Y214,AA213+Graph!$G$1*1000)</f>
        <v>63804613.339862898</v>
      </c>
      <c r="AB214" s="2">
        <f t="shared" si="21"/>
        <v>5574.8571428582072</v>
      </c>
      <c r="AC214" s="2">
        <f t="shared" si="38"/>
        <v>56053922.437211283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49548484.880362876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148</v>
      </c>
      <c r="C215" s="7"/>
      <c r="D215" s="2" t="e">
        <f t="shared" si="12"/>
        <v>#N/A</v>
      </c>
      <c r="E215" s="2" t="e">
        <f t="shared" si="22"/>
        <v>#N/A</v>
      </c>
      <c r="F215" s="2">
        <v>1291959.659101367</v>
      </c>
      <c r="G215" s="2">
        <f t="shared" si="41"/>
        <v>744425.14285714284</v>
      </c>
      <c r="H215" s="2">
        <f t="shared" si="39"/>
        <v>119330059.58006886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1295599.4593318105</v>
      </c>
      <c r="Q215" s="2">
        <f t="shared" si="42"/>
        <v>750000</v>
      </c>
      <c r="R215" s="2">
        <f t="shared" si="40"/>
        <v>120608535.77707419</v>
      </c>
      <c r="S215" s="2">
        <f t="shared" si="17"/>
        <v>744425.14285714924</v>
      </c>
      <c r="T215" s="2">
        <f t="shared" si="18"/>
        <v>5574.8571428570431</v>
      </c>
      <c r="U215" s="2">
        <f t="shared" si="19"/>
        <v>750000</v>
      </c>
      <c r="V215" s="2">
        <f t="shared" si="34"/>
        <v>56798347.580068424</v>
      </c>
      <c r="W215" s="2">
        <f t="shared" si="20"/>
        <v>744425.14285714179</v>
      </c>
      <c r="X215" s="2">
        <f t="shared" si="6"/>
        <v>5574.8571428582072</v>
      </c>
      <c r="Y215" s="2">
        <f t="shared" si="37"/>
        <v>63810188.197005756</v>
      </c>
      <c r="Z215" s="2" t="str">
        <f t="shared" si="8"/>
        <v>HERE</v>
      </c>
      <c r="AA215" s="2">
        <f>IF(Z215="HERE",Y215,AA214+Graph!$G$1*1000)</f>
        <v>63810188.197005756</v>
      </c>
      <c r="AB215" s="2">
        <f t="shared" si="21"/>
        <v>5574.8571428582072</v>
      </c>
      <c r="AC215" s="2">
        <f t="shared" si="38"/>
        <v>56798347.580068424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49583800.669567943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149</v>
      </c>
      <c r="C216" s="7"/>
      <c r="D216" s="2" t="e">
        <f t="shared" si="12"/>
        <v>#N/A</v>
      </c>
      <c r="E216" s="2" t="e">
        <f t="shared" si="22"/>
        <v>#N/A</v>
      </c>
      <c r="F216" s="2">
        <v>1297537.2198156416</v>
      </c>
      <c r="G216" s="2">
        <f t="shared" si="41"/>
        <v>744425.14285714284</v>
      </c>
      <c r="H216" s="2">
        <f t="shared" si="39"/>
        <v>120074484.72292601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1301178.395852536</v>
      </c>
      <c r="Q216" s="2">
        <f t="shared" si="42"/>
        <v>750000</v>
      </c>
      <c r="R216" s="2">
        <f t="shared" si="40"/>
        <v>121358535.77707419</v>
      </c>
      <c r="S216" s="2">
        <f t="shared" si="17"/>
        <v>744425.14285714924</v>
      </c>
      <c r="T216" s="2">
        <f t="shared" si="18"/>
        <v>5574.8571428570431</v>
      </c>
      <c r="U216" s="2">
        <f t="shared" si="19"/>
        <v>750000</v>
      </c>
      <c r="V216" s="2">
        <f t="shared" si="34"/>
        <v>57542772.722925566</v>
      </c>
      <c r="W216" s="2">
        <f t="shared" si="20"/>
        <v>744425.14285714179</v>
      </c>
      <c r="X216" s="2">
        <f t="shared" si="6"/>
        <v>5574.8571428582072</v>
      </c>
      <c r="Y216" s="2">
        <f t="shared" si="37"/>
        <v>63815763.054148614</v>
      </c>
      <c r="Z216" s="2" t="str">
        <f t="shared" si="8"/>
        <v>HERE</v>
      </c>
      <c r="AA216" s="2">
        <f>IF(Z216="HERE",Y216,AA215+Graph!$G$1*1000)</f>
        <v>63815763.054148614</v>
      </c>
      <c r="AB216" s="2">
        <f t="shared" si="21"/>
        <v>5574.8571428582072</v>
      </c>
      <c r="AC216" s="2">
        <f t="shared" si="38"/>
        <v>57542772.722925566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49619395.336808726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150</v>
      </c>
      <c r="C217" s="7"/>
      <c r="D217" s="2" t="e">
        <f t="shared" si="12"/>
        <v>#N/A</v>
      </c>
      <c r="E217" s="2" t="e">
        <f t="shared" si="22"/>
        <v>#N/A</v>
      </c>
      <c r="F217" s="2">
        <v>1303114.7805299461</v>
      </c>
      <c r="G217" s="2">
        <f t="shared" si="41"/>
        <v>744425.14285714284</v>
      </c>
      <c r="H217" s="2">
        <f t="shared" si="39"/>
        <v>120818909.86578315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1306757.3323732913</v>
      </c>
      <c r="Q217" s="2">
        <f t="shared" si="42"/>
        <v>750000</v>
      </c>
      <c r="R217" s="2">
        <f t="shared" si="40"/>
        <v>122108535.77707419</v>
      </c>
      <c r="S217" s="2">
        <f t="shared" si="17"/>
        <v>744425.14285714924</v>
      </c>
      <c r="T217" s="2">
        <f t="shared" si="18"/>
        <v>5574.8571428570431</v>
      </c>
      <c r="U217" s="2">
        <f t="shared" si="19"/>
        <v>750000</v>
      </c>
      <c r="V217" s="2">
        <f t="shared" si="34"/>
        <v>58287197.865782708</v>
      </c>
      <c r="W217" s="2">
        <f t="shared" si="20"/>
        <v>744425.14285714179</v>
      </c>
      <c r="X217" s="2">
        <f t="shared" si="6"/>
        <v>5574.8571428582072</v>
      </c>
      <c r="Y217" s="2">
        <f t="shared" si="37"/>
        <v>63821337.911291473</v>
      </c>
      <c r="Z217" s="2" t="str">
        <f t="shared" si="8"/>
        <v>HERE</v>
      </c>
      <c r="AA217" s="2">
        <f>IF(Z217="HERE",Y217,AA216+Graph!$G$1*1000)</f>
        <v>63821337.911291473</v>
      </c>
      <c r="AB217" s="2">
        <f t="shared" si="21"/>
        <v>5574.8571428582072</v>
      </c>
      <c r="AC217" s="2">
        <f t="shared" si="38"/>
        <v>58287197.865782708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49655268.882085219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151</v>
      </c>
      <c r="C218" s="7"/>
      <c r="D218" s="2" t="e">
        <f t="shared" si="12"/>
        <v>#N/A</v>
      </c>
      <c r="E218" s="2" t="e">
        <f t="shared" si="22"/>
        <v>#N/A</v>
      </c>
      <c r="F218" s="2">
        <v>1308692.3412442207</v>
      </c>
      <c r="G218" s="2">
        <f t="shared" si="41"/>
        <v>744425.14285714284</v>
      </c>
      <c r="H218" s="2">
        <f t="shared" si="39"/>
        <v>121563335.0086403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1312336.2688940167</v>
      </c>
      <c r="Q218" s="2">
        <f t="shared" si="42"/>
        <v>750000</v>
      </c>
      <c r="R218" s="2">
        <f t="shared" si="40"/>
        <v>122858535.77707419</v>
      </c>
      <c r="S218" s="2">
        <f t="shared" si="17"/>
        <v>744425.14285714924</v>
      </c>
      <c r="T218" s="2">
        <f t="shared" si="18"/>
        <v>5574.8571428570431</v>
      </c>
      <c r="U218" s="2">
        <f t="shared" si="19"/>
        <v>750000</v>
      </c>
      <c r="V218" s="2">
        <f t="shared" si="34"/>
        <v>59031623.00863985</v>
      </c>
      <c r="W218" s="2">
        <f t="shared" si="20"/>
        <v>744425.14285714179</v>
      </c>
      <c r="X218" s="2">
        <f t="shared" si="6"/>
        <v>5574.8571428582072</v>
      </c>
      <c r="Y218" s="2">
        <f t="shared" si="37"/>
        <v>63826912.768434331</v>
      </c>
      <c r="Z218" s="2" t="str">
        <f t="shared" si="8"/>
        <v>HERE</v>
      </c>
      <c r="AA218" s="2">
        <f>IF(Z218="HERE",Y218,AA217+Graph!$G$1*1000)</f>
        <v>63826912.768434331</v>
      </c>
      <c r="AB218" s="2">
        <f t="shared" si="21"/>
        <v>5574.8571428582072</v>
      </c>
      <c r="AC218" s="2">
        <f t="shared" si="38"/>
        <v>59031623.00863985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49691421.305397436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152</v>
      </c>
      <c r="C219" s="7"/>
      <c r="D219" s="2" t="e">
        <f t="shared" si="12"/>
        <v>#N/A</v>
      </c>
      <c r="E219" s="2" t="e">
        <f t="shared" si="22"/>
        <v>#N/A</v>
      </c>
      <c r="F219" s="2">
        <v>1314269.9019585252</v>
      </c>
      <c r="G219" s="2">
        <f t="shared" si="41"/>
        <v>744425.14285714284</v>
      </c>
      <c r="H219" s="2">
        <f t="shared" si="39"/>
        <v>122307760.15149745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1317915.2054147422</v>
      </c>
      <c r="Q219" s="2">
        <f t="shared" si="42"/>
        <v>750000</v>
      </c>
      <c r="R219" s="2">
        <f t="shared" si="40"/>
        <v>123608535.77707419</v>
      </c>
      <c r="S219" s="2">
        <f t="shared" si="17"/>
        <v>744425.14285714924</v>
      </c>
      <c r="T219" s="2">
        <f t="shared" si="18"/>
        <v>5574.8571428570431</v>
      </c>
      <c r="U219" s="2">
        <f t="shared" si="19"/>
        <v>750000</v>
      </c>
      <c r="V219" s="2">
        <f t="shared" si="34"/>
        <v>59776048.151496992</v>
      </c>
      <c r="W219" s="2">
        <f t="shared" si="20"/>
        <v>744425.14285714179</v>
      </c>
      <c r="X219" s="2">
        <f t="shared" si="6"/>
        <v>5574.8571428582072</v>
      </c>
      <c r="Y219" s="2">
        <f t="shared" si="37"/>
        <v>63832487.625577189</v>
      </c>
      <c r="Z219" s="2" t="str">
        <f t="shared" si="8"/>
        <v>HERE</v>
      </c>
      <c r="AA219" s="2">
        <f>IF(Z219="HERE",Y219,AA218+Graph!$G$1*1000)</f>
        <v>63832487.625577189</v>
      </c>
      <c r="AB219" s="2">
        <f t="shared" si="21"/>
        <v>5574.8571428582072</v>
      </c>
      <c r="AC219" s="2">
        <f t="shared" si="38"/>
        <v>59776048.151496992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49727852.606745362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153</v>
      </c>
      <c r="C220" s="7"/>
      <c r="D220" s="2" t="e">
        <f t="shared" si="12"/>
        <v>#N/A</v>
      </c>
      <c r="E220" s="2" t="e">
        <f t="shared" si="22"/>
        <v>#N/A</v>
      </c>
      <c r="F220" s="2">
        <v>1319847.4626727998</v>
      </c>
      <c r="G220" s="2">
        <f t="shared" si="41"/>
        <v>744425.14285714284</v>
      </c>
      <c r="H220" s="2">
        <f t="shared" si="39"/>
        <v>123052185.2943546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1323494.1419354975</v>
      </c>
      <c r="Q220" s="2">
        <f t="shared" si="42"/>
        <v>750000</v>
      </c>
      <c r="R220" s="2">
        <f t="shared" si="40"/>
        <v>124358535.77707419</v>
      </c>
      <c r="S220" s="2">
        <f t="shared" si="17"/>
        <v>744425.14285714924</v>
      </c>
      <c r="T220" s="2">
        <f t="shared" si="18"/>
        <v>5574.8571428570431</v>
      </c>
      <c r="U220" s="2">
        <f t="shared" si="19"/>
        <v>750000</v>
      </c>
      <c r="V220" s="2">
        <f t="shared" si="34"/>
        <v>60520473.294354133</v>
      </c>
      <c r="W220" s="2">
        <f t="shared" si="20"/>
        <v>744425.14285714179</v>
      </c>
      <c r="X220" s="2">
        <f t="shared" si="6"/>
        <v>5574.8571428582072</v>
      </c>
      <c r="Y220" s="2">
        <f t="shared" si="37"/>
        <v>63838062.482720047</v>
      </c>
      <c r="Z220" s="2" t="str">
        <f t="shared" si="8"/>
        <v>HERE</v>
      </c>
      <c r="AA220" s="2">
        <f>IF(Z220="HERE",Y220,AA219+Graph!$G$1*1000)</f>
        <v>63838062.482720047</v>
      </c>
      <c r="AB220" s="2">
        <f t="shared" si="21"/>
        <v>5574.8571428582072</v>
      </c>
      <c r="AC220" s="2">
        <f t="shared" si="38"/>
        <v>60520473.294354133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49764562.786128998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154</v>
      </c>
      <c r="C221" s="7"/>
      <c r="D221" s="2" t="e">
        <f t="shared" si="12"/>
        <v>#N/A</v>
      </c>
      <c r="E221" s="2" t="e">
        <f t="shared" si="22"/>
        <v>#N/A</v>
      </c>
      <c r="F221" s="2">
        <v>1325425.0233870745</v>
      </c>
      <c r="G221" s="2">
        <f t="shared" si="41"/>
        <v>744425.14285714284</v>
      </c>
      <c r="H221" s="2">
        <f t="shared" si="39"/>
        <v>123796610.43721175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1329073.078456223</v>
      </c>
      <c r="Q221" s="2">
        <f t="shared" si="42"/>
        <v>750000</v>
      </c>
      <c r="R221" s="2">
        <f t="shared" si="40"/>
        <v>125108535.77707419</v>
      </c>
      <c r="S221" s="2">
        <f t="shared" si="17"/>
        <v>744425.14285714924</v>
      </c>
      <c r="T221" s="2">
        <f t="shared" si="18"/>
        <v>5574.8571428570431</v>
      </c>
      <c r="U221" s="2">
        <f t="shared" si="19"/>
        <v>750000</v>
      </c>
      <c r="V221" s="2">
        <f t="shared" si="34"/>
        <v>61264898.437211275</v>
      </c>
      <c r="W221" s="2">
        <f t="shared" si="20"/>
        <v>744425.14285714179</v>
      </c>
      <c r="X221" s="2">
        <f t="shared" si="6"/>
        <v>5574.8571428582072</v>
      </c>
      <c r="Y221" s="2">
        <f t="shared" si="37"/>
        <v>63843637.339862905</v>
      </c>
      <c r="Z221" s="2" t="str">
        <f t="shared" si="8"/>
        <v>HERE</v>
      </c>
      <c r="AA221" s="2">
        <f>IF(Z221="HERE",Y221,AA220+Graph!$G$1*1000)</f>
        <v>63843637.339862905</v>
      </c>
      <c r="AB221" s="2">
        <f t="shared" si="21"/>
        <v>5574.8571428582072</v>
      </c>
      <c r="AC221" s="2">
        <f t="shared" si="38"/>
        <v>61264898.437211275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49801551.84354835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155</v>
      </c>
      <c r="C222" s="7"/>
      <c r="D222" s="2" t="e">
        <f t="shared" si="12"/>
        <v>#N/A</v>
      </c>
      <c r="E222" s="2" t="e">
        <f t="shared" si="22"/>
        <v>#N/A</v>
      </c>
      <c r="F222" s="2">
        <v>1331002.5841013789</v>
      </c>
      <c r="G222" s="2">
        <f t="shared" si="41"/>
        <v>744425.14285714284</v>
      </c>
      <c r="H222" s="2">
        <f t="shared" si="39"/>
        <v>124541035.5800689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1334652.0149769783</v>
      </c>
      <c r="Q222" s="2">
        <f t="shared" si="42"/>
        <v>750000</v>
      </c>
      <c r="R222" s="2">
        <f t="shared" si="40"/>
        <v>125858535.77707419</v>
      </c>
      <c r="S222" s="2">
        <f t="shared" si="17"/>
        <v>744425.14285714924</v>
      </c>
      <c r="T222" s="2">
        <f t="shared" si="18"/>
        <v>5574.8571428570431</v>
      </c>
      <c r="U222" s="2">
        <f t="shared" si="19"/>
        <v>750000</v>
      </c>
      <c r="V222" s="2">
        <f t="shared" si="34"/>
        <v>62009323.580068417</v>
      </c>
      <c r="W222" s="2">
        <f t="shared" si="20"/>
        <v>744425.14285714179</v>
      </c>
      <c r="X222" s="2">
        <f t="shared" si="6"/>
        <v>5574.8571428582072</v>
      </c>
      <c r="Y222" s="2">
        <f t="shared" si="37"/>
        <v>63849212.197005764</v>
      </c>
      <c r="Z222" s="2" t="str">
        <f t="shared" si="8"/>
        <v>HERE</v>
      </c>
      <c r="AA222" s="2">
        <f>IF(Z222="HERE",Y222,AA221+Graph!$G$1*1000)</f>
        <v>63849212.197005764</v>
      </c>
      <c r="AB222" s="2">
        <f t="shared" si="21"/>
        <v>5574.8571428582072</v>
      </c>
      <c r="AC222" s="2">
        <f t="shared" si="38"/>
        <v>62009323.580068417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49838819.779003419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156</v>
      </c>
      <c r="C223" s="7"/>
      <c r="D223" s="2" t="e">
        <f t="shared" si="12"/>
        <v>#N/A</v>
      </c>
      <c r="E223" s="2" t="e">
        <f t="shared" si="22"/>
        <v>#N/A</v>
      </c>
      <c r="F223" s="2">
        <v>1336580.1448156536</v>
      </c>
      <c r="G223" s="2">
        <f t="shared" si="41"/>
        <v>744425.14285714284</v>
      </c>
      <c r="H223" s="2">
        <f t="shared" si="39"/>
        <v>125285460.72292605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1340230.9514977038</v>
      </c>
      <c r="Q223" s="2">
        <f t="shared" si="42"/>
        <v>750000</v>
      </c>
      <c r="R223" s="2">
        <f t="shared" si="40"/>
        <v>126608535.77707419</v>
      </c>
      <c r="S223" s="2">
        <f t="shared" si="17"/>
        <v>744425.14285714924</v>
      </c>
      <c r="T223" s="2">
        <f t="shared" si="18"/>
        <v>5574.8571428570431</v>
      </c>
      <c r="U223" s="2">
        <f t="shared" si="19"/>
        <v>750000</v>
      </c>
      <c r="V223" s="2">
        <f t="shared" si="34"/>
        <v>62753748.722925559</v>
      </c>
      <c r="W223" s="2">
        <f t="shared" si="20"/>
        <v>744425.14285714179</v>
      </c>
      <c r="X223" s="2">
        <f t="shared" si="6"/>
        <v>5574.8571428582072</v>
      </c>
      <c r="Y223" s="2">
        <f t="shared" ref="Y223:Y286" si="43">IF(COUNT($C224)=0,IF(COUNT($C223)=1,C223,SUM(Y222+X223)),C223)</f>
        <v>63854787.054148622</v>
      </c>
      <c r="Z223" s="2" t="str">
        <f t="shared" si="8"/>
        <v>HERE</v>
      </c>
      <c r="AA223" s="2">
        <f>IF(Z223="HERE",Y223,AA222+Graph!$G$1*1000)</f>
        <v>63854787.054148622</v>
      </c>
      <c r="AB223" s="2">
        <f t="shared" si="21"/>
        <v>5574.8571428582072</v>
      </c>
      <c r="AC223" s="2">
        <f t="shared" ref="AC223:AC286" si="44">IF(Z224="HERE",V223,AC222)</f>
        <v>62753748.722925559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49876041.036146276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157</v>
      </c>
      <c r="C224" s="7"/>
      <c r="D224" s="2" t="e">
        <f t="shared" si="12"/>
        <v>#N/A</v>
      </c>
      <c r="E224" s="2" t="e">
        <f t="shared" si="22"/>
        <v>#N/A</v>
      </c>
      <c r="F224" s="2">
        <v>1342157.7055299282</v>
      </c>
      <c r="G224" s="2">
        <f t="shared" si="41"/>
        <v>744425.14285714284</v>
      </c>
      <c r="H224" s="2">
        <f t="shared" ref="H224:H287" si="45">IF(COUNT($C225)=0,IF(COUNT($C224)=1,C224,SUM(H223+G224)),C224)</f>
        <v>126029885.8657832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1345809.8880184293</v>
      </c>
      <c r="Q224" s="2">
        <f t="shared" si="42"/>
        <v>750000</v>
      </c>
      <c r="R224" s="2">
        <f t="shared" ref="R224:R287" si="46">IF(COUNT($C225)=0,IF(COUNT($C224)=1,M224,SUM(R223+Q224)),M224)</f>
        <v>127358535.77707419</v>
      </c>
      <c r="S224" s="2">
        <f t="shared" si="17"/>
        <v>744425.14285714924</v>
      </c>
      <c r="T224" s="2">
        <f t="shared" si="18"/>
        <v>5574.8571428570431</v>
      </c>
      <c r="U224" s="2">
        <f t="shared" si="19"/>
        <v>750000</v>
      </c>
      <c r="V224" s="2">
        <f t="shared" si="34"/>
        <v>63498173.8657827</v>
      </c>
      <c r="W224" s="2">
        <f t="shared" si="20"/>
        <v>744425.14285714179</v>
      </c>
      <c r="X224" s="2">
        <f t="shared" si="6"/>
        <v>5574.8571428582072</v>
      </c>
      <c r="Y224" s="2">
        <f t="shared" si="43"/>
        <v>63860361.91129148</v>
      </c>
      <c r="Z224" s="2" t="str">
        <f t="shared" si="8"/>
        <v>HERE</v>
      </c>
      <c r="AA224" s="2">
        <f>IF(Z224="HERE",Y224,AA223+Graph!$G$1*1000)</f>
        <v>63860361.91129148</v>
      </c>
      <c r="AB224" s="2">
        <f t="shared" si="21"/>
        <v>5574.8571428582072</v>
      </c>
      <c r="AC224" s="2">
        <f t="shared" si="44"/>
        <v>62753748.722925559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49913262.29328914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158</v>
      </c>
      <c r="C225" s="7"/>
      <c r="D225" s="2" t="e">
        <f t="shared" si="12"/>
        <v>#N/A</v>
      </c>
      <c r="E225" s="2" t="e">
        <f t="shared" si="22"/>
        <v>#N/A</v>
      </c>
      <c r="F225" s="2">
        <v>1347735.2662442327</v>
      </c>
      <c r="G225" s="2">
        <f t="shared" si="41"/>
        <v>744425.14285714284</v>
      </c>
      <c r="H225" s="2">
        <f t="shared" si="45"/>
        <v>126774311.00864035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1351388.8245391846</v>
      </c>
      <c r="Q225" s="2">
        <f t="shared" si="42"/>
        <v>750000</v>
      </c>
      <c r="R225" s="2">
        <f t="shared" si="46"/>
        <v>128108535.77707419</v>
      </c>
      <c r="S225" s="2">
        <f t="shared" si="17"/>
        <v>744425.14285714924</v>
      </c>
      <c r="T225" s="2">
        <f t="shared" si="18"/>
        <v>5574.8571428570431</v>
      </c>
      <c r="U225" s="2">
        <f t="shared" si="19"/>
        <v>750000</v>
      </c>
      <c r="V225" s="2">
        <f t="shared" si="34"/>
        <v>64242599.008639842</v>
      </c>
      <c r="W225" s="2">
        <f t="shared" si="20"/>
        <v>744425.14285714179</v>
      </c>
      <c r="X225" s="2">
        <f t="shared" si="6"/>
        <v>5574.8571428582072</v>
      </c>
      <c r="Y225" s="2">
        <f t="shared" si="43"/>
        <v>63865936.768434338</v>
      </c>
      <c r="Z225" s="2" t="str">
        <f t="shared" si="8"/>
        <v>MEEP</v>
      </c>
      <c r="AA225" s="2">
        <f>IF(Z225="HERE",Y225,AA224+Graph!$G$1*1000)</f>
        <v>64660361.91129148</v>
      </c>
      <c r="AB225" s="2">
        <f t="shared" si="21"/>
        <v>800000</v>
      </c>
      <c r="AC225" s="2">
        <f t="shared" si="44"/>
        <v>62753748.722925559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49950483.550431997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159</v>
      </c>
      <c r="C226" s="7"/>
      <c r="D226" s="2" t="e">
        <f t="shared" si="12"/>
        <v>#N/A</v>
      </c>
      <c r="E226" s="2" t="e">
        <f t="shared" si="22"/>
        <v>#N/A</v>
      </c>
      <c r="F226" s="2">
        <v>1353312.8269585073</v>
      </c>
      <c r="G226" s="2">
        <f t="shared" si="41"/>
        <v>744425.14285714284</v>
      </c>
      <c r="H226" s="2">
        <f t="shared" si="45"/>
        <v>127518736.1514975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1356967.7610599101</v>
      </c>
      <c r="Q226" s="2">
        <f t="shared" si="42"/>
        <v>750000</v>
      </c>
      <c r="R226" s="2">
        <f t="shared" si="46"/>
        <v>128858535.77707419</v>
      </c>
      <c r="S226" s="2">
        <f t="shared" si="17"/>
        <v>744425.14285714924</v>
      </c>
      <c r="T226" s="2">
        <f t="shared" si="18"/>
        <v>5574.8571428570431</v>
      </c>
      <c r="U226" s="2">
        <f t="shared" si="19"/>
        <v>750000</v>
      </c>
      <c r="V226" s="2">
        <f t="shared" si="34"/>
        <v>64987024.151496984</v>
      </c>
      <c r="W226" s="2">
        <f t="shared" si="20"/>
        <v>744425.14285714179</v>
      </c>
      <c r="X226" s="2">
        <f t="shared" si="6"/>
        <v>5574.8571428582072</v>
      </c>
      <c r="Y226" s="2">
        <f t="shared" si="43"/>
        <v>63871511.625577196</v>
      </c>
      <c r="Z226" s="2" t="str">
        <f t="shared" si="8"/>
        <v>MEEP</v>
      </c>
      <c r="AA226" s="2">
        <f>IF(Z226="HERE",Y226,AA225+Graph!$G$1*1000)</f>
        <v>65460361.91129148</v>
      </c>
      <c r="AB226" s="2">
        <f t="shared" si="21"/>
        <v>800000</v>
      </c>
      <c r="AC226" s="2">
        <f t="shared" si="44"/>
        <v>62753748.722925559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49987704.807574853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160</v>
      </c>
      <c r="C227" s="7"/>
      <c r="D227" s="2" t="e">
        <f t="shared" si="12"/>
        <v>#N/A</v>
      </c>
      <c r="E227" s="2" t="e">
        <f t="shared" si="22"/>
        <v>#N/A</v>
      </c>
      <c r="F227" s="2">
        <v>1358890.3876728117</v>
      </c>
      <c r="G227" s="2">
        <f t="shared" si="41"/>
        <v>744425.14285714284</v>
      </c>
      <c r="H227" s="2">
        <f t="shared" si="45"/>
        <v>128263161.29435465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1362546.6975806653</v>
      </c>
      <c r="Q227" s="2">
        <f t="shared" si="42"/>
        <v>750000</v>
      </c>
      <c r="R227" s="2">
        <f t="shared" si="46"/>
        <v>129608535.77707419</v>
      </c>
      <c r="S227" s="2">
        <f t="shared" si="17"/>
        <v>744425.14285714924</v>
      </c>
      <c r="T227" s="2">
        <f t="shared" si="18"/>
        <v>5574.8571428570431</v>
      </c>
      <c r="U227" s="2">
        <f t="shared" si="19"/>
        <v>750000</v>
      </c>
      <c r="V227" s="2">
        <f t="shared" si="34"/>
        <v>65731449.294354126</v>
      </c>
      <c r="W227" s="2">
        <f t="shared" si="20"/>
        <v>744425.14285714179</v>
      </c>
      <c r="X227" s="2">
        <f t="shared" si="6"/>
        <v>5574.8571428582072</v>
      </c>
      <c r="Y227" s="2">
        <f t="shared" si="43"/>
        <v>63877086.482720055</v>
      </c>
      <c r="Z227" s="2" t="str">
        <f t="shared" si="8"/>
        <v>MEEP</v>
      </c>
      <c r="AA227" s="2">
        <f>IF(Z227="HERE",Y227,AA226+Graph!$G$1*1000)</f>
        <v>66260361.91129148</v>
      </c>
      <c r="AB227" s="2">
        <f t="shared" si="21"/>
        <v>800000</v>
      </c>
      <c r="AC227" s="2">
        <f t="shared" si="44"/>
        <v>62753748.722925559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50024926.06471771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161</v>
      </c>
      <c r="C228" s="7"/>
      <c r="D228" s="2" t="e">
        <f t="shared" si="12"/>
        <v>#N/A</v>
      </c>
      <c r="E228" s="2" t="e">
        <f t="shared" si="22"/>
        <v>#N/A</v>
      </c>
      <c r="F228" s="2">
        <v>1364467.9483870864</v>
      </c>
      <c r="G228" s="2">
        <f t="shared" si="41"/>
        <v>744425.14285714284</v>
      </c>
      <c r="H228" s="2">
        <f t="shared" si="45"/>
        <v>129007586.4372118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1368125.6341013908</v>
      </c>
      <c r="Q228" s="2">
        <f t="shared" si="42"/>
        <v>750000</v>
      </c>
      <c r="R228" s="2">
        <f t="shared" si="46"/>
        <v>130358535.77707419</v>
      </c>
      <c r="S228" s="2">
        <f t="shared" si="17"/>
        <v>744425.14285714924</v>
      </c>
      <c r="T228" s="2">
        <f t="shared" si="18"/>
        <v>5574.8571428570431</v>
      </c>
      <c r="U228" s="2">
        <f t="shared" si="19"/>
        <v>750000</v>
      </c>
      <c r="V228" s="2">
        <f t="shared" si="34"/>
        <v>66475874.437211268</v>
      </c>
      <c r="W228" s="2">
        <f t="shared" si="20"/>
        <v>744425.14285714179</v>
      </c>
      <c r="X228" s="2">
        <f t="shared" si="6"/>
        <v>5574.8571428582072</v>
      </c>
      <c r="Y228" s="2">
        <f t="shared" si="43"/>
        <v>63882661.339862913</v>
      </c>
      <c r="Z228" s="2" t="str">
        <f t="shared" si="8"/>
        <v>MEEP</v>
      </c>
      <c r="AA228" s="2">
        <f>IF(Z228="HERE",Y228,AA227+Graph!$G$1*1000)</f>
        <v>67060361.91129148</v>
      </c>
      <c r="AB228" s="2">
        <f t="shared" si="21"/>
        <v>800000</v>
      </c>
      <c r="AC228" s="2">
        <f t="shared" si="44"/>
        <v>62753748.722925559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50062147.321860567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162</v>
      </c>
      <c r="C229" s="7"/>
      <c r="D229" s="2" t="e">
        <f t="shared" si="12"/>
        <v>#N/A</v>
      </c>
      <c r="E229" s="2" t="e">
        <f t="shared" si="22"/>
        <v>#N/A</v>
      </c>
      <c r="F229" s="2">
        <v>1370045.509101361</v>
      </c>
      <c r="G229" s="2">
        <f t="shared" si="41"/>
        <v>744425.14285714284</v>
      </c>
      <c r="H229" s="2">
        <f t="shared" si="45"/>
        <v>129752011.58006895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1373704.5706221163</v>
      </c>
      <c r="Q229" s="2">
        <f t="shared" si="42"/>
        <v>750000</v>
      </c>
      <c r="R229" s="2">
        <f t="shared" si="46"/>
        <v>131108535.77707419</v>
      </c>
      <c r="S229" s="2">
        <f t="shared" si="17"/>
        <v>744425.14285714924</v>
      </c>
      <c r="T229" s="2">
        <f t="shared" si="18"/>
        <v>5574.8571428570431</v>
      </c>
      <c r="U229" s="2">
        <f t="shared" si="19"/>
        <v>750000</v>
      </c>
      <c r="V229" s="2">
        <f t="shared" si="34"/>
        <v>67220299.580068409</v>
      </c>
      <c r="W229" s="2">
        <f t="shared" si="20"/>
        <v>744425.14285714179</v>
      </c>
      <c r="X229" s="2">
        <f t="shared" si="6"/>
        <v>5574.8571428582072</v>
      </c>
      <c r="Y229" s="2">
        <f t="shared" si="43"/>
        <v>63888236.197005771</v>
      </c>
      <c r="Z229" s="2" t="str">
        <f t="shared" si="8"/>
        <v>MEEP</v>
      </c>
      <c r="AA229" s="2">
        <f>IF(Z229="HERE",Y229,AA228+Graph!$G$1*1000)</f>
        <v>67860361.91129148</v>
      </c>
      <c r="AB229" s="2">
        <f t="shared" si="21"/>
        <v>800000</v>
      </c>
      <c r="AC229" s="2">
        <f t="shared" si="44"/>
        <v>62753748.722925559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50099368.579003423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163</v>
      </c>
      <c r="C230" s="7"/>
      <c r="D230" s="2" t="e">
        <f t="shared" si="12"/>
        <v>#N/A</v>
      </c>
      <c r="E230" s="2" t="e">
        <f t="shared" si="22"/>
        <v>#N/A</v>
      </c>
      <c r="F230" s="2">
        <v>1375623.0698156655</v>
      </c>
      <c r="G230" s="2">
        <f t="shared" ref="G230:G293" si="47">IF(F230&gt;750000,$AK$31*1000,F230)</f>
        <v>744425.14285714284</v>
      </c>
      <c r="H230" s="2">
        <f t="shared" si="45"/>
        <v>130496436.7229261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1379283.5071428716</v>
      </c>
      <c r="Q230" s="2">
        <f t="shared" ref="Q230:Q293" si="48">IF(P230&gt;750000,750000,P230)</f>
        <v>750000</v>
      </c>
      <c r="R230" s="2">
        <f t="shared" si="46"/>
        <v>131858535.77707419</v>
      </c>
      <c r="S230" s="2">
        <f t="shared" si="17"/>
        <v>744425.14285714924</v>
      </c>
      <c r="T230" s="2">
        <f t="shared" si="18"/>
        <v>5574.8571428570431</v>
      </c>
      <c r="U230" s="2">
        <f t="shared" si="19"/>
        <v>750000</v>
      </c>
      <c r="V230" s="2">
        <f t="shared" si="34"/>
        <v>67964724.722925559</v>
      </c>
      <c r="W230" s="2">
        <f t="shared" si="20"/>
        <v>744425.14285714924</v>
      </c>
      <c r="X230" s="2">
        <f t="shared" si="6"/>
        <v>5574.8571428507566</v>
      </c>
      <c r="Y230" s="2">
        <f t="shared" si="43"/>
        <v>63893811.054148622</v>
      </c>
      <c r="Z230" s="2" t="str">
        <f t="shared" si="8"/>
        <v>MEEP</v>
      </c>
      <c r="AA230" s="2">
        <f>IF(Z230="HERE",Y230,AA229+Graph!$G$1*1000)</f>
        <v>68660361.91129148</v>
      </c>
      <c r="AB230" s="2">
        <f t="shared" si="21"/>
        <v>800000</v>
      </c>
      <c r="AC230" s="2">
        <f t="shared" si="44"/>
        <v>62753748.722925559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50136589.83614628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164</v>
      </c>
      <c r="C231" s="7"/>
      <c r="D231" s="2" t="e">
        <f t="shared" si="12"/>
        <v>#N/A</v>
      </c>
      <c r="E231" s="2" t="e">
        <f t="shared" si="22"/>
        <v>#N/A</v>
      </c>
      <c r="F231" s="2">
        <v>1381200.6305299401</v>
      </c>
      <c r="G231" s="2">
        <f t="shared" si="47"/>
        <v>744425.14285714284</v>
      </c>
      <c r="H231" s="2">
        <f t="shared" si="45"/>
        <v>131240861.86578324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1384862.4436635971</v>
      </c>
      <c r="Q231" s="2">
        <f t="shared" si="48"/>
        <v>750000</v>
      </c>
      <c r="R231" s="2">
        <f t="shared" si="46"/>
        <v>132608535.77707419</v>
      </c>
      <c r="S231" s="2">
        <f t="shared" si="17"/>
        <v>744425.14285714924</v>
      </c>
      <c r="T231" s="2">
        <f t="shared" si="18"/>
        <v>5574.8571428570431</v>
      </c>
      <c r="U231" s="2">
        <f t="shared" si="19"/>
        <v>750000</v>
      </c>
      <c r="V231" s="2">
        <f t="shared" si="34"/>
        <v>68709149.865782708</v>
      </c>
      <c r="W231" s="2">
        <f t="shared" si="20"/>
        <v>744425.14285714924</v>
      </c>
      <c r="X231" s="2">
        <f t="shared" si="6"/>
        <v>5574.8571428507566</v>
      </c>
      <c r="Y231" s="2">
        <f t="shared" si="43"/>
        <v>63899385.911291473</v>
      </c>
      <c r="Z231" s="2" t="str">
        <f t="shared" si="8"/>
        <v>MEEP</v>
      </c>
      <c r="AA231" s="2">
        <f>IF(Z231="HERE",Y231,AA230+Graph!$G$1*1000)</f>
        <v>69460361.91129148</v>
      </c>
      <c r="AB231" s="2">
        <f t="shared" si="21"/>
        <v>800000</v>
      </c>
      <c r="AC231" s="2">
        <f t="shared" si="44"/>
        <v>62753748.722925559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50160000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165</v>
      </c>
      <c r="C232" s="7"/>
      <c r="D232" s="2" t="e">
        <f t="shared" si="12"/>
        <v>#N/A</v>
      </c>
      <c r="E232" s="2" t="e">
        <f t="shared" si="22"/>
        <v>#N/A</v>
      </c>
      <c r="F232" s="2">
        <v>1386778.1912442148</v>
      </c>
      <c r="G232" s="2">
        <f t="shared" si="47"/>
        <v>744425.14285714284</v>
      </c>
      <c r="H232" s="2">
        <f t="shared" si="45"/>
        <v>131985287.00864039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1390441.3801843524</v>
      </c>
      <c r="Q232" s="2">
        <f t="shared" si="48"/>
        <v>750000</v>
      </c>
      <c r="R232" s="2">
        <f t="shared" si="46"/>
        <v>133358535.77707419</v>
      </c>
      <c r="S232" s="2">
        <f t="shared" si="17"/>
        <v>744425.14285714924</v>
      </c>
      <c r="T232" s="2">
        <f t="shared" si="18"/>
        <v>5574.8571428570431</v>
      </c>
      <c r="U232" s="2">
        <f t="shared" si="19"/>
        <v>750000</v>
      </c>
      <c r="V232" s="2">
        <f t="shared" si="34"/>
        <v>69453575.008639857</v>
      </c>
      <c r="W232" s="2">
        <f t="shared" si="20"/>
        <v>744425.14285714924</v>
      </c>
      <c r="X232" s="2">
        <f t="shared" si="6"/>
        <v>5574.8571428507566</v>
      </c>
      <c r="Y232" s="2">
        <f t="shared" si="43"/>
        <v>63904960.768434323</v>
      </c>
      <c r="Z232" s="2" t="str">
        <f t="shared" si="8"/>
        <v>MEEP</v>
      </c>
      <c r="AA232" s="2">
        <f>IF(Z232="HERE",Y232,AA231+Graph!$G$1*1000)</f>
        <v>70260361.91129148</v>
      </c>
      <c r="AB232" s="2">
        <f t="shared" si="21"/>
        <v>800000</v>
      </c>
      <c r="AC232" s="2">
        <f t="shared" si="44"/>
        <v>62753748.722925559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166</v>
      </c>
      <c r="C233" s="7"/>
      <c r="D233" s="2" t="e">
        <f t="shared" si="12"/>
        <v>#N/A</v>
      </c>
      <c r="E233" s="2" t="e">
        <f t="shared" si="22"/>
        <v>#N/A</v>
      </c>
      <c r="F233" s="2">
        <v>1392355.7519585192</v>
      </c>
      <c r="G233" s="2">
        <f t="shared" si="47"/>
        <v>744425.14285714284</v>
      </c>
      <c r="H233" s="2">
        <f t="shared" si="45"/>
        <v>132729712.15149754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1396020.3167050779</v>
      </c>
      <c r="Q233" s="2">
        <f t="shared" si="48"/>
        <v>750000</v>
      </c>
      <c r="R233" s="2">
        <f t="shared" si="46"/>
        <v>134108535.77707419</v>
      </c>
      <c r="S233" s="2">
        <f t="shared" si="17"/>
        <v>744425.14285714924</v>
      </c>
      <c r="T233" s="2">
        <f t="shared" si="18"/>
        <v>5574.8571428570431</v>
      </c>
      <c r="U233" s="2">
        <f t="shared" si="19"/>
        <v>750000</v>
      </c>
      <c r="V233" s="2">
        <f t="shared" si="34"/>
        <v>70198000.151497006</v>
      </c>
      <c r="W233" s="2">
        <f t="shared" si="20"/>
        <v>744425.14285714924</v>
      </c>
      <c r="X233" s="2">
        <f t="shared" si="6"/>
        <v>5574.8571428507566</v>
      </c>
      <c r="Y233" s="2">
        <f t="shared" si="43"/>
        <v>63910535.625577174</v>
      </c>
      <c r="Z233" s="2" t="str">
        <f t="shared" si="8"/>
        <v>MEEP</v>
      </c>
      <c r="AA233" s="2">
        <f>IF(Z233="HERE",Y233,AA232+Graph!$G$1*1000)</f>
        <v>71060361.91129148</v>
      </c>
      <c r="AB233" s="2">
        <f t="shared" si="21"/>
        <v>800000</v>
      </c>
      <c r="AC233" s="2">
        <f t="shared" si="44"/>
        <v>62753748.722925559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167</v>
      </c>
      <c r="C234" s="7"/>
      <c r="D234" s="2" t="e">
        <f t="shared" si="12"/>
        <v>#N/A</v>
      </c>
      <c r="E234" s="2" t="e">
        <f t="shared" si="22"/>
        <v>#N/A</v>
      </c>
      <c r="F234" s="2">
        <v>1397933.3126727939</v>
      </c>
      <c r="G234" s="2">
        <f t="shared" si="47"/>
        <v>744425.14285714284</v>
      </c>
      <c r="H234" s="2">
        <f t="shared" si="45"/>
        <v>133474137.29435469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1401599.2532258034</v>
      </c>
      <c r="Q234" s="2">
        <f t="shared" si="48"/>
        <v>750000</v>
      </c>
      <c r="R234" s="2">
        <f t="shared" si="46"/>
        <v>134858535.77707419</v>
      </c>
      <c r="S234" s="2">
        <f t="shared" si="17"/>
        <v>744425.14285714924</v>
      </c>
      <c r="T234" s="2">
        <f t="shared" si="18"/>
        <v>5574.8571428570431</v>
      </c>
      <c r="U234" s="2">
        <f t="shared" si="19"/>
        <v>750000</v>
      </c>
      <c r="V234" s="2">
        <f t="shared" si="34"/>
        <v>70942425.294354156</v>
      </c>
      <c r="W234" s="2">
        <f t="shared" si="20"/>
        <v>744425.14285714924</v>
      </c>
      <c r="X234" s="2">
        <f t="shared" si="6"/>
        <v>5574.8571428507566</v>
      </c>
      <c r="Y234" s="2">
        <f t="shared" si="43"/>
        <v>63916110.482720025</v>
      </c>
      <c r="Z234" s="2" t="str">
        <f t="shared" si="8"/>
        <v>MEEP</v>
      </c>
      <c r="AA234" s="2">
        <f>IF(Z234="HERE",Y234,AA233+Graph!$G$1*1000)</f>
        <v>71860361.91129148</v>
      </c>
      <c r="AB234" s="2">
        <f t="shared" si="21"/>
        <v>800000</v>
      </c>
      <c r="AC234" s="2">
        <f t="shared" si="44"/>
        <v>62753748.722925559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168</v>
      </c>
      <c r="C235" s="7"/>
      <c r="D235" s="2" t="e">
        <f t="shared" si="12"/>
        <v>#N/A</v>
      </c>
      <c r="E235" s="2" t="e">
        <f t="shared" si="22"/>
        <v>#N/A</v>
      </c>
      <c r="F235" s="2">
        <v>1403510.8733870685</v>
      </c>
      <c r="G235" s="2">
        <f t="shared" si="47"/>
        <v>744425.14285714284</v>
      </c>
      <c r="H235" s="2">
        <f t="shared" si="45"/>
        <v>134218562.43721184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1407178.1897465587</v>
      </c>
      <c r="Q235" s="2">
        <f t="shared" si="48"/>
        <v>750000</v>
      </c>
      <c r="R235" s="2">
        <f t="shared" si="46"/>
        <v>135608535.77707419</v>
      </c>
      <c r="S235" s="2">
        <f t="shared" si="17"/>
        <v>744425.14285714924</v>
      </c>
      <c r="T235" s="2">
        <f t="shared" si="18"/>
        <v>5574.8571428570431</v>
      </c>
      <c r="U235" s="2">
        <f t="shared" si="19"/>
        <v>750000</v>
      </c>
      <c r="V235" s="2">
        <f t="shared" si="34"/>
        <v>71686850.437211305</v>
      </c>
      <c r="W235" s="2">
        <f t="shared" si="20"/>
        <v>744425.14285714924</v>
      </c>
      <c r="X235" s="2">
        <f t="shared" si="6"/>
        <v>5574.8571428507566</v>
      </c>
      <c r="Y235" s="2">
        <f t="shared" si="43"/>
        <v>63921685.339862876</v>
      </c>
      <c r="Z235" s="2" t="str">
        <f t="shared" si="8"/>
        <v>MEEP</v>
      </c>
      <c r="AA235" s="2">
        <f>IF(Z235="HERE",Y235,AA234+Graph!$G$1*1000)</f>
        <v>72660361.91129148</v>
      </c>
      <c r="AB235" s="2">
        <f t="shared" si="21"/>
        <v>800000</v>
      </c>
      <c r="AC235" s="2">
        <f t="shared" si="44"/>
        <v>62753748.722925559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169</v>
      </c>
      <c r="C236" s="7"/>
      <c r="D236" s="2" t="e">
        <f t="shared" si="12"/>
        <v>#N/A</v>
      </c>
      <c r="E236" s="2" t="e">
        <f t="shared" si="22"/>
        <v>#N/A</v>
      </c>
      <c r="F236" s="2">
        <v>1409088.434101373</v>
      </c>
      <c r="G236" s="2">
        <f t="shared" si="47"/>
        <v>744425.14285714284</v>
      </c>
      <c r="H236" s="2">
        <f t="shared" si="45"/>
        <v>134962987.58006898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1412757.1262672842</v>
      </c>
      <c r="Q236" s="2">
        <f t="shared" si="48"/>
        <v>750000</v>
      </c>
      <c r="R236" s="2">
        <f t="shared" si="46"/>
        <v>136358535.77707419</v>
      </c>
      <c r="S236" s="2">
        <f t="shared" si="17"/>
        <v>744425.14285713434</v>
      </c>
      <c r="T236" s="2">
        <f t="shared" si="18"/>
        <v>5574.8571428570431</v>
      </c>
      <c r="U236" s="2">
        <f t="shared" si="19"/>
        <v>750000</v>
      </c>
      <c r="V236" s="2">
        <f t="shared" si="34"/>
        <v>72431275.580068454</v>
      </c>
      <c r="W236" s="2">
        <f t="shared" si="20"/>
        <v>744425.14285714924</v>
      </c>
      <c r="X236" s="2">
        <f t="shared" si="6"/>
        <v>5574.8571428507566</v>
      </c>
      <c r="Y236" s="2">
        <f t="shared" si="43"/>
        <v>63927260.197005726</v>
      </c>
      <c r="Z236" s="2" t="str">
        <f t="shared" si="8"/>
        <v>MEEP</v>
      </c>
      <c r="AA236" s="2">
        <f>IF(Z236="HERE",Y236,AA235+Graph!$G$1*1000)</f>
        <v>73460361.91129148</v>
      </c>
      <c r="AB236" s="2">
        <f t="shared" si="21"/>
        <v>800000</v>
      </c>
      <c r="AC236" s="2">
        <f t="shared" si="44"/>
        <v>62753748.722925559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170</v>
      </c>
      <c r="C237" s="7"/>
      <c r="D237" s="2" t="e">
        <f t="shared" si="12"/>
        <v>#N/A</v>
      </c>
      <c r="E237" s="2" t="e">
        <f t="shared" si="22"/>
        <v>#N/A</v>
      </c>
      <c r="F237" s="2">
        <v>1414665.9948156476</v>
      </c>
      <c r="G237" s="2">
        <f t="shared" si="47"/>
        <v>744425.14285714284</v>
      </c>
      <c r="H237" s="2">
        <f t="shared" si="45"/>
        <v>135707412.72292611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1418336.0627880394</v>
      </c>
      <c r="Q237" s="2">
        <f t="shared" si="48"/>
        <v>750000</v>
      </c>
      <c r="R237" s="2">
        <f t="shared" si="46"/>
        <v>137108535.77707419</v>
      </c>
      <c r="S237" s="2">
        <f t="shared" si="17"/>
        <v>744425.14285713434</v>
      </c>
      <c r="T237" s="2">
        <f t="shared" si="18"/>
        <v>5574.8571428570431</v>
      </c>
      <c r="U237" s="2">
        <f t="shared" si="19"/>
        <v>750000</v>
      </c>
      <c r="V237" s="2">
        <f t="shared" si="34"/>
        <v>73175700.722925603</v>
      </c>
      <c r="W237" s="2">
        <f t="shared" si="20"/>
        <v>744425.14285714924</v>
      </c>
      <c r="X237" s="2">
        <f t="shared" si="6"/>
        <v>5574.8571428507566</v>
      </c>
      <c r="Y237" s="2">
        <f t="shared" si="43"/>
        <v>63932835.054148577</v>
      </c>
      <c r="Z237" s="2" t="str">
        <f t="shared" si="8"/>
        <v>MEEP</v>
      </c>
      <c r="AA237" s="2">
        <f>IF(Z237="HERE",Y237,AA236+Graph!$G$1*1000)</f>
        <v>74260361.91129148</v>
      </c>
      <c r="AB237" s="2">
        <f t="shared" si="21"/>
        <v>800000</v>
      </c>
      <c r="AC237" s="2">
        <f t="shared" si="44"/>
        <v>62753748.722925559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171</v>
      </c>
      <c r="C238" s="7"/>
      <c r="D238" s="2" t="e">
        <f t="shared" si="12"/>
        <v>#N/A</v>
      </c>
      <c r="E238" s="2" t="e">
        <f t="shared" si="22"/>
        <v>#N/A</v>
      </c>
      <c r="F238" s="2">
        <v>1420243.555529952</v>
      </c>
      <c r="G238" s="2">
        <f t="shared" si="47"/>
        <v>744425.14285714284</v>
      </c>
      <c r="H238" s="2">
        <f t="shared" si="45"/>
        <v>136451837.86578324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1423914.9993087649</v>
      </c>
      <c r="Q238" s="2">
        <f t="shared" si="48"/>
        <v>750000</v>
      </c>
      <c r="R238" s="2">
        <f t="shared" si="46"/>
        <v>137858535.77707419</v>
      </c>
      <c r="S238" s="2">
        <f t="shared" si="17"/>
        <v>744425.14285713434</v>
      </c>
      <c r="T238" s="2">
        <f t="shared" si="18"/>
        <v>5574.8571428570431</v>
      </c>
      <c r="U238" s="2">
        <f t="shared" si="19"/>
        <v>750000</v>
      </c>
      <c r="V238" s="2">
        <f t="shared" si="34"/>
        <v>73920125.865782753</v>
      </c>
      <c r="W238" s="2">
        <f t="shared" si="20"/>
        <v>744425.14285714924</v>
      </c>
      <c r="X238" s="2">
        <f t="shared" si="6"/>
        <v>5574.8571428507566</v>
      </c>
      <c r="Y238" s="2">
        <f t="shared" si="43"/>
        <v>63938409.911291428</v>
      </c>
      <c r="Z238" s="2" t="str">
        <f t="shared" si="8"/>
        <v>MEEP</v>
      </c>
      <c r="AA238" s="2">
        <f>IF(Z238="HERE",Y238,AA237+Graph!$G$1*1000)</f>
        <v>75060361.91129148</v>
      </c>
      <c r="AB238" s="2">
        <f t="shared" si="21"/>
        <v>800000</v>
      </c>
      <c r="AC238" s="2">
        <f t="shared" si="44"/>
        <v>62753748.722925559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172</v>
      </c>
      <c r="C239" s="7"/>
      <c r="D239" s="2" t="e">
        <f t="shared" si="12"/>
        <v>#N/A</v>
      </c>
      <c r="E239" s="2" t="e">
        <f t="shared" si="22"/>
        <v>#N/A</v>
      </c>
      <c r="F239" s="2">
        <v>1425821.1162442267</v>
      </c>
      <c r="G239" s="2">
        <f t="shared" si="47"/>
        <v>744425.14285714284</v>
      </c>
      <c r="H239" s="2">
        <f t="shared" si="45"/>
        <v>137196263.00864038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1429493.9358294904</v>
      </c>
      <c r="Q239" s="2">
        <f t="shared" si="48"/>
        <v>750000</v>
      </c>
      <c r="R239" s="2">
        <f t="shared" si="46"/>
        <v>138608535.77707419</v>
      </c>
      <c r="S239" s="2">
        <f t="shared" si="17"/>
        <v>744425.14285713434</v>
      </c>
      <c r="T239" s="2">
        <f t="shared" si="18"/>
        <v>5574.8571428570431</v>
      </c>
      <c r="U239" s="2">
        <f t="shared" si="19"/>
        <v>750000</v>
      </c>
      <c r="V239" s="2">
        <f t="shared" si="34"/>
        <v>74664551.008639902</v>
      </c>
      <c r="W239" s="2">
        <f t="shared" si="20"/>
        <v>744425.14285714924</v>
      </c>
      <c r="X239" s="2">
        <f t="shared" si="6"/>
        <v>5574.8571428507566</v>
      </c>
      <c r="Y239" s="2">
        <f t="shared" si="43"/>
        <v>63943984.768434279</v>
      </c>
      <c r="Z239" s="2" t="str">
        <f t="shared" si="8"/>
        <v>MEEP</v>
      </c>
      <c r="AA239" s="2">
        <f>IF(Z239="HERE",Y239,AA238+Graph!$G$1*1000)</f>
        <v>75860361.91129148</v>
      </c>
      <c r="AB239" s="2">
        <f t="shared" si="21"/>
        <v>800000</v>
      </c>
      <c r="AC239" s="2">
        <f t="shared" si="44"/>
        <v>62753748.722925559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173</v>
      </c>
      <c r="C240" s="7"/>
      <c r="D240" s="2" t="e">
        <f t="shared" si="12"/>
        <v>#N/A</v>
      </c>
      <c r="E240" s="2" t="e">
        <f t="shared" si="22"/>
        <v>#N/A</v>
      </c>
      <c r="F240" s="2">
        <v>1431398.6769585013</v>
      </c>
      <c r="G240" s="2">
        <f t="shared" si="47"/>
        <v>744425.14285714284</v>
      </c>
      <c r="H240" s="2">
        <f t="shared" si="45"/>
        <v>137940688.15149751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1435072.8723502457</v>
      </c>
      <c r="Q240" s="2">
        <f t="shared" si="48"/>
        <v>750000</v>
      </c>
      <c r="R240" s="2">
        <f t="shared" si="46"/>
        <v>139358535.77707419</v>
      </c>
      <c r="S240" s="2">
        <f t="shared" si="17"/>
        <v>744425.14285713434</v>
      </c>
      <c r="T240" s="2">
        <f t="shared" si="18"/>
        <v>5574.8571428570431</v>
      </c>
      <c r="U240" s="2">
        <f t="shared" si="19"/>
        <v>750000</v>
      </c>
      <c r="V240" s="2">
        <f t="shared" si="34"/>
        <v>75408976.151497051</v>
      </c>
      <c r="W240" s="2">
        <f t="shared" si="20"/>
        <v>744425.14285714924</v>
      </c>
      <c r="X240" s="2">
        <f t="shared" si="6"/>
        <v>5574.8571428507566</v>
      </c>
      <c r="Y240" s="2">
        <f t="shared" si="43"/>
        <v>63949559.625577129</v>
      </c>
      <c r="Z240" s="2" t="str">
        <f t="shared" si="8"/>
        <v>MEEP</v>
      </c>
      <c r="AA240" s="2">
        <f>IF(Z240="HERE",Y240,AA239+Graph!$G$1*1000)</f>
        <v>76660361.91129148</v>
      </c>
      <c r="AB240" s="2">
        <f t="shared" si="21"/>
        <v>800000</v>
      </c>
      <c r="AC240" s="2">
        <f t="shared" si="44"/>
        <v>62753748.722925559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174</v>
      </c>
      <c r="C241" s="7"/>
      <c r="D241" s="2" t="e">
        <f t="shared" si="12"/>
        <v>#N/A</v>
      </c>
      <c r="E241" s="2" t="e">
        <f t="shared" si="22"/>
        <v>#N/A</v>
      </c>
      <c r="F241" s="2">
        <v>1436976.2376728058</v>
      </c>
      <c r="G241" s="2">
        <f t="shared" si="47"/>
        <v>744425.14285714284</v>
      </c>
      <c r="H241" s="2">
        <f t="shared" si="45"/>
        <v>138685113.29435465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1440651.8088709712</v>
      </c>
      <c r="Q241" s="2">
        <f t="shared" si="48"/>
        <v>750000</v>
      </c>
      <c r="R241" s="2">
        <f t="shared" si="46"/>
        <v>140108535.77707419</v>
      </c>
      <c r="S241" s="2">
        <f t="shared" si="17"/>
        <v>744425.14285713434</v>
      </c>
      <c r="T241" s="2">
        <f t="shared" si="18"/>
        <v>5574.8571428570431</v>
      </c>
      <c r="U241" s="2">
        <f t="shared" si="19"/>
        <v>750000</v>
      </c>
      <c r="V241" s="2">
        <f t="shared" si="34"/>
        <v>76153401.2943542</v>
      </c>
      <c r="W241" s="2">
        <f t="shared" si="20"/>
        <v>744425.14285714924</v>
      </c>
      <c r="X241" s="2">
        <f t="shared" si="6"/>
        <v>5574.8571428507566</v>
      </c>
      <c r="Y241" s="2">
        <f t="shared" si="43"/>
        <v>63955134.48271998</v>
      </c>
      <c r="Z241" s="2" t="str">
        <f t="shared" si="8"/>
        <v>MEEP</v>
      </c>
      <c r="AA241" s="2">
        <f>IF(Z241="HERE",Y241,AA240+Graph!$G$1*1000)</f>
        <v>77460361.91129148</v>
      </c>
      <c r="AB241" s="2">
        <f t="shared" si="21"/>
        <v>800000</v>
      </c>
      <c r="AC241" s="2">
        <f t="shared" si="44"/>
        <v>62753748.722925559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175</v>
      </c>
      <c r="C242" s="7"/>
      <c r="D242" s="2" t="e">
        <f t="shared" si="12"/>
        <v>#N/A</v>
      </c>
      <c r="E242" s="2" t="e">
        <f t="shared" si="22"/>
        <v>#N/A</v>
      </c>
      <c r="F242" s="2">
        <v>1442553.7983870804</v>
      </c>
      <c r="G242" s="2">
        <f t="shared" si="47"/>
        <v>744425.14285714284</v>
      </c>
      <c r="H242" s="2">
        <f t="shared" si="45"/>
        <v>139429538.43721178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1446230.7453917265</v>
      </c>
      <c r="Q242" s="2">
        <f t="shared" si="48"/>
        <v>750000</v>
      </c>
      <c r="R242" s="2">
        <f t="shared" si="46"/>
        <v>140858535.77707419</v>
      </c>
      <c r="S242" s="2">
        <f t="shared" si="17"/>
        <v>744425.14285713434</v>
      </c>
      <c r="T242" s="2">
        <f t="shared" si="18"/>
        <v>5574.8571428570431</v>
      </c>
      <c r="U242" s="2">
        <f t="shared" si="19"/>
        <v>750000</v>
      </c>
      <c r="V242" s="2">
        <f t="shared" si="34"/>
        <v>76897826.43721135</v>
      </c>
      <c r="W242" s="2">
        <f t="shared" si="20"/>
        <v>744425.14285714924</v>
      </c>
      <c r="X242" s="2">
        <f t="shared" si="6"/>
        <v>5574.8571428507566</v>
      </c>
      <c r="Y242" s="2">
        <f t="shared" si="43"/>
        <v>63960709.339862831</v>
      </c>
      <c r="Z242" s="2" t="str">
        <f t="shared" si="8"/>
        <v>MEEP</v>
      </c>
      <c r="AA242" s="2">
        <f>IF(Z242="HERE",Y242,AA241+Graph!$G$1*1000)</f>
        <v>78260361.91129148</v>
      </c>
      <c r="AB242" s="2">
        <f t="shared" si="21"/>
        <v>800000</v>
      </c>
      <c r="AC242" s="2">
        <f t="shared" si="44"/>
        <v>62753748.722925559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176</v>
      </c>
      <c r="C243" s="7"/>
      <c r="D243" s="2" t="e">
        <f t="shared" si="12"/>
        <v>#N/A</v>
      </c>
      <c r="E243" s="2" t="e">
        <f t="shared" si="22"/>
        <v>#N/A</v>
      </c>
      <c r="F243" s="2">
        <v>1448131.3591013551</v>
      </c>
      <c r="G243" s="2">
        <f t="shared" si="47"/>
        <v>744425.14285714284</v>
      </c>
      <c r="H243" s="2">
        <f t="shared" si="45"/>
        <v>140173963.58006892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1451809.681912452</v>
      </c>
      <c r="Q243" s="2">
        <f t="shared" si="48"/>
        <v>750000</v>
      </c>
      <c r="R243" s="2">
        <f t="shared" si="46"/>
        <v>141608535.77707419</v>
      </c>
      <c r="S243" s="2">
        <f t="shared" si="17"/>
        <v>744425.14285713434</v>
      </c>
      <c r="T243" s="2">
        <f t="shared" si="18"/>
        <v>5574.8571428570431</v>
      </c>
      <c r="U243" s="2">
        <f t="shared" si="19"/>
        <v>750000</v>
      </c>
      <c r="V243" s="2">
        <f t="shared" si="34"/>
        <v>77642251.580068499</v>
      </c>
      <c r="W243" s="2">
        <f t="shared" si="20"/>
        <v>744425.14285714924</v>
      </c>
      <c r="X243" s="2">
        <f t="shared" si="6"/>
        <v>5574.8571428507566</v>
      </c>
      <c r="Y243" s="2">
        <f t="shared" si="43"/>
        <v>63966284.197005682</v>
      </c>
      <c r="Z243" s="2" t="str">
        <f t="shared" si="8"/>
        <v>MEEP</v>
      </c>
      <c r="AA243" s="2">
        <f>IF(Z243="HERE",Y243,AA242+Graph!$G$1*1000)</f>
        <v>79060361.91129148</v>
      </c>
      <c r="AB243" s="2">
        <f t="shared" si="21"/>
        <v>800000</v>
      </c>
      <c r="AC243" s="2">
        <f t="shared" si="44"/>
        <v>62753748.722925559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177</v>
      </c>
      <c r="C244" s="7"/>
      <c r="D244" s="2" t="e">
        <f t="shared" si="12"/>
        <v>#N/A</v>
      </c>
      <c r="E244" s="2" t="e">
        <f t="shared" si="22"/>
        <v>#N/A</v>
      </c>
      <c r="F244" s="2">
        <v>1453708.9198156595</v>
      </c>
      <c r="G244" s="2">
        <f t="shared" si="47"/>
        <v>744425.14285714284</v>
      </c>
      <c r="H244" s="2">
        <f t="shared" si="45"/>
        <v>140918388.72292605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1457388.6184331775</v>
      </c>
      <c r="Q244" s="2">
        <f t="shared" si="48"/>
        <v>750000</v>
      </c>
      <c r="R244" s="2">
        <f t="shared" si="46"/>
        <v>142358535.77707419</v>
      </c>
      <c r="S244" s="2">
        <f t="shared" si="17"/>
        <v>744425.14285713434</v>
      </c>
      <c r="T244" s="2">
        <f t="shared" si="18"/>
        <v>5574.8571428570431</v>
      </c>
      <c r="U244" s="2">
        <f t="shared" si="19"/>
        <v>750000</v>
      </c>
      <c r="V244" s="2">
        <f t="shared" si="34"/>
        <v>78386676.722925648</v>
      </c>
      <c r="W244" s="2">
        <f t="shared" si="20"/>
        <v>744425.14285714924</v>
      </c>
      <c r="X244" s="2">
        <f t="shared" si="6"/>
        <v>5574.8571428507566</v>
      </c>
      <c r="Y244" s="2">
        <f t="shared" si="43"/>
        <v>63971859.054148532</v>
      </c>
      <c r="Z244" s="2" t="str">
        <f t="shared" si="8"/>
        <v>MEEP</v>
      </c>
      <c r="AA244" s="2">
        <f>IF(Z244="HERE",Y244,AA243+Graph!$G$1*1000)</f>
        <v>79860361.91129148</v>
      </c>
      <c r="AB244" s="2">
        <f t="shared" si="21"/>
        <v>800000</v>
      </c>
      <c r="AC244" s="2">
        <f t="shared" si="44"/>
        <v>62753748.722925559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178</v>
      </c>
      <c r="C245" s="7"/>
      <c r="D245" s="2" t="e">
        <f t="shared" si="12"/>
        <v>#N/A</v>
      </c>
      <c r="E245" s="2" t="e">
        <f t="shared" si="22"/>
        <v>#N/A</v>
      </c>
      <c r="F245" s="2">
        <v>1459286.4805299342</v>
      </c>
      <c r="G245" s="2">
        <f t="shared" si="47"/>
        <v>744425.14285714284</v>
      </c>
      <c r="H245" s="2">
        <f t="shared" si="45"/>
        <v>141662813.86578318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1462967.5549539328</v>
      </c>
      <c r="Q245" s="2">
        <f t="shared" si="48"/>
        <v>750000</v>
      </c>
      <c r="R245" s="2">
        <f t="shared" si="46"/>
        <v>143108535.77707419</v>
      </c>
      <c r="S245" s="2">
        <f t="shared" si="17"/>
        <v>744425.14285713434</v>
      </c>
      <c r="T245" s="2">
        <f t="shared" si="18"/>
        <v>5574.8571428570431</v>
      </c>
      <c r="U245" s="2">
        <f t="shared" si="19"/>
        <v>750000</v>
      </c>
      <c r="V245" s="2">
        <f t="shared" si="34"/>
        <v>79131101.865782797</v>
      </c>
      <c r="W245" s="2">
        <f t="shared" si="20"/>
        <v>744425.14285714924</v>
      </c>
      <c r="X245" s="2">
        <f t="shared" si="6"/>
        <v>5574.8571428507566</v>
      </c>
      <c r="Y245" s="2">
        <f t="shared" si="43"/>
        <v>63977433.911291383</v>
      </c>
      <c r="Z245" s="2" t="str">
        <f t="shared" si="8"/>
        <v>MEEP</v>
      </c>
      <c r="AA245" s="2">
        <f>IF(Z245="HERE",Y245,AA244+Graph!$G$1*1000)</f>
        <v>80660361.91129148</v>
      </c>
      <c r="AB245" s="2">
        <f t="shared" si="21"/>
        <v>800000</v>
      </c>
      <c r="AC245" s="2">
        <f t="shared" si="44"/>
        <v>62753748.722925559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179</v>
      </c>
      <c r="C246" s="7"/>
      <c r="D246" s="2" t="e">
        <f t="shared" si="12"/>
        <v>#N/A</v>
      </c>
      <c r="E246" s="2" t="e">
        <f t="shared" si="22"/>
        <v>#N/A</v>
      </c>
      <c r="F246" s="2">
        <v>1464864.0412442386</v>
      </c>
      <c r="G246" s="2">
        <f t="shared" si="47"/>
        <v>744425.14285714284</v>
      </c>
      <c r="H246" s="2">
        <f t="shared" si="45"/>
        <v>142407239.00864032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1468546.4914746583</v>
      </c>
      <c r="Q246" s="2">
        <f t="shared" si="48"/>
        <v>750000</v>
      </c>
      <c r="R246" s="2">
        <f t="shared" si="46"/>
        <v>143858535.77707419</v>
      </c>
      <c r="S246" s="2">
        <f t="shared" si="17"/>
        <v>744425.14285713434</v>
      </c>
      <c r="T246" s="2">
        <f t="shared" si="18"/>
        <v>5574.8571428570431</v>
      </c>
      <c r="U246" s="2">
        <f t="shared" si="19"/>
        <v>750000</v>
      </c>
      <c r="V246" s="2">
        <f t="shared" si="34"/>
        <v>79875527.008639947</v>
      </c>
      <c r="W246" s="2">
        <f t="shared" si="20"/>
        <v>744425.14285714924</v>
      </c>
      <c r="X246" s="2">
        <f t="shared" si="6"/>
        <v>5574.8571428507566</v>
      </c>
      <c r="Y246" s="2">
        <f t="shared" si="43"/>
        <v>63983008.768434234</v>
      </c>
      <c r="Z246" s="2" t="str">
        <f t="shared" si="8"/>
        <v>MEEP</v>
      </c>
      <c r="AA246" s="2">
        <f>IF(Z246="HERE",Y246,AA245+Graph!$G$1*1000)</f>
        <v>81460361.91129148</v>
      </c>
      <c r="AB246" s="2">
        <f t="shared" si="21"/>
        <v>800000</v>
      </c>
      <c r="AC246" s="2">
        <f t="shared" si="44"/>
        <v>62753748.722925559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180</v>
      </c>
      <c r="C247" s="7"/>
      <c r="D247" s="2" t="e">
        <f t="shared" si="12"/>
        <v>#N/A</v>
      </c>
      <c r="E247" s="2" t="e">
        <f t="shared" si="22"/>
        <v>#N/A</v>
      </c>
      <c r="F247" s="2">
        <v>1470441.6019585133</v>
      </c>
      <c r="G247" s="2">
        <f t="shared" si="47"/>
        <v>744425.14285714284</v>
      </c>
      <c r="H247" s="2">
        <f t="shared" si="45"/>
        <v>143151664.15149745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1474125.4279954135</v>
      </c>
      <c r="Q247" s="2">
        <f t="shared" si="48"/>
        <v>750000</v>
      </c>
      <c r="R247" s="2">
        <f t="shared" si="46"/>
        <v>144608535.77707419</v>
      </c>
      <c r="S247" s="2">
        <f t="shared" si="17"/>
        <v>744425.14285713434</v>
      </c>
      <c r="T247" s="2">
        <f t="shared" si="18"/>
        <v>5574.8571428570431</v>
      </c>
      <c r="U247" s="2">
        <f t="shared" si="19"/>
        <v>750000</v>
      </c>
      <c r="V247" s="2">
        <f t="shared" si="34"/>
        <v>80619952.151497096</v>
      </c>
      <c r="W247" s="2">
        <f t="shared" si="20"/>
        <v>744425.14285714924</v>
      </c>
      <c r="X247" s="2">
        <f t="shared" si="6"/>
        <v>5574.8571428507566</v>
      </c>
      <c r="Y247" s="2">
        <f t="shared" si="43"/>
        <v>63988583.625577085</v>
      </c>
      <c r="Z247" s="2" t="str">
        <f t="shared" si="8"/>
        <v>MEEP</v>
      </c>
      <c r="AA247" s="2">
        <f>IF(Z247="HERE",Y247,AA246+Graph!$G$1*1000)</f>
        <v>82260361.91129148</v>
      </c>
      <c r="AB247" s="2">
        <f t="shared" si="21"/>
        <v>800000</v>
      </c>
      <c r="AC247" s="2">
        <f t="shared" si="44"/>
        <v>62753748.722925559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181</v>
      </c>
      <c r="C248" s="7"/>
      <c r="D248" s="2" t="e">
        <f t="shared" si="12"/>
        <v>#N/A</v>
      </c>
      <c r="E248" s="2" t="e">
        <f t="shared" si="22"/>
        <v>#N/A</v>
      </c>
      <c r="F248" s="2">
        <v>1476019.1626727879</v>
      </c>
      <c r="G248" s="2">
        <f t="shared" si="47"/>
        <v>744425.14285714284</v>
      </c>
      <c r="H248" s="2">
        <f t="shared" si="45"/>
        <v>143896089.29435459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1479704.364516139</v>
      </c>
      <c r="Q248" s="2">
        <f t="shared" si="48"/>
        <v>750000</v>
      </c>
      <c r="R248" s="2">
        <f t="shared" si="46"/>
        <v>145358535.77707419</v>
      </c>
      <c r="S248" s="2">
        <f t="shared" si="17"/>
        <v>744425.14285713434</v>
      </c>
      <c r="T248" s="2">
        <f t="shared" si="18"/>
        <v>5574.8571428570431</v>
      </c>
      <c r="U248" s="2">
        <f t="shared" si="19"/>
        <v>750000</v>
      </c>
      <c r="V248" s="2">
        <f t="shared" si="34"/>
        <v>81364377.294354245</v>
      </c>
      <c r="W248" s="2">
        <f t="shared" si="20"/>
        <v>744425.14285714924</v>
      </c>
      <c r="X248" s="2">
        <f t="shared" si="6"/>
        <v>5574.8571428507566</v>
      </c>
      <c r="Y248" s="2">
        <f t="shared" si="43"/>
        <v>63994158.482719935</v>
      </c>
      <c r="Z248" s="2" t="str">
        <f t="shared" si="8"/>
        <v>MEEP</v>
      </c>
      <c r="AA248" s="2">
        <f>IF(Z248="HERE",Y248,AA247+Graph!$G$1*1000)</f>
        <v>83060361.91129148</v>
      </c>
      <c r="AB248" s="2">
        <f t="shared" si="21"/>
        <v>800000</v>
      </c>
      <c r="AC248" s="2">
        <f t="shared" si="44"/>
        <v>62753748.722925559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182</v>
      </c>
      <c r="C249" s="7"/>
      <c r="D249" s="2" t="e">
        <f t="shared" si="12"/>
        <v>#N/A</v>
      </c>
      <c r="E249" s="2" t="e">
        <f t="shared" si="22"/>
        <v>#N/A</v>
      </c>
      <c r="F249" s="2">
        <v>1481596.7233870924</v>
      </c>
      <c r="G249" s="2">
        <f t="shared" si="47"/>
        <v>744425.14285714284</v>
      </c>
      <c r="H249" s="2">
        <f t="shared" si="45"/>
        <v>144640514.43721172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1485283.3010368645</v>
      </c>
      <c r="Q249" s="2">
        <f t="shared" si="48"/>
        <v>750000</v>
      </c>
      <c r="R249" s="2">
        <f t="shared" si="46"/>
        <v>146108535.77707419</v>
      </c>
      <c r="S249" s="2">
        <f t="shared" si="17"/>
        <v>744425.14285713434</v>
      </c>
      <c r="T249" s="2">
        <f t="shared" si="18"/>
        <v>5574.8571428570431</v>
      </c>
      <c r="U249" s="2">
        <f t="shared" si="19"/>
        <v>750000</v>
      </c>
      <c r="V249" s="2">
        <f t="shared" si="34"/>
        <v>82108802.437211394</v>
      </c>
      <c r="W249" s="2">
        <f t="shared" si="20"/>
        <v>744425.14285714924</v>
      </c>
      <c r="X249" s="2">
        <f t="shared" si="6"/>
        <v>5574.8571428507566</v>
      </c>
      <c r="Y249" s="2">
        <f t="shared" si="43"/>
        <v>63999733.339862786</v>
      </c>
      <c r="Z249" s="2" t="str">
        <f t="shared" si="8"/>
        <v>MEEP</v>
      </c>
      <c r="AA249" s="2">
        <f>IF(Z249="HERE",Y249,AA248+Graph!$G$1*1000)</f>
        <v>83860361.91129148</v>
      </c>
      <c r="AB249" s="2">
        <f t="shared" si="21"/>
        <v>800000</v>
      </c>
      <c r="AC249" s="2">
        <f t="shared" si="44"/>
        <v>62753748.722925559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183</v>
      </c>
      <c r="C250" s="7"/>
      <c r="D250" s="2" t="e">
        <f t="shared" si="12"/>
        <v>#N/A</v>
      </c>
      <c r="E250" s="2" t="e">
        <f t="shared" si="22"/>
        <v>#N/A</v>
      </c>
      <c r="F250" s="2">
        <v>1487174.284101367</v>
      </c>
      <c r="G250" s="2">
        <f t="shared" si="47"/>
        <v>744425.14285714284</v>
      </c>
      <c r="H250" s="2">
        <f t="shared" si="45"/>
        <v>145384939.58006886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1490862.2375576198</v>
      </c>
      <c r="Q250" s="2">
        <f t="shared" si="48"/>
        <v>750000</v>
      </c>
      <c r="R250" s="2">
        <f t="shared" si="46"/>
        <v>146858535.77707419</v>
      </c>
      <c r="S250" s="2">
        <f t="shared" si="17"/>
        <v>744425.14285713434</v>
      </c>
      <c r="T250" s="2">
        <f t="shared" si="18"/>
        <v>5574.8571428570431</v>
      </c>
      <c r="U250" s="2">
        <f t="shared" si="19"/>
        <v>750000</v>
      </c>
      <c r="V250" s="2">
        <f t="shared" si="34"/>
        <v>82853227.580068544</v>
      </c>
      <c r="W250" s="2">
        <f t="shared" si="20"/>
        <v>744425.14285714924</v>
      </c>
      <c r="X250" s="2">
        <f t="shared" si="6"/>
        <v>5574.8571428507566</v>
      </c>
      <c r="Y250" s="2">
        <f t="shared" si="43"/>
        <v>64005308.197005637</v>
      </c>
      <c r="Z250" s="2" t="str">
        <f t="shared" si="8"/>
        <v>MEEP</v>
      </c>
      <c r="AA250" s="2">
        <f>IF(Z250="HERE",Y250,AA249+Graph!$G$1*1000)</f>
        <v>84660361.91129148</v>
      </c>
      <c r="AB250" s="2">
        <f t="shared" si="21"/>
        <v>800000</v>
      </c>
      <c r="AC250" s="2">
        <f t="shared" si="44"/>
        <v>62753748.722925559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184</v>
      </c>
      <c r="C251" s="7"/>
      <c r="D251" s="2" t="e">
        <f t="shared" si="12"/>
        <v>#N/A</v>
      </c>
      <c r="E251" s="2" t="e">
        <f t="shared" si="22"/>
        <v>#N/A</v>
      </c>
      <c r="F251" s="2">
        <v>1492751.8448156416</v>
      </c>
      <c r="G251" s="2">
        <f t="shared" si="47"/>
        <v>744425.14285714284</v>
      </c>
      <c r="H251" s="2">
        <f t="shared" si="45"/>
        <v>146129364.72292599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1496441.1740783453</v>
      </c>
      <c r="Q251" s="2">
        <f t="shared" si="48"/>
        <v>750000</v>
      </c>
      <c r="R251" s="2">
        <f t="shared" si="46"/>
        <v>147608535.77707419</v>
      </c>
      <c r="S251" s="2">
        <f t="shared" si="17"/>
        <v>744425.14285713434</v>
      </c>
      <c r="T251" s="2">
        <f t="shared" si="18"/>
        <v>5574.8571428570431</v>
      </c>
      <c r="U251" s="2">
        <f t="shared" si="19"/>
        <v>750000</v>
      </c>
      <c r="V251" s="2">
        <f t="shared" si="34"/>
        <v>83597652.722925693</v>
      </c>
      <c r="W251" s="2">
        <f t="shared" si="20"/>
        <v>744425.14285714924</v>
      </c>
      <c r="X251" s="2">
        <f t="shared" si="6"/>
        <v>5574.8571428507566</v>
      </c>
      <c r="Y251" s="2">
        <f t="shared" si="43"/>
        <v>64010883.054148488</v>
      </c>
      <c r="Z251" s="2" t="str">
        <f t="shared" si="8"/>
        <v>MEEP</v>
      </c>
      <c r="AA251" s="2">
        <f>IF(Z251="HERE",Y251,AA250+Graph!$G$1*1000)</f>
        <v>85460361.91129148</v>
      </c>
      <c r="AB251" s="2">
        <f t="shared" si="21"/>
        <v>800000</v>
      </c>
      <c r="AC251" s="2">
        <f t="shared" si="44"/>
        <v>62753748.722925559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185</v>
      </c>
      <c r="C252" s="7"/>
      <c r="D252" s="2" t="e">
        <f t="shared" si="12"/>
        <v>#N/A</v>
      </c>
      <c r="E252" s="2" t="e">
        <f t="shared" si="22"/>
        <v>#N/A</v>
      </c>
      <c r="F252" s="2">
        <v>1498329.4055299461</v>
      </c>
      <c r="G252" s="2">
        <f t="shared" si="47"/>
        <v>744425.14285714284</v>
      </c>
      <c r="H252" s="2">
        <f t="shared" si="45"/>
        <v>146873789.86578313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1502020.1105991006</v>
      </c>
      <c r="Q252" s="2">
        <f t="shared" si="48"/>
        <v>750000</v>
      </c>
      <c r="R252" s="2">
        <f t="shared" si="46"/>
        <v>148358535.77707419</v>
      </c>
      <c r="S252" s="2">
        <f t="shared" si="17"/>
        <v>744425.14285713434</v>
      </c>
      <c r="T252" s="2">
        <f t="shared" si="18"/>
        <v>5574.8571428570431</v>
      </c>
      <c r="U252" s="2">
        <f t="shared" si="19"/>
        <v>750000</v>
      </c>
      <c r="V252" s="2">
        <f t="shared" si="34"/>
        <v>84342077.865782842</v>
      </c>
      <c r="W252" s="2">
        <f t="shared" si="20"/>
        <v>744425.14285714924</v>
      </c>
      <c r="X252" s="2">
        <f t="shared" si="6"/>
        <v>5574.8571428507566</v>
      </c>
      <c r="Y252" s="2">
        <f t="shared" si="43"/>
        <v>64016457.911291339</v>
      </c>
      <c r="Z252" s="2" t="str">
        <f t="shared" si="8"/>
        <v>MEEP</v>
      </c>
      <c r="AA252" s="2">
        <f>IF(Z252="HERE",Y252,AA251+Graph!$G$1*1000)</f>
        <v>86260361.91129148</v>
      </c>
      <c r="AB252" s="2">
        <f t="shared" si="21"/>
        <v>800000</v>
      </c>
      <c r="AC252" s="2">
        <f t="shared" si="44"/>
        <v>62753748.722925559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186</v>
      </c>
      <c r="C253" s="7"/>
      <c r="D253" s="2" t="e">
        <f t="shared" si="12"/>
        <v>#N/A</v>
      </c>
      <c r="E253" s="2" t="e">
        <f t="shared" si="22"/>
        <v>#N/A</v>
      </c>
      <c r="F253" s="2">
        <v>1503906.9662442207</v>
      </c>
      <c r="G253" s="2">
        <f t="shared" si="47"/>
        <v>744425.14285714284</v>
      </c>
      <c r="H253" s="2">
        <f t="shared" si="45"/>
        <v>147618215.00864026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1507599.0471198261</v>
      </c>
      <c r="Q253" s="2">
        <f t="shared" si="48"/>
        <v>750000</v>
      </c>
      <c r="R253" s="2">
        <f t="shared" si="46"/>
        <v>149108535.77707419</v>
      </c>
      <c r="S253" s="2">
        <f t="shared" si="17"/>
        <v>744425.14285713434</v>
      </c>
      <c r="T253" s="2">
        <f t="shared" si="18"/>
        <v>5574.8571428570431</v>
      </c>
      <c r="U253" s="2">
        <f t="shared" si="19"/>
        <v>750000</v>
      </c>
      <c r="V253" s="2">
        <f t="shared" si="34"/>
        <v>85086503.008639991</v>
      </c>
      <c r="W253" s="2">
        <f t="shared" si="20"/>
        <v>744425.14285714924</v>
      </c>
      <c r="X253" s="2">
        <f t="shared" si="6"/>
        <v>5574.8571428507566</v>
      </c>
      <c r="Y253" s="2">
        <f t="shared" si="43"/>
        <v>64022032.768434189</v>
      </c>
      <c r="Z253" s="2" t="str">
        <f t="shared" si="8"/>
        <v>MEEP</v>
      </c>
      <c r="AA253" s="2">
        <f>IF(Z253="HERE",Y253,AA252+Graph!$G$1*1000)</f>
        <v>87060361.91129148</v>
      </c>
      <c r="AB253" s="2">
        <f t="shared" si="21"/>
        <v>800000</v>
      </c>
      <c r="AC253" s="2">
        <f t="shared" si="44"/>
        <v>62753748.722925559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187</v>
      </c>
      <c r="C254" s="7"/>
      <c r="D254" s="2" t="e">
        <f t="shared" si="12"/>
        <v>#N/A</v>
      </c>
      <c r="E254" s="2" t="e">
        <f t="shared" si="22"/>
        <v>#N/A</v>
      </c>
      <c r="F254" s="2">
        <v>1509484.5269585252</v>
      </c>
      <c r="G254" s="2">
        <f t="shared" si="47"/>
        <v>744425.14285714284</v>
      </c>
      <c r="H254" s="2">
        <f t="shared" si="45"/>
        <v>148362640.15149739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1513177.9836405516</v>
      </c>
      <c r="Q254" s="2">
        <f t="shared" si="48"/>
        <v>750000</v>
      </c>
      <c r="R254" s="2">
        <f t="shared" si="46"/>
        <v>149858535.77707419</v>
      </c>
      <c r="S254" s="2">
        <f t="shared" si="17"/>
        <v>744425.14285713434</v>
      </c>
      <c r="T254" s="2">
        <f t="shared" si="18"/>
        <v>5574.8571428570431</v>
      </c>
      <c r="U254" s="2">
        <f t="shared" si="19"/>
        <v>750000</v>
      </c>
      <c r="V254" s="2">
        <f t="shared" si="34"/>
        <v>85830928.151497141</v>
      </c>
      <c r="W254" s="2">
        <f t="shared" si="20"/>
        <v>744425.14285714924</v>
      </c>
      <c r="X254" s="2">
        <f t="shared" si="6"/>
        <v>5574.8571428507566</v>
      </c>
      <c r="Y254" s="2">
        <f t="shared" si="43"/>
        <v>64027607.62557704</v>
      </c>
      <c r="Z254" s="2" t="str">
        <f t="shared" si="8"/>
        <v>MEEP</v>
      </c>
      <c r="AA254" s="2">
        <f>IF(Z254="HERE",Y254,AA253+Graph!$G$1*1000)</f>
        <v>87860361.91129148</v>
      </c>
      <c r="AB254" s="2">
        <f t="shared" si="21"/>
        <v>800000</v>
      </c>
      <c r="AC254" s="2">
        <f t="shared" si="44"/>
        <v>62753748.722925559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188</v>
      </c>
      <c r="C255" s="7"/>
      <c r="D255" s="2" t="e">
        <f t="shared" si="12"/>
        <v>#N/A</v>
      </c>
      <c r="E255" s="2" t="e">
        <f t="shared" si="22"/>
        <v>#N/A</v>
      </c>
      <c r="F255" s="2">
        <v>1515062.0876727998</v>
      </c>
      <c r="G255" s="2">
        <f t="shared" si="47"/>
        <v>744425.14285714284</v>
      </c>
      <c r="H255" s="2">
        <f t="shared" si="45"/>
        <v>149107065.29435453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1518756.9201613069</v>
      </c>
      <c r="Q255" s="2">
        <f t="shared" si="48"/>
        <v>750000</v>
      </c>
      <c r="R255" s="2">
        <f t="shared" si="46"/>
        <v>150608535.77707419</v>
      </c>
      <c r="S255" s="2">
        <f t="shared" si="17"/>
        <v>744425.14285713434</v>
      </c>
      <c r="T255" s="2">
        <f t="shared" si="18"/>
        <v>5574.8571428570431</v>
      </c>
      <c r="U255" s="2">
        <f t="shared" si="19"/>
        <v>750000</v>
      </c>
      <c r="V255" s="2">
        <f t="shared" si="34"/>
        <v>86575353.29435429</v>
      </c>
      <c r="W255" s="2">
        <f t="shared" si="20"/>
        <v>744425.14285714924</v>
      </c>
      <c r="X255" s="2">
        <f t="shared" si="6"/>
        <v>5574.8571428507566</v>
      </c>
      <c r="Y255" s="2">
        <f t="shared" si="43"/>
        <v>64033182.482719891</v>
      </c>
      <c r="Z255" s="2" t="str">
        <f t="shared" si="8"/>
        <v>MEEP</v>
      </c>
      <c r="AA255" s="2">
        <f>IF(Z255="HERE",Y255,AA254+Graph!$G$1*1000)</f>
        <v>88660361.91129148</v>
      </c>
      <c r="AB255" s="2">
        <f t="shared" si="21"/>
        <v>800000</v>
      </c>
      <c r="AC255" s="2">
        <f t="shared" si="44"/>
        <v>62753748.722925559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189</v>
      </c>
      <c r="C256" s="7"/>
      <c r="D256" s="2" t="e">
        <f t="shared" si="12"/>
        <v>#N/A</v>
      </c>
      <c r="E256" s="2" t="e">
        <f t="shared" si="22"/>
        <v>#N/A</v>
      </c>
      <c r="F256" s="2">
        <v>1520639.6483870745</v>
      </c>
      <c r="G256" s="2">
        <f t="shared" si="47"/>
        <v>744425.14285714284</v>
      </c>
      <c r="H256" s="2">
        <f t="shared" si="45"/>
        <v>149851490.43721166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1524335.8566820323</v>
      </c>
      <c r="Q256" s="2">
        <f t="shared" si="48"/>
        <v>750000</v>
      </c>
      <c r="R256" s="2">
        <f t="shared" si="46"/>
        <v>151358535.77707419</v>
      </c>
      <c r="S256" s="2">
        <f t="shared" si="17"/>
        <v>744425.14285713434</v>
      </c>
      <c r="T256" s="2">
        <f t="shared" si="18"/>
        <v>5574.8571428570431</v>
      </c>
      <c r="U256" s="2">
        <f t="shared" si="19"/>
        <v>750000</v>
      </c>
      <c r="V256" s="2">
        <f t="shared" si="34"/>
        <v>87319778.437211439</v>
      </c>
      <c r="W256" s="2">
        <f t="shared" si="20"/>
        <v>744425.14285714924</v>
      </c>
      <c r="X256" s="2">
        <f t="shared" si="6"/>
        <v>5574.8571428507566</v>
      </c>
      <c r="Y256" s="2">
        <f t="shared" si="43"/>
        <v>64038757.339862742</v>
      </c>
      <c r="Z256" s="2" t="str">
        <f t="shared" si="8"/>
        <v>MEEP</v>
      </c>
      <c r="AA256" s="2">
        <f>IF(Z256="HERE",Y256,AA255+Graph!$G$1*1000)</f>
        <v>89460361.91129148</v>
      </c>
      <c r="AB256" s="2">
        <f t="shared" si="21"/>
        <v>800000</v>
      </c>
      <c r="AC256" s="2">
        <f t="shared" si="44"/>
        <v>62753748.722925559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190</v>
      </c>
      <c r="C257" s="7"/>
      <c r="D257" s="2" t="e">
        <f t="shared" si="12"/>
        <v>#N/A</v>
      </c>
      <c r="E257" s="2" t="e">
        <f t="shared" si="22"/>
        <v>#N/A</v>
      </c>
      <c r="F257" s="2">
        <v>1526217.2091013789</v>
      </c>
      <c r="G257" s="2">
        <f t="shared" si="47"/>
        <v>744425.14285714284</v>
      </c>
      <c r="H257" s="2">
        <f t="shared" si="45"/>
        <v>150595915.5800688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1529914.7932027876</v>
      </c>
      <c r="Q257" s="2">
        <f t="shared" si="48"/>
        <v>750000</v>
      </c>
      <c r="R257" s="2">
        <f t="shared" si="46"/>
        <v>152108535.77707419</v>
      </c>
      <c r="S257" s="2">
        <f t="shared" si="17"/>
        <v>744425.14285713434</v>
      </c>
      <c r="T257" s="2">
        <f t="shared" si="18"/>
        <v>5574.8571428570431</v>
      </c>
      <c r="U257" s="2">
        <f t="shared" si="19"/>
        <v>750000</v>
      </c>
      <c r="V257" s="2">
        <f t="shared" si="34"/>
        <v>88064203.580068588</v>
      </c>
      <c r="W257" s="2">
        <f t="shared" si="20"/>
        <v>744425.14285714924</v>
      </c>
      <c r="X257" s="2">
        <f t="shared" si="6"/>
        <v>5574.8571428507566</v>
      </c>
      <c r="Y257" s="2">
        <f t="shared" si="43"/>
        <v>64044332.197005592</v>
      </c>
      <c r="Z257" s="2" t="str">
        <f t="shared" si="8"/>
        <v>MEEP</v>
      </c>
      <c r="AA257" s="2">
        <f>IF(Z257="HERE",Y257,AA256+Graph!$G$1*1000)</f>
        <v>90260361.91129148</v>
      </c>
      <c r="AB257" s="2">
        <f t="shared" si="21"/>
        <v>800000</v>
      </c>
      <c r="AC257" s="2">
        <f t="shared" si="44"/>
        <v>62753748.722925559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191</v>
      </c>
      <c r="C258" s="7"/>
      <c r="D258" s="2" t="e">
        <f t="shared" si="12"/>
        <v>#N/A</v>
      </c>
      <c r="E258" s="2" t="e">
        <f t="shared" si="22"/>
        <v>#N/A</v>
      </c>
      <c r="F258" s="2">
        <v>1531794.7698156536</v>
      </c>
      <c r="G258" s="2">
        <f t="shared" si="47"/>
        <v>744425.14285714284</v>
      </c>
      <c r="H258" s="2">
        <f t="shared" si="45"/>
        <v>151340340.72292593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1535493.7297235131</v>
      </c>
      <c r="Q258" s="2">
        <f t="shared" si="48"/>
        <v>750000</v>
      </c>
      <c r="R258" s="2">
        <f t="shared" si="46"/>
        <v>152858535.77707419</v>
      </c>
      <c r="S258" s="2">
        <f t="shared" si="17"/>
        <v>744425.14285713434</v>
      </c>
      <c r="T258" s="2">
        <f t="shared" si="18"/>
        <v>5574.8571428570431</v>
      </c>
      <c r="U258" s="2">
        <f t="shared" si="19"/>
        <v>750000</v>
      </c>
      <c r="V258" s="2">
        <f t="shared" si="34"/>
        <v>88808628.722925738</v>
      </c>
      <c r="W258" s="2">
        <f t="shared" si="20"/>
        <v>744425.14285714924</v>
      </c>
      <c r="X258" s="2">
        <f t="shared" si="6"/>
        <v>5574.8571428507566</v>
      </c>
      <c r="Y258" s="2">
        <f t="shared" si="43"/>
        <v>64049907.054148443</v>
      </c>
      <c r="Z258" s="2" t="str">
        <f t="shared" si="8"/>
        <v>MEEP</v>
      </c>
      <c r="AA258" s="2">
        <f>IF(Z258="HERE",Y258,AA257+Graph!$G$1*1000)</f>
        <v>91060361.91129148</v>
      </c>
      <c r="AB258" s="2">
        <f t="shared" si="21"/>
        <v>800000</v>
      </c>
      <c r="AC258" s="2">
        <f t="shared" si="44"/>
        <v>62753748.722925559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192</v>
      </c>
      <c r="C259" s="7"/>
      <c r="D259" s="2" t="e">
        <f t="shared" si="12"/>
        <v>#N/A</v>
      </c>
      <c r="E259" s="2" t="e">
        <f t="shared" si="22"/>
        <v>#N/A</v>
      </c>
      <c r="F259" s="2">
        <v>1537372.3305299282</v>
      </c>
      <c r="G259" s="2">
        <f t="shared" si="47"/>
        <v>744425.14285714284</v>
      </c>
      <c r="H259" s="2">
        <f t="shared" si="45"/>
        <v>152084765.86578307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1541072.6662442386</v>
      </c>
      <c r="Q259" s="2">
        <f t="shared" si="48"/>
        <v>750000</v>
      </c>
      <c r="R259" s="2">
        <f t="shared" si="46"/>
        <v>153608535.77707419</v>
      </c>
      <c r="S259" s="2">
        <f t="shared" si="17"/>
        <v>744425.14285713434</v>
      </c>
      <c r="T259" s="2">
        <f t="shared" si="18"/>
        <v>5574.8571428570431</v>
      </c>
      <c r="U259" s="2">
        <f t="shared" si="19"/>
        <v>750000</v>
      </c>
      <c r="V259" s="2">
        <f t="shared" si="34"/>
        <v>89553053.865782887</v>
      </c>
      <c r="W259" s="2">
        <f t="shared" si="20"/>
        <v>744425.14285714924</v>
      </c>
      <c r="X259" s="2">
        <f t="shared" si="6"/>
        <v>5574.8571428507566</v>
      </c>
      <c r="Y259" s="2">
        <f t="shared" si="43"/>
        <v>64055481.911291294</v>
      </c>
      <c r="Z259" s="2" t="str">
        <f t="shared" si="8"/>
        <v>MEEP</v>
      </c>
      <c r="AA259" s="2">
        <f>IF(Z259="HERE",Y259,AA258+Graph!$G$1*1000)</f>
        <v>91860361.91129148</v>
      </c>
      <c r="AB259" s="2">
        <f t="shared" si="21"/>
        <v>800000</v>
      </c>
      <c r="AC259" s="2">
        <f t="shared" si="44"/>
        <v>62753748.722925559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193</v>
      </c>
      <c r="C260" s="7"/>
      <c r="D260" s="2" t="e">
        <f t="shared" si="12"/>
        <v>#N/A</v>
      </c>
      <c r="E260" s="2" t="e">
        <f t="shared" si="22"/>
        <v>#N/A</v>
      </c>
      <c r="F260" s="2">
        <v>1542949.8912442327</v>
      </c>
      <c r="G260" s="2">
        <f t="shared" si="47"/>
        <v>744425.14285714284</v>
      </c>
      <c r="H260" s="2">
        <f t="shared" si="45"/>
        <v>152829191.0086402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1546651.6027649939</v>
      </c>
      <c r="Q260" s="2">
        <f t="shared" si="48"/>
        <v>750000</v>
      </c>
      <c r="R260" s="2">
        <f t="shared" si="46"/>
        <v>154358535.77707419</v>
      </c>
      <c r="S260" s="2">
        <f t="shared" si="17"/>
        <v>744425.14285713434</v>
      </c>
      <c r="T260" s="2">
        <f t="shared" si="18"/>
        <v>5574.8571428570431</v>
      </c>
      <c r="U260" s="2">
        <f t="shared" si="19"/>
        <v>750000</v>
      </c>
      <c r="V260" s="2">
        <f t="shared" si="34"/>
        <v>90297479.008640036</v>
      </c>
      <c r="W260" s="2">
        <f t="shared" si="20"/>
        <v>744425.14285714924</v>
      </c>
      <c r="X260" s="2">
        <f t="shared" si="6"/>
        <v>5574.8571428507566</v>
      </c>
      <c r="Y260" s="2">
        <f t="shared" si="43"/>
        <v>64061056.768434145</v>
      </c>
      <c r="Z260" s="2" t="str">
        <f t="shared" si="8"/>
        <v>MEEP</v>
      </c>
      <c r="AA260" s="2">
        <f>IF(Z260="HERE",Y260,AA259+Graph!$G$1*1000)</f>
        <v>92660361.91129148</v>
      </c>
      <c r="AB260" s="2">
        <f t="shared" si="21"/>
        <v>800000</v>
      </c>
      <c r="AC260" s="2">
        <f t="shared" si="44"/>
        <v>62753748.722925559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194</v>
      </c>
      <c r="C261" s="7"/>
      <c r="D261" s="2" t="e">
        <f t="shared" si="12"/>
        <v>#N/A</v>
      </c>
      <c r="E261" s="2" t="e">
        <f t="shared" si="22"/>
        <v>#N/A</v>
      </c>
      <c r="F261" s="2">
        <v>1548527.4519585073</v>
      </c>
      <c r="G261" s="2">
        <f t="shared" si="47"/>
        <v>744425.14285714284</v>
      </c>
      <c r="H261" s="2">
        <f t="shared" si="45"/>
        <v>153573616.15149733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1552230.5392857194</v>
      </c>
      <c r="Q261" s="2">
        <f t="shared" si="48"/>
        <v>750000</v>
      </c>
      <c r="R261" s="2">
        <f t="shared" si="46"/>
        <v>155108535.77707419</v>
      </c>
      <c r="S261" s="2">
        <f t="shared" si="17"/>
        <v>744425.14285713434</v>
      </c>
      <c r="T261" s="2">
        <f t="shared" si="18"/>
        <v>5574.8571428570431</v>
      </c>
      <c r="U261" s="2">
        <f t="shared" si="19"/>
        <v>750000</v>
      </c>
      <c r="V261" s="2">
        <f t="shared" si="34"/>
        <v>91041904.151497185</v>
      </c>
      <c r="W261" s="2">
        <f t="shared" si="20"/>
        <v>744425.14285714924</v>
      </c>
      <c r="X261" s="2">
        <f t="shared" si="6"/>
        <v>5574.8571428507566</v>
      </c>
      <c r="Y261" s="2">
        <f t="shared" si="43"/>
        <v>64066631.625576995</v>
      </c>
      <c r="Z261" s="2" t="str">
        <f t="shared" si="8"/>
        <v>MEEP</v>
      </c>
      <c r="AA261" s="2">
        <f>IF(Z261="HERE",Y261,AA260+Graph!$G$1*1000)</f>
        <v>93460361.91129148</v>
      </c>
      <c r="AB261" s="2">
        <f t="shared" si="21"/>
        <v>800000</v>
      </c>
      <c r="AC261" s="2">
        <f t="shared" si="44"/>
        <v>62753748.722925559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195</v>
      </c>
      <c r="C262" s="7"/>
      <c r="D262" s="2" t="e">
        <f t="shared" si="12"/>
        <v>#N/A</v>
      </c>
      <c r="E262" s="2" t="e">
        <f t="shared" si="22"/>
        <v>#N/A</v>
      </c>
      <c r="F262" s="2">
        <v>1554105.0126728117</v>
      </c>
      <c r="G262" s="2">
        <f t="shared" si="47"/>
        <v>744425.14285714284</v>
      </c>
      <c r="H262" s="2">
        <f t="shared" si="45"/>
        <v>154318041.29435447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1557809.4758064747</v>
      </c>
      <c r="Q262" s="2">
        <f t="shared" si="48"/>
        <v>750000</v>
      </c>
      <c r="R262" s="2">
        <f t="shared" si="46"/>
        <v>155858535.77707419</v>
      </c>
      <c r="S262" s="2">
        <f t="shared" si="17"/>
        <v>744425.14285713434</v>
      </c>
      <c r="T262" s="2">
        <f t="shared" si="18"/>
        <v>5574.8571428570431</v>
      </c>
      <c r="U262" s="2">
        <f t="shared" si="19"/>
        <v>750000</v>
      </c>
      <c r="V262" s="2">
        <f t="shared" si="34"/>
        <v>91786329.294354334</v>
      </c>
      <c r="W262" s="2">
        <f t="shared" si="20"/>
        <v>744425.14285714924</v>
      </c>
      <c r="X262" s="2">
        <f t="shared" si="6"/>
        <v>5574.8571428507566</v>
      </c>
      <c r="Y262" s="2">
        <f t="shared" si="43"/>
        <v>64072206.482719846</v>
      </c>
      <c r="Z262" s="2" t="str">
        <f t="shared" si="8"/>
        <v>MEEP</v>
      </c>
      <c r="AA262" s="2">
        <f>IF(Z262="HERE",Y262,AA261+Graph!$G$1*1000)</f>
        <v>94260361.91129148</v>
      </c>
      <c r="AB262" s="2">
        <f t="shared" si="21"/>
        <v>800000</v>
      </c>
      <c r="AC262" s="2">
        <f t="shared" si="44"/>
        <v>62753748.722925559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196</v>
      </c>
      <c r="C263" s="7"/>
      <c r="D263" s="2" t="e">
        <f t="shared" si="12"/>
        <v>#N/A</v>
      </c>
      <c r="E263" s="2" t="e">
        <f t="shared" si="22"/>
        <v>#N/A</v>
      </c>
      <c r="F263" s="2">
        <v>1559682.5733870864</v>
      </c>
      <c r="G263" s="2">
        <f t="shared" si="47"/>
        <v>744425.14285714284</v>
      </c>
      <c r="H263" s="2">
        <f t="shared" si="45"/>
        <v>155062466.4372116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1563388.4123272002</v>
      </c>
      <c r="Q263" s="2">
        <f t="shared" si="48"/>
        <v>750000</v>
      </c>
      <c r="R263" s="2">
        <f t="shared" si="46"/>
        <v>156608535.77707419</v>
      </c>
      <c r="S263" s="2">
        <f t="shared" si="17"/>
        <v>744425.14285713434</v>
      </c>
      <c r="T263" s="2">
        <f t="shared" si="18"/>
        <v>5574.8571428570431</v>
      </c>
      <c r="U263" s="2">
        <f t="shared" si="19"/>
        <v>750000</v>
      </c>
      <c r="V263" s="2">
        <f t="shared" si="34"/>
        <v>92530754.437211484</v>
      </c>
      <c r="W263" s="2">
        <f t="shared" si="20"/>
        <v>744425.14285714924</v>
      </c>
      <c r="X263" s="2">
        <f t="shared" si="6"/>
        <v>5574.8571428507566</v>
      </c>
      <c r="Y263" s="2">
        <f t="shared" si="43"/>
        <v>64077781.339862697</v>
      </c>
      <c r="Z263" s="2" t="str">
        <f t="shared" si="8"/>
        <v>MEEP</v>
      </c>
      <c r="AA263" s="2">
        <f>IF(Z263="HERE",Y263,AA262+Graph!$G$1*1000)</f>
        <v>95060361.91129148</v>
      </c>
      <c r="AB263" s="2">
        <f t="shared" si="21"/>
        <v>800000</v>
      </c>
      <c r="AC263" s="2">
        <f t="shared" si="44"/>
        <v>62753748.722925559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197</v>
      </c>
      <c r="C264" s="7"/>
      <c r="D264" s="2" t="e">
        <f t="shared" si="12"/>
        <v>#N/A</v>
      </c>
      <c r="E264" s="2" t="e">
        <f t="shared" si="22"/>
        <v>#N/A</v>
      </c>
      <c r="F264" s="2">
        <v>1565260.134101361</v>
      </c>
      <c r="G264" s="2">
        <f t="shared" si="47"/>
        <v>744425.14285714284</v>
      </c>
      <c r="H264" s="2">
        <f t="shared" si="45"/>
        <v>155806891.58006874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1568967.3488479257</v>
      </c>
      <c r="Q264" s="2">
        <f t="shared" si="48"/>
        <v>750000</v>
      </c>
      <c r="R264" s="2">
        <f t="shared" si="46"/>
        <v>157358535.77707419</v>
      </c>
      <c r="S264" s="2">
        <f t="shared" si="17"/>
        <v>744425.14285713434</v>
      </c>
      <c r="T264" s="2">
        <f t="shared" si="18"/>
        <v>5574.8571428570431</v>
      </c>
      <c r="U264" s="2">
        <f t="shared" si="19"/>
        <v>750000</v>
      </c>
      <c r="V264" s="2">
        <f t="shared" si="34"/>
        <v>93275179.580068633</v>
      </c>
      <c r="W264" s="2">
        <f t="shared" si="20"/>
        <v>744425.14285714924</v>
      </c>
      <c r="X264" s="2">
        <f t="shared" si="6"/>
        <v>5574.8571428507566</v>
      </c>
      <c r="Y264" s="2">
        <f t="shared" si="43"/>
        <v>64083356.197005548</v>
      </c>
      <c r="Z264" s="2" t="str">
        <f t="shared" si="8"/>
        <v>MEEP</v>
      </c>
      <c r="AA264" s="2">
        <f>IF(Z264="HERE",Y264,AA263+Graph!$G$1*1000)</f>
        <v>95860361.91129148</v>
      </c>
      <c r="AB264" s="2">
        <f t="shared" si="21"/>
        <v>800000</v>
      </c>
      <c r="AC264" s="2">
        <f t="shared" si="44"/>
        <v>62753748.722925559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198</v>
      </c>
      <c r="C265" s="7"/>
      <c r="D265" s="2" t="e">
        <f t="shared" si="12"/>
        <v>#N/A</v>
      </c>
      <c r="E265" s="2" t="e">
        <f t="shared" si="22"/>
        <v>#N/A</v>
      </c>
      <c r="F265" s="2">
        <v>1570837.6948156655</v>
      </c>
      <c r="G265" s="2">
        <f t="shared" si="47"/>
        <v>744425.14285714284</v>
      </c>
      <c r="H265" s="2">
        <f t="shared" si="45"/>
        <v>156551316.72292587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1574546.285368681</v>
      </c>
      <c r="Q265" s="2">
        <f t="shared" si="48"/>
        <v>750000</v>
      </c>
      <c r="R265" s="2">
        <f t="shared" si="46"/>
        <v>158108535.77707419</v>
      </c>
      <c r="S265" s="2">
        <f t="shared" si="17"/>
        <v>744425.14285713434</v>
      </c>
      <c r="T265" s="2">
        <f t="shared" si="18"/>
        <v>5574.8571428570431</v>
      </c>
      <c r="U265" s="2">
        <f t="shared" si="19"/>
        <v>750000</v>
      </c>
      <c r="V265" s="2">
        <f t="shared" si="34"/>
        <v>94019604.722925782</v>
      </c>
      <c r="W265" s="2">
        <f t="shared" si="20"/>
        <v>744425.14285714924</v>
      </c>
      <c r="X265" s="2">
        <f t="shared" si="6"/>
        <v>5574.8571428507566</v>
      </c>
      <c r="Y265" s="2">
        <f t="shared" si="43"/>
        <v>64088931.054148398</v>
      </c>
      <c r="Z265" s="2" t="str">
        <f t="shared" si="8"/>
        <v>MEEP</v>
      </c>
      <c r="AA265" s="2">
        <f>IF(Z265="HERE",Y265,AA264+Graph!$G$1*1000)</f>
        <v>96660361.91129148</v>
      </c>
      <c r="AB265" s="2">
        <f t="shared" si="21"/>
        <v>800000</v>
      </c>
      <c r="AC265" s="2">
        <f t="shared" si="44"/>
        <v>62753748.722925559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199</v>
      </c>
      <c r="C266" s="7"/>
      <c r="D266" s="2" t="e">
        <f t="shared" si="12"/>
        <v>#N/A</v>
      </c>
      <c r="E266" s="2" t="e">
        <f t="shared" si="22"/>
        <v>#N/A</v>
      </c>
      <c r="F266" s="2">
        <v>1576415.2555299401</v>
      </c>
      <c r="G266" s="2">
        <f t="shared" si="47"/>
        <v>744425.14285714284</v>
      </c>
      <c r="H266" s="2">
        <f t="shared" si="45"/>
        <v>157295741.86578301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1580125.2218894064</v>
      </c>
      <c r="Q266" s="2">
        <f t="shared" si="48"/>
        <v>750000</v>
      </c>
      <c r="R266" s="2">
        <f t="shared" si="46"/>
        <v>158858535.77707419</v>
      </c>
      <c r="S266" s="2">
        <f t="shared" si="17"/>
        <v>744425.14285713434</v>
      </c>
      <c r="T266" s="2">
        <f t="shared" si="18"/>
        <v>5574.8571428570431</v>
      </c>
      <c r="U266" s="2">
        <f t="shared" si="19"/>
        <v>750000</v>
      </c>
      <c r="V266" s="2">
        <f t="shared" si="34"/>
        <v>94764029.865782931</v>
      </c>
      <c r="W266" s="2">
        <f t="shared" si="20"/>
        <v>744425.14285714924</v>
      </c>
      <c r="X266" s="2">
        <f t="shared" si="6"/>
        <v>5574.8571428507566</v>
      </c>
      <c r="Y266" s="2">
        <f t="shared" si="43"/>
        <v>64094505.911291249</v>
      </c>
      <c r="Z266" s="2" t="str">
        <f t="shared" si="8"/>
        <v>MEEP</v>
      </c>
      <c r="AA266" s="2">
        <f>IF(Z266="HERE",Y266,AA265+Graph!$G$1*1000)</f>
        <v>97460361.91129148</v>
      </c>
      <c r="AB266" s="2">
        <f t="shared" si="21"/>
        <v>800000</v>
      </c>
      <c r="AC266" s="2">
        <f t="shared" si="44"/>
        <v>62753748.722925559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200</v>
      </c>
      <c r="C267" s="7"/>
      <c r="D267" s="2" t="e">
        <f t="shared" si="12"/>
        <v>#N/A</v>
      </c>
      <c r="E267" s="2" t="e">
        <f t="shared" si="22"/>
        <v>#N/A</v>
      </c>
      <c r="F267" s="2">
        <v>1581992.8162442148</v>
      </c>
      <c r="G267" s="2">
        <f t="shared" si="47"/>
        <v>744425.14285714284</v>
      </c>
      <c r="H267" s="2">
        <f t="shared" si="45"/>
        <v>158040167.00864014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1585704.1584101617</v>
      </c>
      <c r="Q267" s="2">
        <f t="shared" si="48"/>
        <v>750000</v>
      </c>
      <c r="R267" s="2">
        <f t="shared" si="46"/>
        <v>159608535.77707419</v>
      </c>
      <c r="S267" s="2">
        <f t="shared" si="17"/>
        <v>744425.14285713434</v>
      </c>
      <c r="T267" s="2">
        <f t="shared" si="18"/>
        <v>5574.8571428570431</v>
      </c>
      <c r="U267" s="2">
        <f t="shared" si="19"/>
        <v>750000</v>
      </c>
      <c r="V267" s="2">
        <f t="shared" si="34"/>
        <v>95508455.008640081</v>
      </c>
      <c r="W267" s="2">
        <f t="shared" si="20"/>
        <v>744425.14285714924</v>
      </c>
      <c r="X267" s="2">
        <f t="shared" si="6"/>
        <v>5574.8571428507566</v>
      </c>
      <c r="Y267" s="2">
        <f t="shared" si="43"/>
        <v>64100080.7684341</v>
      </c>
      <c r="Z267" s="2" t="str">
        <f t="shared" si="8"/>
        <v>MEEP</v>
      </c>
      <c r="AA267" s="2">
        <f>IF(Z267="HERE",Y267,AA266+Graph!$G$1*1000)</f>
        <v>98260361.91129148</v>
      </c>
      <c r="AB267" s="2">
        <f t="shared" si="21"/>
        <v>800000</v>
      </c>
      <c r="AC267" s="2">
        <f t="shared" si="44"/>
        <v>62753748.722925559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201</v>
      </c>
      <c r="C268" s="7"/>
      <c r="D268" s="2" t="e">
        <f t="shared" si="12"/>
        <v>#N/A</v>
      </c>
      <c r="E268" s="2" t="e">
        <f t="shared" si="22"/>
        <v>#N/A</v>
      </c>
      <c r="F268" s="2">
        <v>1587570.3769585192</v>
      </c>
      <c r="G268" s="2">
        <f t="shared" si="47"/>
        <v>744425.14285714284</v>
      </c>
      <c r="H268" s="2">
        <f t="shared" si="45"/>
        <v>158784592.15149727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1591283.0949308872</v>
      </c>
      <c r="Q268" s="2">
        <f t="shared" si="48"/>
        <v>750000</v>
      </c>
      <c r="R268" s="2">
        <f t="shared" si="46"/>
        <v>160358535.77707419</v>
      </c>
      <c r="S268" s="2">
        <f t="shared" si="17"/>
        <v>744425.14285713434</v>
      </c>
      <c r="T268" s="2">
        <f t="shared" si="18"/>
        <v>5574.8571428570431</v>
      </c>
      <c r="U268" s="2">
        <f t="shared" si="19"/>
        <v>750000</v>
      </c>
      <c r="V268" s="2">
        <f t="shared" si="34"/>
        <v>96252880.15149723</v>
      </c>
      <c r="W268" s="2">
        <f t="shared" si="20"/>
        <v>744425.14285714924</v>
      </c>
      <c r="X268" s="2">
        <f t="shared" si="6"/>
        <v>5574.8571428507566</v>
      </c>
      <c r="Y268" s="2">
        <f t="shared" si="43"/>
        <v>64105655.625576951</v>
      </c>
      <c r="Z268" s="2" t="str">
        <f t="shared" si="8"/>
        <v>MEEP</v>
      </c>
      <c r="AA268" s="2">
        <f>IF(Z268="HERE",Y268,AA267+Graph!$G$1*1000)</f>
        <v>99060361.91129148</v>
      </c>
      <c r="AB268" s="2">
        <f t="shared" si="21"/>
        <v>800000</v>
      </c>
      <c r="AC268" s="2">
        <f t="shared" si="44"/>
        <v>62753748.722925559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202</v>
      </c>
      <c r="C269" s="7"/>
      <c r="D269" s="2" t="e">
        <f t="shared" si="12"/>
        <v>#N/A</v>
      </c>
      <c r="E269" s="2" t="e">
        <f t="shared" si="22"/>
        <v>#N/A</v>
      </c>
      <c r="F269" s="2">
        <v>1593147.9376727939</v>
      </c>
      <c r="G269" s="2">
        <f t="shared" si="47"/>
        <v>744425.14285714284</v>
      </c>
      <c r="H269" s="2">
        <f t="shared" si="45"/>
        <v>159529017.29435441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1596862.0314516127</v>
      </c>
      <c r="Q269" s="2">
        <f t="shared" si="48"/>
        <v>750000</v>
      </c>
      <c r="R269" s="2">
        <f t="shared" si="46"/>
        <v>161108535.77707419</v>
      </c>
      <c r="S269" s="2">
        <f t="shared" si="17"/>
        <v>744425.14285713434</v>
      </c>
      <c r="T269" s="2">
        <f t="shared" si="18"/>
        <v>5574.8571428570431</v>
      </c>
      <c r="U269" s="2">
        <f t="shared" si="19"/>
        <v>750000</v>
      </c>
      <c r="V269" s="2">
        <f t="shared" si="34"/>
        <v>96997305.294354379</v>
      </c>
      <c r="W269" s="2">
        <f t="shared" si="20"/>
        <v>744425.14285714924</v>
      </c>
      <c r="X269" s="2">
        <f t="shared" si="6"/>
        <v>5574.8571428507566</v>
      </c>
      <c r="Y269" s="2">
        <f t="shared" si="43"/>
        <v>64111230.482719801</v>
      </c>
      <c r="Z269" s="2" t="str">
        <f t="shared" si="8"/>
        <v>MEEP</v>
      </c>
      <c r="AA269" s="2">
        <f>IF(Z269="HERE",Y269,AA268+Graph!$G$1*1000)</f>
        <v>99860361.91129148</v>
      </c>
      <c r="AB269" s="2">
        <f t="shared" si="21"/>
        <v>800000</v>
      </c>
      <c r="AC269" s="2">
        <f t="shared" si="44"/>
        <v>62753748.722925559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203</v>
      </c>
      <c r="C270" s="7"/>
      <c r="D270" s="2" t="e">
        <f t="shared" si="12"/>
        <v>#N/A</v>
      </c>
      <c r="E270" s="2" t="e">
        <f t="shared" si="22"/>
        <v>#N/A</v>
      </c>
      <c r="F270" s="2">
        <v>1598725.4983870685</v>
      </c>
      <c r="G270" s="2">
        <f t="shared" si="47"/>
        <v>744425.14285714284</v>
      </c>
      <c r="H270" s="2">
        <f t="shared" si="45"/>
        <v>160273442.43721154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1602440.967972368</v>
      </c>
      <c r="Q270" s="2">
        <f t="shared" si="48"/>
        <v>750000</v>
      </c>
      <c r="R270" s="2">
        <f t="shared" si="46"/>
        <v>161858535.77707419</v>
      </c>
      <c r="S270" s="2">
        <f t="shared" si="17"/>
        <v>744425.14285713434</v>
      </c>
      <c r="T270" s="2">
        <f t="shared" si="18"/>
        <v>5574.8571428570431</v>
      </c>
      <c r="U270" s="2">
        <f t="shared" si="19"/>
        <v>750000</v>
      </c>
      <c r="V270" s="2">
        <f t="shared" si="34"/>
        <v>97741730.437211528</v>
      </c>
      <c r="W270" s="2">
        <f t="shared" si="20"/>
        <v>744425.14285714924</v>
      </c>
      <c r="X270" s="2">
        <f t="shared" si="6"/>
        <v>5574.8571428507566</v>
      </c>
      <c r="Y270" s="2">
        <f t="shared" si="43"/>
        <v>64116805.339862652</v>
      </c>
      <c r="Z270" s="2" t="str">
        <f t="shared" si="8"/>
        <v>MEEP</v>
      </c>
      <c r="AA270" s="2">
        <f>IF(Z270="HERE",Y270,AA269+Graph!$G$1*1000)</f>
        <v>100660361.91129148</v>
      </c>
      <c r="AB270" s="2">
        <f t="shared" si="21"/>
        <v>800000</v>
      </c>
      <c r="AC270" s="2">
        <f t="shared" si="44"/>
        <v>62753748.722925559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204</v>
      </c>
      <c r="C271" s="7"/>
      <c r="D271" s="2" t="e">
        <f t="shared" si="12"/>
        <v>#N/A</v>
      </c>
      <c r="E271" s="2" t="e">
        <f t="shared" si="22"/>
        <v>#N/A</v>
      </c>
      <c r="F271" s="2">
        <v>1604303.059101373</v>
      </c>
      <c r="G271" s="2">
        <f t="shared" si="47"/>
        <v>744425.14285714284</v>
      </c>
      <c r="H271" s="2">
        <f t="shared" si="45"/>
        <v>161017867.58006868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1608019.9044930935</v>
      </c>
      <c r="Q271" s="2">
        <f t="shared" si="48"/>
        <v>750000</v>
      </c>
      <c r="R271" s="2">
        <f t="shared" si="46"/>
        <v>162608535.77707419</v>
      </c>
      <c r="S271" s="2">
        <f t="shared" si="17"/>
        <v>744425.14285713434</v>
      </c>
      <c r="T271" s="2">
        <f t="shared" si="18"/>
        <v>5574.8571428570431</v>
      </c>
      <c r="U271" s="2">
        <f t="shared" si="19"/>
        <v>750000</v>
      </c>
      <c r="V271" s="2">
        <f t="shared" si="34"/>
        <v>98486155.580068678</v>
      </c>
      <c r="W271" s="2">
        <f t="shared" si="20"/>
        <v>744425.14285714924</v>
      </c>
      <c r="X271" s="2">
        <f t="shared" si="6"/>
        <v>5574.8571428507566</v>
      </c>
      <c r="Y271" s="2">
        <f t="shared" si="43"/>
        <v>64122380.197005503</v>
      </c>
      <c r="Z271" s="2" t="str">
        <f t="shared" si="8"/>
        <v>MEEP</v>
      </c>
      <c r="AA271" s="2">
        <f>IF(Z271="HERE",Y271,AA270+Graph!$G$1*1000)</f>
        <v>101460361.91129148</v>
      </c>
      <c r="AB271" s="2">
        <f t="shared" si="21"/>
        <v>800000</v>
      </c>
      <c r="AC271" s="2">
        <f t="shared" si="44"/>
        <v>62753748.722925559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205</v>
      </c>
      <c r="C272" s="7"/>
      <c r="D272" s="2" t="e">
        <f t="shared" si="12"/>
        <v>#N/A</v>
      </c>
      <c r="E272" s="2" t="e">
        <f t="shared" si="22"/>
        <v>#N/A</v>
      </c>
      <c r="F272" s="2">
        <v>1609880.6198156476</v>
      </c>
      <c r="G272" s="2">
        <f t="shared" si="47"/>
        <v>744425.14285714284</v>
      </c>
      <c r="H272" s="2">
        <f t="shared" si="45"/>
        <v>161762292.72292581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1613598.841013819</v>
      </c>
      <c r="Q272" s="2">
        <f t="shared" si="48"/>
        <v>750000</v>
      </c>
      <c r="R272" s="2">
        <f t="shared" si="46"/>
        <v>163358535.77707419</v>
      </c>
      <c r="S272" s="2">
        <f t="shared" si="17"/>
        <v>744425.14285713434</v>
      </c>
      <c r="T272" s="2">
        <f t="shared" si="18"/>
        <v>5574.8571428570431</v>
      </c>
      <c r="U272" s="2">
        <f t="shared" si="19"/>
        <v>750000</v>
      </c>
      <c r="V272" s="2">
        <f t="shared" si="34"/>
        <v>99230580.722925827</v>
      </c>
      <c r="W272" s="2">
        <f t="shared" si="20"/>
        <v>744425.14285714924</v>
      </c>
      <c r="X272" s="2">
        <f t="shared" si="6"/>
        <v>5574.8571428507566</v>
      </c>
      <c r="Y272" s="2">
        <f t="shared" si="43"/>
        <v>64127955.054148354</v>
      </c>
      <c r="Z272" s="2" t="str">
        <f t="shared" si="8"/>
        <v>MEEP</v>
      </c>
      <c r="AA272" s="2">
        <f>IF(Z272="HERE",Y272,AA271+Graph!$G$1*1000)</f>
        <v>102260361.91129148</v>
      </c>
      <c r="AB272" s="2">
        <f t="shared" si="21"/>
        <v>800000</v>
      </c>
      <c r="AC272" s="2">
        <f t="shared" si="44"/>
        <v>62753748.722925559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206</v>
      </c>
      <c r="C273" s="7"/>
      <c r="D273" s="2" t="e">
        <f t="shared" si="12"/>
        <v>#N/A</v>
      </c>
      <c r="E273" s="2" t="e">
        <f t="shared" si="22"/>
        <v>#N/A</v>
      </c>
      <c r="F273" s="2">
        <v>1615458.180529952</v>
      </c>
      <c r="G273" s="2">
        <f t="shared" si="47"/>
        <v>744425.14285714284</v>
      </c>
      <c r="H273" s="2">
        <f t="shared" si="45"/>
        <v>162506717.86578295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1619177.7775345743</v>
      </c>
      <c r="Q273" s="2">
        <f t="shared" si="48"/>
        <v>750000</v>
      </c>
      <c r="R273" s="2">
        <f t="shared" si="46"/>
        <v>164108535.77707419</v>
      </c>
      <c r="S273" s="2">
        <f t="shared" si="17"/>
        <v>744425.14285713434</v>
      </c>
      <c r="T273" s="2">
        <f t="shared" si="18"/>
        <v>5574.8571428570431</v>
      </c>
      <c r="U273" s="2">
        <f t="shared" si="19"/>
        <v>750000</v>
      </c>
      <c r="V273" s="2">
        <f t="shared" si="34"/>
        <v>99975005.865782976</v>
      </c>
      <c r="W273" s="2">
        <f t="shared" si="20"/>
        <v>744425.14285714924</v>
      </c>
      <c r="X273" s="2">
        <f t="shared" si="6"/>
        <v>5574.8571428507566</v>
      </c>
      <c r="Y273" s="2">
        <f t="shared" si="43"/>
        <v>64133529.911291204</v>
      </c>
      <c r="Z273" s="2" t="str">
        <f t="shared" si="8"/>
        <v>MEEP</v>
      </c>
      <c r="AA273" s="2">
        <f>IF(Z273="HERE",Y273,AA272+Graph!$G$1*1000)</f>
        <v>103060361.91129148</v>
      </c>
      <c r="AB273" s="2">
        <f t="shared" si="21"/>
        <v>800000</v>
      </c>
      <c r="AC273" s="2">
        <f t="shared" si="44"/>
        <v>62753748.722925559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207</v>
      </c>
      <c r="C274" s="7"/>
      <c r="D274" s="2" t="e">
        <f t="shared" si="12"/>
        <v>#N/A</v>
      </c>
      <c r="E274" s="2" t="e">
        <f t="shared" si="22"/>
        <v>#N/A</v>
      </c>
      <c r="F274" s="2">
        <v>1621035.7412442267</v>
      </c>
      <c r="G274" s="2">
        <f t="shared" si="47"/>
        <v>744425.14285714284</v>
      </c>
      <c r="H274" s="2">
        <f t="shared" si="45"/>
        <v>163251143.00864008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1624756.7140552998</v>
      </c>
      <c r="Q274" s="2">
        <f t="shared" si="48"/>
        <v>750000</v>
      </c>
      <c r="R274" s="2">
        <f t="shared" si="46"/>
        <v>164858535.77707419</v>
      </c>
      <c r="S274" s="2">
        <f t="shared" si="17"/>
        <v>744425.14285713434</v>
      </c>
      <c r="T274" s="2">
        <f t="shared" si="18"/>
        <v>5574.8571428570431</v>
      </c>
      <c r="U274" s="2">
        <f t="shared" si="19"/>
        <v>750000</v>
      </c>
      <c r="V274" s="2">
        <f t="shared" si="34"/>
        <v>100719431.00864013</v>
      </c>
      <c r="W274" s="2">
        <f t="shared" si="20"/>
        <v>744425.14285714924</v>
      </c>
      <c r="X274" s="2">
        <f t="shared" si="6"/>
        <v>5574.8571428507566</v>
      </c>
      <c r="Y274" s="2">
        <f t="shared" si="43"/>
        <v>64139104.768434055</v>
      </c>
      <c r="Z274" s="2" t="str">
        <f t="shared" si="8"/>
        <v>MEEP</v>
      </c>
      <c r="AA274" s="2">
        <f>IF(Z274="HERE",Y274,AA273+Graph!$G$1*1000)</f>
        <v>103860361.91129148</v>
      </c>
      <c r="AB274" s="2">
        <f t="shared" si="21"/>
        <v>800000</v>
      </c>
      <c r="AC274" s="2">
        <f t="shared" si="44"/>
        <v>62753748.722925559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208</v>
      </c>
      <c r="C275" s="7"/>
      <c r="D275" s="2" t="e">
        <f t="shared" si="12"/>
        <v>#N/A</v>
      </c>
      <c r="E275" s="2" t="e">
        <f t="shared" si="22"/>
        <v>#N/A</v>
      </c>
      <c r="F275" s="2">
        <v>1626613.3019585013</v>
      </c>
      <c r="G275" s="2">
        <f t="shared" si="47"/>
        <v>744425.14285714284</v>
      </c>
      <c r="H275" s="2">
        <f t="shared" si="45"/>
        <v>163995568.15149722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1630335.650576055</v>
      </c>
      <c r="Q275" s="2">
        <f t="shared" si="48"/>
        <v>750000</v>
      </c>
      <c r="R275" s="2">
        <f t="shared" si="46"/>
        <v>165608535.77707419</v>
      </c>
      <c r="S275" s="2">
        <f t="shared" si="17"/>
        <v>744425.14285713434</v>
      </c>
      <c r="T275" s="2">
        <f t="shared" si="18"/>
        <v>5574.8571428570431</v>
      </c>
      <c r="U275" s="2">
        <f t="shared" si="19"/>
        <v>750000</v>
      </c>
      <c r="V275" s="2">
        <f t="shared" si="34"/>
        <v>101463856.15149727</v>
      </c>
      <c r="W275" s="2">
        <f t="shared" si="20"/>
        <v>744425.14285714924</v>
      </c>
      <c r="X275" s="2">
        <f t="shared" si="6"/>
        <v>5574.8571428507566</v>
      </c>
      <c r="Y275" s="2">
        <f t="shared" si="43"/>
        <v>64144679.625576906</v>
      </c>
      <c r="Z275" s="2" t="str">
        <f t="shared" si="8"/>
        <v>MEEP</v>
      </c>
      <c r="AA275" s="2">
        <f>IF(Z275="HERE",Y275,AA274+Graph!$G$1*1000)</f>
        <v>104660361.91129148</v>
      </c>
      <c r="AB275" s="2">
        <f t="shared" si="21"/>
        <v>800000</v>
      </c>
      <c r="AC275" s="2">
        <f t="shared" si="44"/>
        <v>62753748.722925559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209</v>
      </c>
      <c r="C276" s="7"/>
      <c r="D276" s="2" t="e">
        <f t="shared" si="12"/>
        <v>#N/A</v>
      </c>
      <c r="E276" s="2" t="e">
        <f t="shared" si="22"/>
        <v>#N/A</v>
      </c>
      <c r="F276" s="2">
        <v>1632190.8626728058</v>
      </c>
      <c r="G276" s="2">
        <f t="shared" si="47"/>
        <v>744425.14285714284</v>
      </c>
      <c r="H276" s="2">
        <f t="shared" si="45"/>
        <v>164739993.29435435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1635914.5870967805</v>
      </c>
      <c r="Q276" s="2">
        <f t="shared" si="48"/>
        <v>750000</v>
      </c>
      <c r="R276" s="2">
        <f t="shared" si="46"/>
        <v>166358535.77707419</v>
      </c>
      <c r="S276" s="2">
        <f t="shared" si="17"/>
        <v>744425.14285713434</v>
      </c>
      <c r="T276" s="2">
        <f t="shared" si="18"/>
        <v>5574.8571428570431</v>
      </c>
      <c r="U276" s="2">
        <f t="shared" si="19"/>
        <v>750000</v>
      </c>
      <c r="V276" s="2">
        <f t="shared" si="34"/>
        <v>102208281.29435442</v>
      </c>
      <c r="W276" s="2">
        <f t="shared" si="20"/>
        <v>744425.14285714924</v>
      </c>
      <c r="X276" s="2">
        <f t="shared" si="6"/>
        <v>5574.8571428507566</v>
      </c>
      <c r="Y276" s="2">
        <f t="shared" si="43"/>
        <v>64150254.482719757</v>
      </c>
      <c r="Z276" s="2" t="str">
        <f t="shared" si="8"/>
        <v>MEEP</v>
      </c>
      <c r="AA276" s="2">
        <f>IF(Z276="HERE",Y276,AA275+Graph!$G$1*1000)</f>
        <v>105460361.91129148</v>
      </c>
      <c r="AB276" s="2">
        <f t="shared" si="21"/>
        <v>800000</v>
      </c>
      <c r="AC276" s="2">
        <f t="shared" si="44"/>
        <v>62753748.722925559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210</v>
      </c>
      <c r="C277" s="7"/>
      <c r="D277" s="2" t="e">
        <f t="shared" si="12"/>
        <v>#N/A</v>
      </c>
      <c r="E277" s="2" t="e">
        <f t="shared" si="22"/>
        <v>#N/A</v>
      </c>
      <c r="F277" s="2">
        <v>1637768.4233870804</v>
      </c>
      <c r="G277" s="2">
        <f t="shared" si="47"/>
        <v>744425.14285714284</v>
      </c>
      <c r="H277" s="2">
        <f t="shared" si="45"/>
        <v>165484418.43721148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1641493.523617506</v>
      </c>
      <c r="Q277" s="2">
        <f t="shared" si="48"/>
        <v>750000</v>
      </c>
      <c r="R277" s="2">
        <f t="shared" si="46"/>
        <v>167108535.77707419</v>
      </c>
      <c r="S277" s="2">
        <f t="shared" si="17"/>
        <v>744425.14285713434</v>
      </c>
      <c r="T277" s="2">
        <f t="shared" si="18"/>
        <v>5574.8571428570431</v>
      </c>
      <c r="U277" s="2">
        <f t="shared" si="19"/>
        <v>750000</v>
      </c>
      <c r="V277" s="2">
        <f t="shared" si="34"/>
        <v>102952706.43721157</v>
      </c>
      <c r="W277" s="2">
        <f t="shared" si="20"/>
        <v>744425.14285714924</v>
      </c>
      <c r="X277" s="2">
        <f t="shared" si="6"/>
        <v>5574.8571428507566</v>
      </c>
      <c r="Y277" s="2">
        <f t="shared" si="43"/>
        <v>64155829.339862607</v>
      </c>
      <c r="Z277" s="2" t="str">
        <f t="shared" si="8"/>
        <v>MEEP</v>
      </c>
      <c r="AA277" s="2">
        <f>IF(Z277="HERE",Y277,AA276+Graph!$G$1*1000)</f>
        <v>106260361.91129148</v>
      </c>
      <c r="AB277" s="2">
        <f t="shared" si="21"/>
        <v>800000</v>
      </c>
      <c r="AC277" s="2">
        <f t="shared" si="44"/>
        <v>62753748.722925559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211</v>
      </c>
      <c r="C278" s="7"/>
      <c r="D278" s="2" t="e">
        <f t="shared" si="12"/>
        <v>#N/A</v>
      </c>
      <c r="E278" s="2" t="e">
        <f t="shared" si="22"/>
        <v>#N/A</v>
      </c>
      <c r="F278" s="2">
        <v>1643345.9841013551</v>
      </c>
      <c r="G278" s="2">
        <f t="shared" si="47"/>
        <v>744425.14285714284</v>
      </c>
      <c r="H278" s="2">
        <f t="shared" si="45"/>
        <v>166228843.58006862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1647072.4601382613</v>
      </c>
      <c r="Q278" s="2">
        <f t="shared" si="48"/>
        <v>750000</v>
      </c>
      <c r="R278" s="2">
        <f t="shared" si="46"/>
        <v>167858535.77707419</v>
      </c>
      <c r="S278" s="2">
        <f t="shared" si="17"/>
        <v>744425.14285713434</v>
      </c>
      <c r="T278" s="2">
        <f t="shared" si="18"/>
        <v>5574.8571428570431</v>
      </c>
      <c r="U278" s="2">
        <f t="shared" si="19"/>
        <v>750000</v>
      </c>
      <c r="V278" s="2">
        <f t="shared" si="34"/>
        <v>103697131.58006872</v>
      </c>
      <c r="W278" s="2">
        <f t="shared" si="20"/>
        <v>744425.14285714924</v>
      </c>
      <c r="X278" s="2">
        <f t="shared" si="6"/>
        <v>5574.8571428507566</v>
      </c>
      <c r="Y278" s="2">
        <f t="shared" si="43"/>
        <v>64161404.197005458</v>
      </c>
      <c r="Z278" s="2" t="str">
        <f t="shared" si="8"/>
        <v>MEEP</v>
      </c>
      <c r="AA278" s="2">
        <f>IF(Z278="HERE",Y278,AA277+Graph!$G$1*1000)</f>
        <v>107060361.91129148</v>
      </c>
      <c r="AB278" s="2">
        <f t="shared" si="21"/>
        <v>800000</v>
      </c>
      <c r="AC278" s="2">
        <f t="shared" si="44"/>
        <v>62753748.722925559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212</v>
      </c>
      <c r="C279" s="7"/>
      <c r="D279" s="2" t="e">
        <f t="shared" si="12"/>
        <v>#N/A</v>
      </c>
      <c r="E279" s="2" t="e">
        <f t="shared" si="22"/>
        <v>#N/A</v>
      </c>
      <c r="F279" s="2">
        <v>1648923.5448156595</v>
      </c>
      <c r="G279" s="2">
        <f t="shared" si="47"/>
        <v>744425.14285714284</v>
      </c>
      <c r="H279" s="2">
        <f t="shared" si="45"/>
        <v>166973268.72292575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1652651.3966589868</v>
      </c>
      <c r="Q279" s="2">
        <f t="shared" si="48"/>
        <v>750000</v>
      </c>
      <c r="R279" s="2">
        <f t="shared" si="46"/>
        <v>168608535.77707419</v>
      </c>
      <c r="S279" s="2">
        <f t="shared" si="17"/>
        <v>744425.14285713434</v>
      </c>
      <c r="T279" s="2">
        <f t="shared" si="18"/>
        <v>5574.8571428570431</v>
      </c>
      <c r="U279" s="2">
        <f t="shared" si="19"/>
        <v>750000</v>
      </c>
      <c r="V279" s="2">
        <f t="shared" si="34"/>
        <v>104441556.72292587</v>
      </c>
      <c r="W279" s="2">
        <f t="shared" si="20"/>
        <v>744425.14285714924</v>
      </c>
      <c r="X279" s="2">
        <f t="shared" si="6"/>
        <v>5574.8571428507566</v>
      </c>
      <c r="Y279" s="2">
        <f t="shared" si="43"/>
        <v>64166979.054148309</v>
      </c>
      <c r="Z279" s="2" t="str">
        <f t="shared" si="8"/>
        <v>MEEP</v>
      </c>
      <c r="AA279" s="2">
        <f>IF(Z279="HERE",Y279,AA278+Graph!$G$1*1000)</f>
        <v>107860361.91129148</v>
      </c>
      <c r="AB279" s="2">
        <f t="shared" si="21"/>
        <v>800000</v>
      </c>
      <c r="AC279" s="2">
        <f t="shared" si="44"/>
        <v>62753748.722925559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213</v>
      </c>
      <c r="C280" s="7"/>
      <c r="D280" s="2" t="e">
        <f t="shared" si="12"/>
        <v>#N/A</v>
      </c>
      <c r="E280" s="2" t="e">
        <f t="shared" si="22"/>
        <v>#N/A</v>
      </c>
      <c r="F280" s="2">
        <v>1654501.1055299342</v>
      </c>
      <c r="G280" s="2">
        <f t="shared" si="47"/>
        <v>744425.14285714284</v>
      </c>
      <c r="H280" s="2">
        <f t="shared" si="45"/>
        <v>167717693.86578289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1658230.3331797421</v>
      </c>
      <c r="Q280" s="2">
        <f t="shared" si="48"/>
        <v>750000</v>
      </c>
      <c r="R280" s="2">
        <f t="shared" si="46"/>
        <v>169358535.77707419</v>
      </c>
      <c r="S280" s="2">
        <f t="shared" si="17"/>
        <v>744425.14285713434</v>
      </c>
      <c r="T280" s="2">
        <f t="shared" si="18"/>
        <v>5574.8571428570431</v>
      </c>
      <c r="U280" s="2">
        <f t="shared" si="19"/>
        <v>750000</v>
      </c>
      <c r="V280" s="2">
        <f t="shared" si="34"/>
        <v>105185981.86578302</v>
      </c>
      <c r="W280" s="2">
        <f t="shared" si="20"/>
        <v>744425.14285714924</v>
      </c>
      <c r="X280" s="2">
        <f t="shared" si="6"/>
        <v>5574.8571428507566</v>
      </c>
      <c r="Y280" s="2">
        <f t="shared" si="43"/>
        <v>64172553.91129116</v>
      </c>
      <c r="Z280" s="2" t="str">
        <f t="shared" si="8"/>
        <v>MEEP</v>
      </c>
      <c r="AA280" s="2">
        <f>IF(Z280="HERE",Y280,AA279+Graph!$G$1*1000)</f>
        <v>108660361.91129148</v>
      </c>
      <c r="AB280" s="2">
        <f t="shared" si="21"/>
        <v>800000</v>
      </c>
      <c r="AC280" s="2">
        <f t="shared" si="44"/>
        <v>62753748.722925559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214</v>
      </c>
      <c r="C281" s="7"/>
      <c r="D281" s="2" t="e">
        <f t="shared" si="12"/>
        <v>#N/A</v>
      </c>
      <c r="E281" s="2" t="e">
        <f t="shared" si="22"/>
        <v>#N/A</v>
      </c>
      <c r="F281" s="2">
        <v>1660078.6662442386</v>
      </c>
      <c r="G281" s="2">
        <f t="shared" si="47"/>
        <v>744425.14285714284</v>
      </c>
      <c r="H281" s="2">
        <f t="shared" si="45"/>
        <v>168462119.00864002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1663809.2697004676</v>
      </c>
      <c r="Q281" s="2">
        <f t="shared" si="48"/>
        <v>750000</v>
      </c>
      <c r="R281" s="2">
        <f t="shared" si="46"/>
        <v>170108535.77707419</v>
      </c>
      <c r="S281" s="2">
        <f t="shared" si="17"/>
        <v>744425.14285713434</v>
      </c>
      <c r="T281" s="2">
        <f t="shared" si="18"/>
        <v>5574.8571428570431</v>
      </c>
      <c r="U281" s="2">
        <f t="shared" si="19"/>
        <v>750000</v>
      </c>
      <c r="V281" s="2">
        <f t="shared" si="34"/>
        <v>105930407.00864017</v>
      </c>
      <c r="W281" s="2">
        <f t="shared" si="20"/>
        <v>744425.14285714924</v>
      </c>
      <c r="X281" s="2">
        <f t="shared" si="6"/>
        <v>5574.8571428507566</v>
      </c>
      <c r="Y281" s="2">
        <f t="shared" si="43"/>
        <v>64178128.76843401</v>
      </c>
      <c r="Z281" s="2" t="str">
        <f t="shared" si="8"/>
        <v>MEEP</v>
      </c>
      <c r="AA281" s="2">
        <f>IF(Z281="HERE",Y281,AA280+Graph!$G$1*1000)</f>
        <v>109460361.91129148</v>
      </c>
      <c r="AB281" s="2">
        <f t="shared" si="21"/>
        <v>800000</v>
      </c>
      <c r="AC281" s="2">
        <f t="shared" si="44"/>
        <v>62753748.722925559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215</v>
      </c>
      <c r="C282" s="7"/>
      <c r="D282" s="2" t="e">
        <f t="shared" si="12"/>
        <v>#N/A</v>
      </c>
      <c r="E282" s="2" t="e">
        <f t="shared" si="22"/>
        <v>#N/A</v>
      </c>
      <c r="F282" s="2">
        <v>1665656.2269585133</v>
      </c>
      <c r="G282" s="2">
        <f t="shared" si="47"/>
        <v>744425.14285714284</v>
      </c>
      <c r="H282" s="2">
        <f t="shared" si="45"/>
        <v>169206544.15149716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1669388.2062211931</v>
      </c>
      <c r="Q282" s="2">
        <f t="shared" si="48"/>
        <v>750000</v>
      </c>
      <c r="R282" s="2">
        <f t="shared" si="46"/>
        <v>170858535.77707419</v>
      </c>
      <c r="S282" s="2">
        <f t="shared" si="17"/>
        <v>744425.14285713434</v>
      </c>
      <c r="T282" s="2">
        <f t="shared" si="18"/>
        <v>5574.8571428570431</v>
      </c>
      <c r="U282" s="2">
        <f t="shared" si="19"/>
        <v>750000</v>
      </c>
      <c r="V282" s="2">
        <f t="shared" si="34"/>
        <v>106674832.15149732</v>
      </c>
      <c r="W282" s="2">
        <f t="shared" si="20"/>
        <v>744425.14285714924</v>
      </c>
      <c r="X282" s="2">
        <f t="shared" si="6"/>
        <v>5574.8571428507566</v>
      </c>
      <c r="Y282" s="2">
        <f t="shared" si="43"/>
        <v>64183703.625576861</v>
      </c>
      <c r="Z282" s="2" t="str">
        <f t="shared" si="8"/>
        <v>MEEP</v>
      </c>
      <c r="AA282" s="2">
        <f>IF(Z282="HERE",Y282,AA281+Graph!$G$1*1000)</f>
        <v>110260361.91129148</v>
      </c>
      <c r="AB282" s="2">
        <f t="shared" si="21"/>
        <v>800000</v>
      </c>
      <c r="AC282" s="2">
        <f t="shared" si="44"/>
        <v>62753748.722925559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216</v>
      </c>
      <c r="C283" s="7"/>
      <c r="D283" s="2" t="e">
        <f t="shared" si="12"/>
        <v>#N/A</v>
      </c>
      <c r="E283" s="2" t="e">
        <f t="shared" si="22"/>
        <v>#N/A</v>
      </c>
      <c r="F283" s="2">
        <v>1671233.7876727879</v>
      </c>
      <c r="G283" s="2">
        <f t="shared" si="47"/>
        <v>744425.14285714284</v>
      </c>
      <c r="H283" s="2">
        <f t="shared" si="45"/>
        <v>169950969.29435429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1674967.1427419484</v>
      </c>
      <c r="Q283" s="2">
        <f t="shared" si="48"/>
        <v>750000</v>
      </c>
      <c r="R283" s="2">
        <f t="shared" si="46"/>
        <v>171608535.77707419</v>
      </c>
      <c r="S283" s="2">
        <f t="shared" si="17"/>
        <v>744425.14285713434</v>
      </c>
      <c r="T283" s="2">
        <f t="shared" si="18"/>
        <v>5574.8571428570431</v>
      </c>
      <c r="U283" s="2">
        <f t="shared" si="19"/>
        <v>750000</v>
      </c>
      <c r="V283" s="2">
        <f t="shared" si="34"/>
        <v>107419257.29435447</v>
      </c>
      <c r="W283" s="2">
        <f t="shared" si="20"/>
        <v>744425.14285714924</v>
      </c>
      <c r="X283" s="2">
        <f t="shared" si="6"/>
        <v>5574.8571428507566</v>
      </c>
      <c r="Y283" s="2">
        <f t="shared" si="43"/>
        <v>64189278.482719712</v>
      </c>
      <c r="Z283" s="2" t="str">
        <f t="shared" si="8"/>
        <v>MEEP</v>
      </c>
      <c r="AA283" s="2">
        <f>IF(Z283="HERE",Y283,AA282+Graph!$G$1*1000)</f>
        <v>111060361.91129148</v>
      </c>
      <c r="AB283" s="2">
        <f t="shared" si="21"/>
        <v>800000</v>
      </c>
      <c r="AC283" s="2">
        <f t="shared" si="44"/>
        <v>62753748.722925559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217</v>
      </c>
      <c r="C284" s="7"/>
      <c r="D284" s="2" t="e">
        <f t="shared" si="12"/>
        <v>#N/A</v>
      </c>
      <c r="E284" s="2" t="e">
        <f t="shared" si="22"/>
        <v>#N/A</v>
      </c>
      <c r="F284" s="2">
        <v>1676811.3483870924</v>
      </c>
      <c r="G284" s="2">
        <f t="shared" si="47"/>
        <v>744425.14285714284</v>
      </c>
      <c r="H284" s="2">
        <f t="shared" si="45"/>
        <v>170695394.43721142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1680546.0792626739</v>
      </c>
      <c r="Q284" s="2">
        <f t="shared" si="48"/>
        <v>750000</v>
      </c>
      <c r="R284" s="2">
        <f t="shared" si="46"/>
        <v>172358535.77707419</v>
      </c>
      <c r="S284" s="2">
        <f t="shared" si="17"/>
        <v>744425.14285713434</v>
      </c>
      <c r="T284" s="2">
        <f t="shared" si="18"/>
        <v>5574.8571428570431</v>
      </c>
      <c r="U284" s="2">
        <f t="shared" si="19"/>
        <v>750000</v>
      </c>
      <c r="V284" s="2">
        <f t="shared" si="34"/>
        <v>108163682.43721162</v>
      </c>
      <c r="W284" s="2">
        <f t="shared" si="20"/>
        <v>744425.14285714924</v>
      </c>
      <c r="X284" s="2">
        <f t="shared" si="6"/>
        <v>5574.8571428507566</v>
      </c>
      <c r="Y284" s="2">
        <f t="shared" si="43"/>
        <v>64194853.339862563</v>
      </c>
      <c r="Z284" s="2" t="str">
        <f t="shared" si="8"/>
        <v>MEEP</v>
      </c>
      <c r="AA284" s="2">
        <f>IF(Z284="HERE",Y284,AA283+Graph!$G$1*1000)</f>
        <v>111860361.91129148</v>
      </c>
      <c r="AB284" s="2">
        <f t="shared" si="21"/>
        <v>800000</v>
      </c>
      <c r="AC284" s="2">
        <f t="shared" si="44"/>
        <v>62753748.722925559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218</v>
      </c>
      <c r="C285" s="7"/>
      <c r="D285" s="2" t="e">
        <f t="shared" si="12"/>
        <v>#N/A</v>
      </c>
      <c r="E285" s="2" t="e">
        <f t="shared" si="22"/>
        <v>#N/A</v>
      </c>
      <c r="F285" s="2">
        <v>1682388.909101367</v>
      </c>
      <c r="G285" s="2">
        <f t="shared" si="47"/>
        <v>744425.14285714284</v>
      </c>
      <c r="H285" s="2">
        <f t="shared" si="45"/>
        <v>171439819.58006856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1686125.0157834291</v>
      </c>
      <c r="Q285" s="2">
        <f t="shared" si="48"/>
        <v>750000</v>
      </c>
      <c r="R285" s="2">
        <f t="shared" si="46"/>
        <v>173108535.77707419</v>
      </c>
      <c r="S285" s="2">
        <f t="shared" si="17"/>
        <v>744425.14285713434</v>
      </c>
      <c r="T285" s="2">
        <f t="shared" si="18"/>
        <v>5574.8571428570431</v>
      </c>
      <c r="U285" s="2">
        <f t="shared" si="19"/>
        <v>750000</v>
      </c>
      <c r="V285" s="2">
        <f t="shared" si="34"/>
        <v>108908107.58006877</v>
      </c>
      <c r="W285" s="2">
        <f t="shared" si="20"/>
        <v>744425.14285714924</v>
      </c>
      <c r="X285" s="2">
        <f t="shared" si="6"/>
        <v>5574.8571428507566</v>
      </c>
      <c r="Y285" s="2">
        <f t="shared" si="43"/>
        <v>64200428.197005413</v>
      </c>
      <c r="Z285" s="2" t="str">
        <f t="shared" si="8"/>
        <v>MEEP</v>
      </c>
      <c r="AA285" s="2">
        <f>IF(Z285="HERE",Y285,AA284+Graph!$G$1*1000)</f>
        <v>112660361.91129148</v>
      </c>
      <c r="AB285" s="2">
        <f t="shared" si="21"/>
        <v>800000</v>
      </c>
      <c r="AC285" s="2">
        <f t="shared" si="44"/>
        <v>62753748.722925559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219</v>
      </c>
      <c r="C286" s="7"/>
      <c r="D286" s="2" t="e">
        <f t="shared" si="12"/>
        <v>#N/A</v>
      </c>
      <c r="E286" s="2" t="e">
        <f t="shared" si="22"/>
        <v>#N/A</v>
      </c>
      <c r="F286" s="2">
        <v>1687966.4698156416</v>
      </c>
      <c r="G286" s="2">
        <f t="shared" si="47"/>
        <v>744425.14285714284</v>
      </c>
      <c r="H286" s="2">
        <f t="shared" si="45"/>
        <v>172184244.72292569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1691703.9523041546</v>
      </c>
      <c r="Q286" s="2">
        <f t="shared" si="48"/>
        <v>750000</v>
      </c>
      <c r="R286" s="2">
        <f t="shared" si="46"/>
        <v>173858535.77707419</v>
      </c>
      <c r="S286" s="2">
        <f t="shared" si="17"/>
        <v>744425.14285713434</v>
      </c>
      <c r="T286" s="2">
        <f t="shared" si="18"/>
        <v>5574.8571428570431</v>
      </c>
      <c r="U286" s="2">
        <f t="shared" si="19"/>
        <v>750000</v>
      </c>
      <c r="V286" s="2">
        <f t="shared" si="34"/>
        <v>109652532.72292592</v>
      </c>
      <c r="W286" s="2">
        <f t="shared" si="20"/>
        <v>744425.14285714924</v>
      </c>
      <c r="X286" s="2">
        <f t="shared" ref="X286:X385" si="51">SUM(U286-W286)</f>
        <v>5574.8571428507566</v>
      </c>
      <c r="Y286" s="2">
        <f t="shared" si="43"/>
        <v>64206003.054148264</v>
      </c>
      <c r="Z286" s="2" t="str">
        <f t="shared" ref="Z286:Z385" si="52">IF(V286&lt;Y286,"HERE","MEEP")</f>
        <v>MEEP</v>
      </c>
      <c r="AA286" s="2">
        <f>IF(Z286="HERE",Y286,AA285+Graph!$G$1*1000)</f>
        <v>113460361.91129148</v>
      </c>
      <c r="AB286" s="2">
        <f t="shared" si="21"/>
        <v>800000</v>
      </c>
      <c r="AC286" s="2">
        <f t="shared" si="44"/>
        <v>62753748.722925559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1693544.0305299461</v>
      </c>
      <c r="G287" s="2">
        <f t="shared" si="47"/>
        <v>744425.14285714284</v>
      </c>
      <c r="H287" s="2">
        <f t="shared" si="45"/>
        <v>172928669.86578283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1697282.8888248801</v>
      </c>
      <c r="Q287" s="2">
        <f t="shared" si="48"/>
        <v>750000</v>
      </c>
      <c r="R287" s="2">
        <f t="shared" si="46"/>
        <v>174608535.77707419</v>
      </c>
      <c r="S287" s="2">
        <f t="shared" ref="S287:S385" si="58">SUM(H287-H286)</f>
        <v>744425.14285713434</v>
      </c>
      <c r="T287" s="2">
        <f t="shared" ref="T287:T385" si="59">SUM(L287-L286)</f>
        <v>5574.8571428570431</v>
      </c>
      <c r="U287" s="2">
        <f t="shared" ref="U287:U385" si="60">SUM(R287-R286)</f>
        <v>750000</v>
      </c>
      <c r="V287" s="2">
        <f t="shared" si="34"/>
        <v>110396957.86578307</v>
      </c>
      <c r="W287" s="2">
        <f t="shared" ref="W287:W385" si="61">SUM(V287-V286)</f>
        <v>744425.14285714924</v>
      </c>
      <c r="X287" s="2">
        <f t="shared" si="51"/>
        <v>5574.8571428507566</v>
      </c>
      <c r="Y287" s="2">
        <f t="shared" ref="Y287:Y350" si="62">IF(COUNT($C288)=0,IF(COUNT($C287)=1,C287,SUM(Y286+X287)),C287)</f>
        <v>64211577.911291115</v>
      </c>
      <c r="Z287" s="2" t="str">
        <f t="shared" si="52"/>
        <v>MEEP</v>
      </c>
      <c r="AA287" s="2">
        <f>IF(Z287="HERE",Y287,AA286+Graph!$G$1*1000)</f>
        <v>114260361.91129148</v>
      </c>
      <c r="AB287" s="2">
        <f t="shared" ref="AB287:AB385" si="63">SUM(AA287-AA286)</f>
        <v>800000</v>
      </c>
      <c r="AC287" s="2">
        <f t="shared" ref="AC287:AC350" si="64">IF(Z288="HERE",V287,AC286)</f>
        <v>62753748.722925559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221</v>
      </c>
      <c r="C288" s="7"/>
      <c r="D288" s="2" t="e">
        <f t="shared" si="55"/>
        <v>#N/A</v>
      </c>
      <c r="E288" s="2" t="e">
        <f t="shared" si="22"/>
        <v>#N/A</v>
      </c>
      <c r="F288" s="2">
        <v>1699121.5912442207</v>
      </c>
      <c r="G288" s="2">
        <f t="shared" si="47"/>
        <v>744425.14285714284</v>
      </c>
      <c r="H288" s="2">
        <f t="shared" ref="H288:H351" si="65">IF(COUNT($C289)=0,IF(COUNT($C288)=1,C288,SUM(H287+G288)),C288)</f>
        <v>173673095.00863996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1702861.8253456354</v>
      </c>
      <c r="Q288" s="2">
        <f t="shared" si="48"/>
        <v>750000</v>
      </c>
      <c r="R288" s="2">
        <f t="shared" ref="R288:R351" si="66">IF(COUNT($C289)=0,IF(COUNT($C288)=1,M288,SUM(R287+Q288)),M288)</f>
        <v>175358535.77707419</v>
      </c>
      <c r="S288" s="2">
        <f t="shared" si="58"/>
        <v>744425.14285713434</v>
      </c>
      <c r="T288" s="2">
        <f t="shared" si="59"/>
        <v>5574.8571428570431</v>
      </c>
      <c r="U288" s="2">
        <f t="shared" si="60"/>
        <v>750000</v>
      </c>
      <c r="V288" s="2">
        <f t="shared" si="34"/>
        <v>111141383.00864021</v>
      </c>
      <c r="W288" s="2">
        <f t="shared" si="61"/>
        <v>744425.14285714924</v>
      </c>
      <c r="X288" s="2">
        <f t="shared" si="51"/>
        <v>5574.8571428507566</v>
      </c>
      <c r="Y288" s="2">
        <f t="shared" si="62"/>
        <v>64217152.768433966</v>
      </c>
      <c r="Z288" s="2" t="str">
        <f t="shared" si="52"/>
        <v>MEEP</v>
      </c>
      <c r="AA288" s="2">
        <f>IF(Z288="HERE",Y288,AA287+Graph!$G$1*1000)</f>
        <v>115060361.91129148</v>
      </c>
      <c r="AB288" s="2">
        <f t="shared" si="63"/>
        <v>800000</v>
      </c>
      <c r="AC288" s="2">
        <f t="shared" si="64"/>
        <v>62753748.722925559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222</v>
      </c>
      <c r="C289" s="7"/>
      <c r="D289" s="2" t="e">
        <f t="shared" si="55"/>
        <v>#N/A</v>
      </c>
      <c r="E289" s="2" t="e">
        <f t="shared" si="22"/>
        <v>#N/A</v>
      </c>
      <c r="F289" s="2">
        <v>1704699.1519585252</v>
      </c>
      <c r="G289" s="2">
        <f t="shared" si="47"/>
        <v>744425.14285714284</v>
      </c>
      <c r="H289" s="2">
        <f t="shared" si="65"/>
        <v>174417520.1514971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1708440.7618663609</v>
      </c>
      <c r="Q289" s="2">
        <f t="shared" si="48"/>
        <v>750000</v>
      </c>
      <c r="R289" s="2">
        <f t="shared" si="66"/>
        <v>176108535.77707419</v>
      </c>
      <c r="S289" s="2">
        <f t="shared" si="58"/>
        <v>744425.14285713434</v>
      </c>
      <c r="T289" s="2">
        <f t="shared" si="59"/>
        <v>5574.8571428570431</v>
      </c>
      <c r="U289" s="2">
        <f t="shared" si="60"/>
        <v>750000</v>
      </c>
      <c r="V289" s="2">
        <f t="shared" si="34"/>
        <v>111885808.15149736</v>
      </c>
      <c r="W289" s="2">
        <f t="shared" si="61"/>
        <v>744425.14285714924</v>
      </c>
      <c r="X289" s="2">
        <f t="shared" si="51"/>
        <v>5574.8571428507566</v>
      </c>
      <c r="Y289" s="2">
        <f t="shared" si="62"/>
        <v>64222727.625576816</v>
      </c>
      <c r="Z289" s="2" t="str">
        <f t="shared" si="52"/>
        <v>MEEP</v>
      </c>
      <c r="AA289" s="2">
        <f>IF(Z289="HERE",Y289,AA288+Graph!$G$1*1000)</f>
        <v>115860361.91129148</v>
      </c>
      <c r="AB289" s="2">
        <f t="shared" si="63"/>
        <v>800000</v>
      </c>
      <c r="AC289" s="2">
        <f t="shared" si="64"/>
        <v>62753748.722925559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223</v>
      </c>
      <c r="C290" s="7"/>
      <c r="D290" s="2" t="e">
        <f t="shared" si="55"/>
        <v>#N/A</v>
      </c>
      <c r="E290" s="2" t="e">
        <f t="shared" si="22"/>
        <v>#N/A</v>
      </c>
      <c r="F290" s="2">
        <v>1710276.7126727998</v>
      </c>
      <c r="G290" s="2">
        <f t="shared" si="47"/>
        <v>744425.14285714284</v>
      </c>
      <c r="H290" s="2">
        <f t="shared" si="65"/>
        <v>175161945.29435423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1714019.6983871162</v>
      </c>
      <c r="Q290" s="2">
        <f t="shared" si="48"/>
        <v>750000</v>
      </c>
      <c r="R290" s="2">
        <f t="shared" si="66"/>
        <v>176858535.77707419</v>
      </c>
      <c r="S290" s="2">
        <f t="shared" si="58"/>
        <v>744425.14285713434</v>
      </c>
      <c r="T290" s="2">
        <f t="shared" si="59"/>
        <v>5574.8571428570431</v>
      </c>
      <c r="U290" s="2">
        <f t="shared" si="60"/>
        <v>750000</v>
      </c>
      <c r="V290" s="2">
        <f t="shared" si="34"/>
        <v>112630233.29435451</v>
      </c>
      <c r="W290" s="2">
        <f t="shared" si="61"/>
        <v>744425.14285714924</v>
      </c>
      <c r="X290" s="2">
        <f t="shared" si="51"/>
        <v>5574.8571428507566</v>
      </c>
      <c r="Y290" s="2">
        <f t="shared" si="62"/>
        <v>64228302.482719667</v>
      </c>
      <c r="Z290" s="2" t="str">
        <f t="shared" si="52"/>
        <v>MEEP</v>
      </c>
      <c r="AA290" s="2">
        <f>IF(Z290="HERE",Y290,AA289+Graph!$G$1*1000)</f>
        <v>116660361.91129148</v>
      </c>
      <c r="AB290" s="2">
        <f t="shared" si="63"/>
        <v>800000</v>
      </c>
      <c r="AC290" s="2">
        <f t="shared" si="64"/>
        <v>62753748.722925559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224</v>
      </c>
      <c r="C291" s="7"/>
      <c r="D291" s="2" t="e">
        <f t="shared" si="55"/>
        <v>#N/A</v>
      </c>
      <c r="E291" s="2" t="e">
        <f t="shared" si="22"/>
        <v>#N/A</v>
      </c>
      <c r="F291" s="2">
        <v>1715854.2733870745</v>
      </c>
      <c r="G291" s="2">
        <f t="shared" si="47"/>
        <v>744425.14285714284</v>
      </c>
      <c r="H291" s="2">
        <f t="shared" si="65"/>
        <v>175906370.43721136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1719598.6349078417</v>
      </c>
      <c r="Q291" s="2">
        <f t="shared" si="48"/>
        <v>750000</v>
      </c>
      <c r="R291" s="2">
        <f t="shared" si="66"/>
        <v>177608535.77707419</v>
      </c>
      <c r="S291" s="2">
        <f t="shared" si="58"/>
        <v>744425.14285713434</v>
      </c>
      <c r="T291" s="2">
        <f t="shared" si="59"/>
        <v>5574.8571428570431</v>
      </c>
      <c r="U291" s="2">
        <f t="shared" si="60"/>
        <v>750000</v>
      </c>
      <c r="V291" s="2">
        <f t="shared" si="34"/>
        <v>113374658.43721166</v>
      </c>
      <c r="W291" s="2">
        <f t="shared" si="61"/>
        <v>744425.14285714924</v>
      </c>
      <c r="X291" s="2">
        <f t="shared" si="51"/>
        <v>5574.8571428507566</v>
      </c>
      <c r="Y291" s="2">
        <f t="shared" si="62"/>
        <v>64233877.339862518</v>
      </c>
      <c r="Z291" s="2" t="str">
        <f t="shared" si="52"/>
        <v>MEEP</v>
      </c>
      <c r="AA291" s="2">
        <f>IF(Z291="HERE",Y291,AA290+Graph!$G$1*1000)</f>
        <v>117460361.91129148</v>
      </c>
      <c r="AB291" s="2">
        <f t="shared" si="63"/>
        <v>800000</v>
      </c>
      <c r="AC291" s="2">
        <f t="shared" si="64"/>
        <v>62753748.722925559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1721431.8341013789</v>
      </c>
      <c r="G292" s="2">
        <f t="shared" si="47"/>
        <v>744425.14285714284</v>
      </c>
      <c r="H292" s="2">
        <f t="shared" si="65"/>
        <v>176650795.5800685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1725177.5714285672</v>
      </c>
      <c r="Q292" s="2">
        <f t="shared" si="48"/>
        <v>750000</v>
      </c>
      <c r="R292" s="2">
        <f t="shared" si="66"/>
        <v>178358535.77707419</v>
      </c>
      <c r="S292" s="2">
        <f t="shared" si="58"/>
        <v>744425.14285713434</v>
      </c>
      <c r="T292" s="2">
        <f t="shared" si="59"/>
        <v>5574.8571428570431</v>
      </c>
      <c r="U292" s="2">
        <f t="shared" si="60"/>
        <v>750000</v>
      </c>
      <c r="V292" s="2">
        <f t="shared" si="34"/>
        <v>114119083.58006881</v>
      </c>
      <c r="W292" s="2">
        <f t="shared" si="61"/>
        <v>744425.14285714924</v>
      </c>
      <c r="X292" s="2">
        <f t="shared" si="51"/>
        <v>5574.8571428507566</v>
      </c>
      <c r="Y292" s="2">
        <f t="shared" si="62"/>
        <v>64239452.197005369</v>
      </c>
      <c r="Z292" s="2" t="str">
        <f t="shared" si="52"/>
        <v>MEEP</v>
      </c>
      <c r="AA292" s="2">
        <f>IF(Z292="HERE",Y292,AA291+Graph!$G$1*1000)</f>
        <v>118260361.91129148</v>
      </c>
      <c r="AB292" s="2">
        <f t="shared" si="63"/>
        <v>800000</v>
      </c>
      <c r="AC292" s="2">
        <f t="shared" si="64"/>
        <v>62753748.722925559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226</v>
      </c>
      <c r="C293" s="7"/>
      <c r="D293" s="2" t="e">
        <f t="shared" si="55"/>
        <v>#N/A</v>
      </c>
      <c r="E293" s="2" t="e">
        <f t="shared" si="67"/>
        <v>#N/A</v>
      </c>
      <c r="F293" s="2">
        <v>1727009.3948156536</v>
      </c>
      <c r="G293" s="2">
        <f t="shared" si="47"/>
        <v>744425.14285714284</v>
      </c>
      <c r="H293" s="2">
        <f t="shared" si="65"/>
        <v>177395220.72292563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1730756.5079493225</v>
      </c>
      <c r="Q293" s="2">
        <f t="shared" si="48"/>
        <v>750000</v>
      </c>
      <c r="R293" s="2">
        <f t="shared" si="66"/>
        <v>179108535.77707419</v>
      </c>
      <c r="S293" s="2">
        <f t="shared" si="58"/>
        <v>744425.14285713434</v>
      </c>
      <c r="T293" s="2">
        <f t="shared" si="59"/>
        <v>5574.8571428570431</v>
      </c>
      <c r="U293" s="2">
        <f t="shared" si="60"/>
        <v>750000</v>
      </c>
      <c r="V293" s="2">
        <f t="shared" si="34"/>
        <v>114863508.72292596</v>
      </c>
      <c r="W293" s="2">
        <f t="shared" si="61"/>
        <v>744425.14285714924</v>
      </c>
      <c r="X293" s="2">
        <f t="shared" si="51"/>
        <v>5574.8571428507566</v>
      </c>
      <c r="Y293" s="2">
        <f t="shared" si="62"/>
        <v>64245027.05414822</v>
      </c>
      <c r="Z293" s="2" t="str">
        <f t="shared" si="52"/>
        <v>MEEP</v>
      </c>
      <c r="AA293" s="2">
        <f>IF(Z293="HERE",Y293,AA292+Graph!$G$1*1000)</f>
        <v>119060361.91129148</v>
      </c>
      <c r="AB293" s="2">
        <f t="shared" si="63"/>
        <v>800000</v>
      </c>
      <c r="AC293" s="2">
        <f t="shared" si="64"/>
        <v>62753748.722925559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227</v>
      </c>
      <c r="C294" s="7"/>
      <c r="D294" s="2" t="e">
        <f t="shared" si="55"/>
        <v>#N/A</v>
      </c>
      <c r="E294" s="2" t="e">
        <f t="shared" si="67"/>
        <v>#N/A</v>
      </c>
      <c r="F294" s="2">
        <v>1732586.9555299282</v>
      </c>
      <c r="G294" s="2">
        <f t="shared" ref="G294:G357" si="70">IF(F294&gt;750000,$AK$31*1000,F294)</f>
        <v>744425.14285714284</v>
      </c>
      <c r="H294" s="2">
        <f t="shared" si="65"/>
        <v>178139645.86578277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1736335.444470048</v>
      </c>
      <c r="Q294" s="2">
        <f t="shared" ref="Q294:Q357" si="71">IF(P294&gt;750000,750000,P294)</f>
        <v>750000</v>
      </c>
      <c r="R294" s="2">
        <f t="shared" si="66"/>
        <v>179858535.77707419</v>
      </c>
      <c r="S294" s="2">
        <f t="shared" si="58"/>
        <v>744425.14285713434</v>
      </c>
      <c r="T294" s="2">
        <f t="shared" si="59"/>
        <v>5574.8571428570431</v>
      </c>
      <c r="U294" s="2">
        <f t="shared" si="60"/>
        <v>750000</v>
      </c>
      <c r="V294" s="2">
        <f t="shared" si="34"/>
        <v>115607933.86578311</v>
      </c>
      <c r="W294" s="2">
        <f t="shared" si="61"/>
        <v>744425.14285714924</v>
      </c>
      <c r="X294" s="2">
        <f t="shared" si="51"/>
        <v>5574.8571428507566</v>
      </c>
      <c r="Y294" s="2">
        <f t="shared" si="62"/>
        <v>64250601.91129107</v>
      </c>
      <c r="Z294" s="2" t="str">
        <f t="shared" si="52"/>
        <v>MEEP</v>
      </c>
      <c r="AA294" s="2">
        <f>IF(Z294="HERE",Y294,AA293+Graph!$G$1*1000)</f>
        <v>119860361.91129148</v>
      </c>
      <c r="AB294" s="2">
        <f t="shared" si="63"/>
        <v>800000</v>
      </c>
      <c r="AC294" s="2">
        <f t="shared" si="64"/>
        <v>62753748.722925559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228</v>
      </c>
      <c r="C295" s="7"/>
      <c r="D295" s="2" t="e">
        <f t="shared" si="55"/>
        <v>#N/A</v>
      </c>
      <c r="E295" s="2" t="e">
        <f t="shared" si="67"/>
        <v>#N/A</v>
      </c>
      <c r="F295" s="2">
        <v>1738164.5162442327</v>
      </c>
      <c r="G295" s="2">
        <f t="shared" si="70"/>
        <v>744425.14285714284</v>
      </c>
      <c r="H295" s="2">
        <f t="shared" si="65"/>
        <v>178884071.0086399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1741914.3809908032</v>
      </c>
      <c r="Q295" s="2">
        <f t="shared" si="71"/>
        <v>750000</v>
      </c>
      <c r="R295" s="2">
        <f t="shared" si="66"/>
        <v>180608535.77707419</v>
      </c>
      <c r="S295" s="2">
        <f t="shared" si="58"/>
        <v>744425.14285713434</v>
      </c>
      <c r="T295" s="2">
        <f t="shared" si="59"/>
        <v>5574.8571428570431</v>
      </c>
      <c r="U295" s="2">
        <f t="shared" si="60"/>
        <v>750000</v>
      </c>
      <c r="V295" s="2">
        <f t="shared" si="34"/>
        <v>116352359.00864026</v>
      </c>
      <c r="W295" s="2">
        <f t="shared" si="61"/>
        <v>744425.14285714924</v>
      </c>
      <c r="X295" s="2">
        <f t="shared" si="51"/>
        <v>5574.8571428507566</v>
      </c>
      <c r="Y295" s="2">
        <f t="shared" si="62"/>
        <v>64256176.768433921</v>
      </c>
      <c r="Z295" s="2" t="str">
        <f t="shared" si="52"/>
        <v>MEEP</v>
      </c>
      <c r="AA295" s="2">
        <f>IF(Z295="HERE",Y295,AA294+Graph!$G$1*1000)</f>
        <v>120660361.91129148</v>
      </c>
      <c r="AB295" s="2">
        <f t="shared" si="63"/>
        <v>800000</v>
      </c>
      <c r="AC295" s="2">
        <f t="shared" si="64"/>
        <v>62753748.722925559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229</v>
      </c>
      <c r="C296" s="7"/>
      <c r="D296" s="2" t="e">
        <f t="shared" si="55"/>
        <v>#N/A</v>
      </c>
      <c r="E296" s="2" t="e">
        <f t="shared" si="67"/>
        <v>#N/A</v>
      </c>
      <c r="F296" s="2">
        <v>1743742.0769585073</v>
      </c>
      <c r="G296" s="2">
        <f t="shared" si="70"/>
        <v>744425.14285714284</v>
      </c>
      <c r="H296" s="2">
        <f t="shared" si="65"/>
        <v>179628496.15149704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1747493.3175115287</v>
      </c>
      <c r="Q296" s="2">
        <f t="shared" si="71"/>
        <v>750000</v>
      </c>
      <c r="R296" s="2">
        <f t="shared" si="66"/>
        <v>181358535.77707419</v>
      </c>
      <c r="S296" s="2">
        <f t="shared" si="58"/>
        <v>744425.14285713434</v>
      </c>
      <c r="T296" s="2">
        <f t="shared" si="59"/>
        <v>5574.8571428570431</v>
      </c>
      <c r="U296" s="2">
        <f t="shared" si="60"/>
        <v>750000</v>
      </c>
      <c r="V296" s="2">
        <f t="shared" si="34"/>
        <v>117096784.15149741</v>
      </c>
      <c r="W296" s="2">
        <f t="shared" si="61"/>
        <v>744425.14285714924</v>
      </c>
      <c r="X296" s="2">
        <f t="shared" si="51"/>
        <v>5574.8571428507566</v>
      </c>
      <c r="Y296" s="2">
        <f t="shared" si="62"/>
        <v>64261751.625576772</v>
      </c>
      <c r="Z296" s="2" t="str">
        <f t="shared" si="52"/>
        <v>MEEP</v>
      </c>
      <c r="AA296" s="2">
        <f>IF(Z296="HERE",Y296,AA295+Graph!$G$1*1000)</f>
        <v>121460361.91129148</v>
      </c>
      <c r="AB296" s="2">
        <f t="shared" si="63"/>
        <v>800000</v>
      </c>
      <c r="AC296" s="2">
        <f t="shared" si="64"/>
        <v>62753748.722925559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230</v>
      </c>
      <c r="C297" s="7"/>
      <c r="D297" s="2" t="e">
        <f t="shared" si="55"/>
        <v>#N/A</v>
      </c>
      <c r="E297" s="2" t="e">
        <f t="shared" si="67"/>
        <v>#N/A</v>
      </c>
      <c r="F297" s="2">
        <v>1749319.6376728117</v>
      </c>
      <c r="G297" s="2">
        <f t="shared" si="70"/>
        <v>744425.14285714284</v>
      </c>
      <c r="H297" s="2">
        <f t="shared" si="65"/>
        <v>180372921.29435417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1753072.2540322542</v>
      </c>
      <c r="Q297" s="2">
        <f t="shared" si="71"/>
        <v>750000</v>
      </c>
      <c r="R297" s="2">
        <f t="shared" si="66"/>
        <v>182108535.77707419</v>
      </c>
      <c r="S297" s="2">
        <f t="shared" si="58"/>
        <v>744425.14285713434</v>
      </c>
      <c r="T297" s="2">
        <f t="shared" si="59"/>
        <v>5574.8571428570431</v>
      </c>
      <c r="U297" s="2">
        <f t="shared" si="60"/>
        <v>750000</v>
      </c>
      <c r="V297" s="2">
        <f t="shared" si="34"/>
        <v>117841209.29435456</v>
      </c>
      <c r="W297" s="2">
        <f t="shared" si="61"/>
        <v>744425.14285714924</v>
      </c>
      <c r="X297" s="2">
        <f t="shared" si="51"/>
        <v>5574.8571428507566</v>
      </c>
      <c r="Y297" s="2">
        <f t="shared" si="62"/>
        <v>64267326.482719623</v>
      </c>
      <c r="Z297" s="2" t="str">
        <f t="shared" si="52"/>
        <v>MEEP</v>
      </c>
      <c r="AA297" s="2">
        <f>IF(Z297="HERE",Y297,AA296+Graph!$G$1*1000)</f>
        <v>122260361.91129148</v>
      </c>
      <c r="AB297" s="2">
        <f t="shared" si="63"/>
        <v>800000</v>
      </c>
      <c r="AC297" s="2">
        <f t="shared" si="64"/>
        <v>62753748.722925559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231</v>
      </c>
      <c r="C298" s="7"/>
      <c r="D298" s="2" t="e">
        <f t="shared" si="55"/>
        <v>#N/A</v>
      </c>
      <c r="E298" s="2" t="e">
        <f t="shared" si="67"/>
        <v>#N/A</v>
      </c>
      <c r="F298" s="2">
        <v>1754897.1983870864</v>
      </c>
      <c r="G298" s="2">
        <f t="shared" si="70"/>
        <v>744425.14285714284</v>
      </c>
      <c r="H298" s="2">
        <f t="shared" si="65"/>
        <v>181117346.4372113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1758651.1905530095</v>
      </c>
      <c r="Q298" s="2">
        <f t="shared" si="71"/>
        <v>750000</v>
      </c>
      <c r="R298" s="2">
        <f t="shared" si="66"/>
        <v>182858535.77707419</v>
      </c>
      <c r="S298" s="2">
        <f t="shared" si="58"/>
        <v>744425.14285713434</v>
      </c>
      <c r="T298" s="2">
        <f t="shared" si="59"/>
        <v>5574.8571428570431</v>
      </c>
      <c r="U298" s="2">
        <f t="shared" si="60"/>
        <v>750000</v>
      </c>
      <c r="V298" s="2">
        <f t="shared" si="34"/>
        <v>118585634.43721171</v>
      </c>
      <c r="W298" s="2">
        <f t="shared" si="61"/>
        <v>744425.14285714924</v>
      </c>
      <c r="X298" s="2">
        <f t="shared" si="51"/>
        <v>5574.8571428507566</v>
      </c>
      <c r="Y298" s="2">
        <f t="shared" si="62"/>
        <v>64272901.339862473</v>
      </c>
      <c r="Z298" s="2" t="str">
        <f t="shared" si="52"/>
        <v>MEEP</v>
      </c>
      <c r="AA298" s="2">
        <f>IF(Z298="HERE",Y298,AA297+Graph!$G$1*1000)</f>
        <v>123060361.91129148</v>
      </c>
      <c r="AB298" s="2">
        <f t="shared" si="63"/>
        <v>800000</v>
      </c>
      <c r="AC298" s="2">
        <f t="shared" si="64"/>
        <v>62753748.722925559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232</v>
      </c>
      <c r="C299" s="7"/>
      <c r="D299" s="2" t="e">
        <f t="shared" si="55"/>
        <v>#N/A</v>
      </c>
      <c r="E299" s="2" t="e">
        <f t="shared" si="67"/>
        <v>#N/A</v>
      </c>
      <c r="F299" s="2">
        <v>1760474.759101361</v>
      </c>
      <c r="G299" s="2">
        <f t="shared" si="70"/>
        <v>744425.14285714284</v>
      </c>
      <c r="H299" s="2">
        <f t="shared" si="65"/>
        <v>181861771.58006844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1764230.127073735</v>
      </c>
      <c r="Q299" s="2">
        <f t="shared" si="71"/>
        <v>750000</v>
      </c>
      <c r="R299" s="2">
        <f t="shared" si="66"/>
        <v>183608535.77707419</v>
      </c>
      <c r="S299" s="2">
        <f t="shared" si="58"/>
        <v>744425.14285713434</v>
      </c>
      <c r="T299" s="2">
        <f t="shared" si="59"/>
        <v>5574.8571428570431</v>
      </c>
      <c r="U299" s="2">
        <f t="shared" si="60"/>
        <v>750000</v>
      </c>
      <c r="V299" s="2">
        <f t="shared" si="34"/>
        <v>119330059.58006886</v>
      </c>
      <c r="W299" s="2">
        <f t="shared" si="61"/>
        <v>744425.14285714924</v>
      </c>
      <c r="X299" s="2">
        <f t="shared" si="51"/>
        <v>5574.8571428507566</v>
      </c>
      <c r="Y299" s="2">
        <f t="shared" si="62"/>
        <v>64278476.197005324</v>
      </c>
      <c r="Z299" s="2" t="str">
        <f t="shared" si="52"/>
        <v>MEEP</v>
      </c>
      <c r="AA299" s="2">
        <f>IF(Z299="HERE",Y299,AA298+Graph!$G$1*1000)</f>
        <v>123860361.91129148</v>
      </c>
      <c r="AB299" s="2">
        <f t="shared" si="63"/>
        <v>800000</v>
      </c>
      <c r="AC299" s="2">
        <f t="shared" si="64"/>
        <v>62753748.722925559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233</v>
      </c>
      <c r="C300" s="7"/>
      <c r="D300" s="2" t="e">
        <f t="shared" si="55"/>
        <v>#N/A</v>
      </c>
      <c r="E300" s="2" t="e">
        <f t="shared" si="67"/>
        <v>#N/A</v>
      </c>
      <c r="F300" s="2">
        <v>1766052.3198156655</v>
      </c>
      <c r="G300" s="2">
        <f t="shared" si="70"/>
        <v>744425.14285714284</v>
      </c>
      <c r="H300" s="2">
        <f t="shared" si="65"/>
        <v>182606196.72292557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1769809.0635944903</v>
      </c>
      <c r="Q300" s="2">
        <f t="shared" si="71"/>
        <v>750000</v>
      </c>
      <c r="R300" s="2">
        <f t="shared" si="66"/>
        <v>184358535.77707419</v>
      </c>
      <c r="S300" s="2">
        <f t="shared" si="58"/>
        <v>744425.14285713434</v>
      </c>
      <c r="T300" s="2">
        <f t="shared" si="59"/>
        <v>5574.8571428570431</v>
      </c>
      <c r="U300" s="2">
        <f t="shared" si="60"/>
        <v>750000</v>
      </c>
      <c r="V300" s="2">
        <f t="shared" si="34"/>
        <v>120074484.72292601</v>
      </c>
      <c r="W300" s="2">
        <f t="shared" si="61"/>
        <v>744425.14285714924</v>
      </c>
      <c r="X300" s="2">
        <f t="shared" si="51"/>
        <v>5574.8571428507566</v>
      </c>
      <c r="Y300" s="2">
        <f t="shared" si="62"/>
        <v>64284051.054148175</v>
      </c>
      <c r="Z300" s="2" t="str">
        <f t="shared" si="52"/>
        <v>MEEP</v>
      </c>
      <c r="AA300" s="2">
        <f>IF(Z300="HERE",Y300,AA299+Graph!$G$1*1000)</f>
        <v>124660361.91129148</v>
      </c>
      <c r="AB300" s="2">
        <f t="shared" si="63"/>
        <v>800000</v>
      </c>
      <c r="AC300" s="2">
        <f t="shared" si="64"/>
        <v>62753748.722925559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234</v>
      </c>
      <c r="C301" s="7"/>
      <c r="D301" s="2" t="e">
        <f t="shared" si="55"/>
        <v>#N/A</v>
      </c>
      <c r="E301" s="2" t="e">
        <f t="shared" si="67"/>
        <v>#N/A</v>
      </c>
      <c r="F301" s="2">
        <v>1771629.8805299401</v>
      </c>
      <c r="G301" s="2">
        <f t="shared" si="70"/>
        <v>744425.14285714284</v>
      </c>
      <c r="H301" s="2">
        <f t="shared" si="65"/>
        <v>183350621.86578271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1775388.0001152158</v>
      </c>
      <c r="Q301" s="2">
        <f t="shared" si="71"/>
        <v>750000</v>
      </c>
      <c r="R301" s="2">
        <f t="shared" si="66"/>
        <v>185108535.77707419</v>
      </c>
      <c r="S301" s="2">
        <f t="shared" si="58"/>
        <v>744425.14285713434</v>
      </c>
      <c r="T301" s="2">
        <f t="shared" si="59"/>
        <v>5574.8571428570431</v>
      </c>
      <c r="U301" s="2">
        <f t="shared" si="60"/>
        <v>750000</v>
      </c>
      <c r="V301" s="2">
        <f t="shared" si="34"/>
        <v>120818909.86578315</v>
      </c>
      <c r="W301" s="2">
        <f t="shared" si="61"/>
        <v>744425.14285714924</v>
      </c>
      <c r="X301" s="2">
        <f t="shared" si="51"/>
        <v>5574.8571428507566</v>
      </c>
      <c r="Y301" s="2">
        <f t="shared" si="62"/>
        <v>64289625.911291026</v>
      </c>
      <c r="Z301" s="2" t="str">
        <f t="shared" si="52"/>
        <v>MEEP</v>
      </c>
      <c r="AA301" s="2">
        <f>IF(Z301="HERE",Y301,AA300+Graph!$G$1*1000)</f>
        <v>125460361.91129148</v>
      </c>
      <c r="AB301" s="2">
        <f t="shared" si="63"/>
        <v>800000</v>
      </c>
      <c r="AC301" s="2">
        <f t="shared" si="64"/>
        <v>62753748.722925559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235</v>
      </c>
      <c r="C302" s="7"/>
      <c r="D302" s="2" t="e">
        <f t="shared" si="55"/>
        <v>#N/A</v>
      </c>
      <c r="E302" s="2" t="e">
        <f t="shared" si="67"/>
        <v>#N/A</v>
      </c>
      <c r="F302" s="2">
        <v>1777207.4412442148</v>
      </c>
      <c r="G302" s="2">
        <f t="shared" si="70"/>
        <v>744425.14285714284</v>
      </c>
      <c r="H302" s="2">
        <f t="shared" si="65"/>
        <v>184095047.00863984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1780966.9366359413</v>
      </c>
      <c r="Q302" s="2">
        <f t="shared" si="71"/>
        <v>750000</v>
      </c>
      <c r="R302" s="2">
        <f t="shared" si="66"/>
        <v>185858535.77707419</v>
      </c>
      <c r="S302" s="2">
        <f t="shared" si="58"/>
        <v>744425.14285713434</v>
      </c>
      <c r="T302" s="2">
        <f t="shared" si="59"/>
        <v>5574.8571428570431</v>
      </c>
      <c r="U302" s="2">
        <f t="shared" si="60"/>
        <v>750000</v>
      </c>
      <c r="V302" s="2">
        <f t="shared" si="34"/>
        <v>121563335.0086403</v>
      </c>
      <c r="W302" s="2">
        <f t="shared" si="61"/>
        <v>744425.14285714924</v>
      </c>
      <c r="X302" s="2">
        <f t="shared" si="51"/>
        <v>5574.8571428507566</v>
      </c>
      <c r="Y302" s="2">
        <f t="shared" si="62"/>
        <v>64295200.768433876</v>
      </c>
      <c r="Z302" s="2" t="str">
        <f t="shared" si="52"/>
        <v>MEEP</v>
      </c>
      <c r="AA302" s="2">
        <f>IF(Z302="HERE",Y302,AA301+Graph!$G$1*1000)</f>
        <v>126260361.91129148</v>
      </c>
      <c r="AB302" s="2">
        <f t="shared" si="63"/>
        <v>800000</v>
      </c>
      <c r="AC302" s="2">
        <f t="shared" si="64"/>
        <v>62753748.722925559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236</v>
      </c>
      <c r="C303" s="7"/>
      <c r="D303" s="2" t="e">
        <f t="shared" si="55"/>
        <v>#N/A</v>
      </c>
      <c r="E303" s="2" t="e">
        <f t="shared" si="67"/>
        <v>#N/A</v>
      </c>
      <c r="F303" s="2">
        <v>1782785.0019585192</v>
      </c>
      <c r="G303" s="2">
        <f t="shared" si="70"/>
        <v>744425.14285714284</v>
      </c>
      <c r="H303" s="2">
        <f t="shared" si="65"/>
        <v>184839472.15149698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1786545.8731566966</v>
      </c>
      <c r="Q303" s="2">
        <f t="shared" si="71"/>
        <v>750000</v>
      </c>
      <c r="R303" s="2">
        <f t="shared" si="66"/>
        <v>186608535.77707419</v>
      </c>
      <c r="S303" s="2">
        <f t="shared" si="58"/>
        <v>744425.14285713434</v>
      </c>
      <c r="T303" s="2">
        <f t="shared" si="59"/>
        <v>5574.8571428570431</v>
      </c>
      <c r="U303" s="2">
        <f t="shared" si="60"/>
        <v>750000</v>
      </c>
      <c r="V303" s="2">
        <f t="shared" si="34"/>
        <v>122307760.15149745</v>
      </c>
      <c r="W303" s="2">
        <f t="shared" si="61"/>
        <v>744425.14285714924</v>
      </c>
      <c r="X303" s="2">
        <f t="shared" si="51"/>
        <v>5574.8571428507566</v>
      </c>
      <c r="Y303" s="2">
        <f t="shared" si="62"/>
        <v>64300775.625576727</v>
      </c>
      <c r="Z303" s="2" t="str">
        <f t="shared" si="52"/>
        <v>MEEP</v>
      </c>
      <c r="AA303" s="2">
        <f>IF(Z303="HERE",Y303,AA302+Graph!$G$1*1000)</f>
        <v>127060361.91129148</v>
      </c>
      <c r="AB303" s="2">
        <f t="shared" si="63"/>
        <v>800000</v>
      </c>
      <c r="AC303" s="2">
        <f t="shared" si="64"/>
        <v>62753748.722925559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237</v>
      </c>
      <c r="C304" s="7"/>
      <c r="D304" s="2" t="e">
        <f t="shared" si="55"/>
        <v>#N/A</v>
      </c>
      <c r="E304" s="2" t="e">
        <f t="shared" si="67"/>
        <v>#N/A</v>
      </c>
      <c r="F304" s="2">
        <v>1788362.5626727939</v>
      </c>
      <c r="G304" s="2">
        <f t="shared" si="70"/>
        <v>744425.14285714284</v>
      </c>
      <c r="H304" s="2">
        <f t="shared" si="65"/>
        <v>185583897.29435411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1792124.809677422</v>
      </c>
      <c r="Q304" s="2">
        <f t="shared" si="71"/>
        <v>750000</v>
      </c>
      <c r="R304" s="2">
        <f t="shared" si="66"/>
        <v>187358535.77707419</v>
      </c>
      <c r="S304" s="2">
        <f t="shared" si="58"/>
        <v>744425.14285713434</v>
      </c>
      <c r="T304" s="2">
        <f t="shared" si="59"/>
        <v>5574.8571428570431</v>
      </c>
      <c r="U304" s="2">
        <f t="shared" si="60"/>
        <v>750000</v>
      </c>
      <c r="V304" s="2">
        <f t="shared" si="34"/>
        <v>123052185.2943546</v>
      </c>
      <c r="W304" s="2">
        <f t="shared" si="61"/>
        <v>744425.14285714924</v>
      </c>
      <c r="X304" s="2">
        <f t="shared" si="51"/>
        <v>5574.8571428507566</v>
      </c>
      <c r="Y304" s="2">
        <f t="shared" si="62"/>
        <v>64306350.482719578</v>
      </c>
      <c r="Z304" s="2" t="str">
        <f t="shared" si="52"/>
        <v>MEEP</v>
      </c>
      <c r="AA304" s="2">
        <f>IF(Z304="HERE",Y304,AA303+Graph!$G$1*1000)</f>
        <v>127860361.91129148</v>
      </c>
      <c r="AB304" s="2">
        <f t="shared" si="63"/>
        <v>800000</v>
      </c>
      <c r="AC304" s="2">
        <f t="shared" si="64"/>
        <v>62753748.722925559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238</v>
      </c>
      <c r="C305" s="7"/>
      <c r="D305" s="2" t="e">
        <f t="shared" si="55"/>
        <v>#N/A</v>
      </c>
      <c r="E305" s="2" t="e">
        <f t="shared" si="67"/>
        <v>#N/A</v>
      </c>
      <c r="F305" s="2">
        <v>1793940.1233870685</v>
      </c>
      <c r="G305" s="2">
        <f t="shared" si="70"/>
        <v>744425.14285714284</v>
      </c>
      <c r="H305" s="2">
        <f t="shared" si="65"/>
        <v>186328322.43721125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1797703.7461981773</v>
      </c>
      <c r="Q305" s="2">
        <f t="shared" si="71"/>
        <v>750000</v>
      </c>
      <c r="R305" s="2">
        <f t="shared" si="66"/>
        <v>188108535.77707419</v>
      </c>
      <c r="S305" s="2">
        <f t="shared" si="58"/>
        <v>744425.14285713434</v>
      </c>
      <c r="T305" s="2">
        <f t="shared" si="59"/>
        <v>5574.8571428570431</v>
      </c>
      <c r="U305" s="2">
        <f t="shared" si="60"/>
        <v>750000</v>
      </c>
      <c r="V305" s="2">
        <f t="shared" si="34"/>
        <v>123796610.43721175</v>
      </c>
      <c r="W305" s="2">
        <f t="shared" si="61"/>
        <v>744425.14285714924</v>
      </c>
      <c r="X305" s="2">
        <f t="shared" si="51"/>
        <v>5574.8571428507566</v>
      </c>
      <c r="Y305" s="2">
        <f t="shared" si="62"/>
        <v>64311925.339862429</v>
      </c>
      <c r="Z305" s="2" t="str">
        <f t="shared" si="52"/>
        <v>MEEP</v>
      </c>
      <c r="AA305" s="2">
        <f>IF(Z305="HERE",Y305,AA304+Graph!$G$1*1000)</f>
        <v>128660361.91129148</v>
      </c>
      <c r="AB305" s="2">
        <f t="shared" si="63"/>
        <v>800000</v>
      </c>
      <c r="AC305" s="2">
        <f t="shared" si="64"/>
        <v>62753748.722925559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239</v>
      </c>
      <c r="C306" s="7"/>
      <c r="D306" s="2" t="e">
        <f t="shared" si="55"/>
        <v>#N/A</v>
      </c>
      <c r="E306" s="2" t="e">
        <f t="shared" si="67"/>
        <v>#N/A</v>
      </c>
      <c r="F306" s="2">
        <v>1799517.684101373</v>
      </c>
      <c r="G306" s="2">
        <f t="shared" si="70"/>
        <v>744425.14285714284</v>
      </c>
      <c r="H306" s="2">
        <f t="shared" si="65"/>
        <v>187072747.58006838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1803282.6827189028</v>
      </c>
      <c r="Q306" s="2">
        <f t="shared" si="71"/>
        <v>750000</v>
      </c>
      <c r="R306" s="2">
        <f t="shared" si="66"/>
        <v>188858535.77707419</v>
      </c>
      <c r="S306" s="2">
        <f t="shared" si="58"/>
        <v>744425.14285713434</v>
      </c>
      <c r="T306" s="2">
        <f t="shared" si="59"/>
        <v>5574.8571428570431</v>
      </c>
      <c r="U306" s="2">
        <f t="shared" si="60"/>
        <v>750000</v>
      </c>
      <c r="V306" s="2">
        <f t="shared" si="34"/>
        <v>124541035.5800689</v>
      </c>
      <c r="W306" s="2">
        <f t="shared" si="61"/>
        <v>744425.14285714924</v>
      </c>
      <c r="X306" s="2">
        <f t="shared" si="51"/>
        <v>5574.8571428507566</v>
      </c>
      <c r="Y306" s="2">
        <f t="shared" si="62"/>
        <v>64317500.197005279</v>
      </c>
      <c r="Z306" s="2" t="str">
        <f t="shared" si="52"/>
        <v>MEEP</v>
      </c>
      <c r="AA306" s="2">
        <f>IF(Z306="HERE",Y306,AA305+Graph!$G$1*1000)</f>
        <v>129460361.91129148</v>
      </c>
      <c r="AB306" s="2">
        <f t="shared" si="63"/>
        <v>800000</v>
      </c>
      <c r="AC306" s="2">
        <f t="shared" si="64"/>
        <v>62753748.722925559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240</v>
      </c>
      <c r="C307" s="7"/>
      <c r="D307" s="2" t="e">
        <f t="shared" si="55"/>
        <v>#N/A</v>
      </c>
      <c r="E307" s="2" t="e">
        <f t="shared" si="67"/>
        <v>#N/A</v>
      </c>
      <c r="F307" s="2">
        <v>1805095.2448156476</v>
      </c>
      <c r="G307" s="2">
        <f t="shared" si="70"/>
        <v>744425.14285714284</v>
      </c>
      <c r="H307" s="2">
        <f t="shared" si="65"/>
        <v>187817172.72292551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1808861.6192396283</v>
      </c>
      <c r="Q307" s="2">
        <f t="shared" si="71"/>
        <v>750000</v>
      </c>
      <c r="R307" s="2">
        <f t="shared" si="66"/>
        <v>189608535.77707419</v>
      </c>
      <c r="S307" s="2">
        <f t="shared" si="58"/>
        <v>744425.14285713434</v>
      </c>
      <c r="T307" s="2">
        <f t="shared" si="59"/>
        <v>5574.8571428570431</v>
      </c>
      <c r="U307" s="2">
        <f t="shared" si="60"/>
        <v>750000</v>
      </c>
      <c r="V307" s="2">
        <f t="shared" si="34"/>
        <v>125285460.72292605</v>
      </c>
      <c r="W307" s="2">
        <f t="shared" si="61"/>
        <v>744425.14285714924</v>
      </c>
      <c r="X307" s="2">
        <f t="shared" si="51"/>
        <v>5574.8571428507566</v>
      </c>
      <c r="Y307" s="2">
        <f t="shared" si="62"/>
        <v>64323075.05414813</v>
      </c>
      <c r="Z307" s="2" t="str">
        <f t="shared" si="52"/>
        <v>MEEP</v>
      </c>
      <c r="AA307" s="2">
        <f>IF(Z307="HERE",Y307,AA306+Graph!$G$1*1000)</f>
        <v>130260361.91129148</v>
      </c>
      <c r="AB307" s="2">
        <f t="shared" si="63"/>
        <v>800000</v>
      </c>
      <c r="AC307" s="2">
        <f t="shared" si="64"/>
        <v>62753748.722925559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241</v>
      </c>
      <c r="C308" s="7"/>
      <c r="D308" s="2" t="e">
        <f t="shared" si="55"/>
        <v>#N/A</v>
      </c>
      <c r="E308" s="2" t="e">
        <f t="shared" si="67"/>
        <v>#N/A</v>
      </c>
      <c r="F308" s="2">
        <v>1810672.805529952</v>
      </c>
      <c r="G308" s="2">
        <f t="shared" si="70"/>
        <v>744425.14285714284</v>
      </c>
      <c r="H308" s="2">
        <f t="shared" si="65"/>
        <v>188561597.86578265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1814440.5557603836</v>
      </c>
      <c r="Q308" s="2">
        <f t="shared" si="71"/>
        <v>750000</v>
      </c>
      <c r="R308" s="2">
        <f t="shared" si="66"/>
        <v>190358535.77707419</v>
      </c>
      <c r="S308" s="2">
        <f t="shared" si="58"/>
        <v>744425.14285713434</v>
      </c>
      <c r="T308" s="2">
        <f t="shared" si="59"/>
        <v>5574.8571428570431</v>
      </c>
      <c r="U308" s="2">
        <f t="shared" si="60"/>
        <v>750000</v>
      </c>
      <c r="V308" s="2">
        <f t="shared" si="34"/>
        <v>126029885.8657832</v>
      </c>
      <c r="W308" s="2">
        <f t="shared" si="61"/>
        <v>744425.14285714924</v>
      </c>
      <c r="X308" s="2">
        <f t="shared" si="51"/>
        <v>5574.8571428507566</v>
      </c>
      <c r="Y308" s="2">
        <f t="shared" si="62"/>
        <v>64328649.911290981</v>
      </c>
      <c r="Z308" s="2" t="str">
        <f t="shared" si="52"/>
        <v>MEEP</v>
      </c>
      <c r="AA308" s="2">
        <f>IF(Z308="HERE",Y308,AA307+Graph!$G$1*1000)</f>
        <v>131060361.91129148</v>
      </c>
      <c r="AB308" s="2">
        <f t="shared" si="63"/>
        <v>800000</v>
      </c>
      <c r="AC308" s="2">
        <f t="shared" si="64"/>
        <v>62753748.722925559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242</v>
      </c>
      <c r="C309" s="7"/>
      <c r="D309" s="2" t="e">
        <f t="shared" si="55"/>
        <v>#N/A</v>
      </c>
      <c r="E309" s="2" t="e">
        <f t="shared" si="67"/>
        <v>#N/A</v>
      </c>
      <c r="F309" s="2">
        <v>1816250.3662442267</v>
      </c>
      <c r="G309" s="2">
        <f t="shared" si="70"/>
        <v>744425.14285714284</v>
      </c>
      <c r="H309" s="2">
        <f t="shared" si="65"/>
        <v>189306023.00863978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1820019.4922811091</v>
      </c>
      <c r="Q309" s="2">
        <f t="shared" si="71"/>
        <v>750000</v>
      </c>
      <c r="R309" s="2">
        <f t="shared" si="66"/>
        <v>191108535.77707419</v>
      </c>
      <c r="S309" s="2">
        <f t="shared" si="58"/>
        <v>744425.14285713434</v>
      </c>
      <c r="T309" s="2">
        <f t="shared" si="59"/>
        <v>5574.8571428570431</v>
      </c>
      <c r="U309" s="2">
        <f t="shared" si="60"/>
        <v>750000</v>
      </c>
      <c r="V309" s="2">
        <f t="shared" si="34"/>
        <v>126774311.00864035</v>
      </c>
      <c r="W309" s="2">
        <f t="shared" si="61"/>
        <v>744425.14285714924</v>
      </c>
      <c r="X309" s="2">
        <f t="shared" si="51"/>
        <v>5574.8571428507566</v>
      </c>
      <c r="Y309" s="2">
        <f t="shared" si="62"/>
        <v>64334224.768433832</v>
      </c>
      <c r="Z309" s="2" t="str">
        <f t="shared" si="52"/>
        <v>MEEP</v>
      </c>
      <c r="AA309" s="2">
        <f>IF(Z309="HERE",Y309,AA308+Graph!$G$1*1000)</f>
        <v>131860361.91129148</v>
      </c>
      <c r="AB309" s="2">
        <f t="shared" si="63"/>
        <v>800000</v>
      </c>
      <c r="AC309" s="2">
        <f t="shared" si="64"/>
        <v>62753748.722925559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243</v>
      </c>
      <c r="C310" s="7"/>
      <c r="D310" s="2" t="e">
        <f t="shared" si="55"/>
        <v>#N/A</v>
      </c>
      <c r="E310" s="2" t="e">
        <f t="shared" si="67"/>
        <v>#N/A</v>
      </c>
      <c r="F310" s="2">
        <v>1821827.9269585013</v>
      </c>
      <c r="G310" s="2">
        <f t="shared" si="70"/>
        <v>744425.14285714284</v>
      </c>
      <c r="H310" s="2">
        <f t="shared" si="65"/>
        <v>190050448.15149692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1825598.4288018644</v>
      </c>
      <c r="Q310" s="2">
        <f t="shared" si="71"/>
        <v>750000</v>
      </c>
      <c r="R310" s="2">
        <f t="shared" si="66"/>
        <v>191858535.77707419</v>
      </c>
      <c r="S310" s="2">
        <f t="shared" si="58"/>
        <v>744425.14285713434</v>
      </c>
      <c r="T310" s="2">
        <f t="shared" si="59"/>
        <v>5574.8571428570431</v>
      </c>
      <c r="U310" s="2">
        <f t="shared" si="60"/>
        <v>750000</v>
      </c>
      <c r="V310" s="2">
        <f t="shared" si="34"/>
        <v>127518736.1514975</v>
      </c>
      <c r="W310" s="2">
        <f t="shared" si="61"/>
        <v>744425.14285714924</v>
      </c>
      <c r="X310" s="2">
        <f t="shared" si="51"/>
        <v>5574.8571428507566</v>
      </c>
      <c r="Y310" s="2">
        <f t="shared" si="62"/>
        <v>64339799.625576682</v>
      </c>
      <c r="Z310" s="2" t="str">
        <f t="shared" si="52"/>
        <v>MEEP</v>
      </c>
      <c r="AA310" s="2">
        <f>IF(Z310="HERE",Y310,AA309+Graph!$G$1*1000)</f>
        <v>132660361.91129148</v>
      </c>
      <c r="AB310" s="2">
        <f t="shared" si="63"/>
        <v>800000</v>
      </c>
      <c r="AC310" s="2">
        <f t="shared" si="64"/>
        <v>62753748.722925559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244</v>
      </c>
      <c r="C311" s="7"/>
      <c r="D311" s="2" t="e">
        <f t="shared" si="55"/>
        <v>#N/A</v>
      </c>
      <c r="E311" s="2" t="e">
        <f t="shared" si="67"/>
        <v>#N/A</v>
      </c>
      <c r="F311" s="2">
        <v>1827405.4876728058</v>
      </c>
      <c r="G311" s="2">
        <f t="shared" si="70"/>
        <v>744425.14285714284</v>
      </c>
      <c r="H311" s="2">
        <f t="shared" si="65"/>
        <v>190794873.29435405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1831177.3653225899</v>
      </c>
      <c r="Q311" s="2">
        <f t="shared" si="71"/>
        <v>750000</v>
      </c>
      <c r="R311" s="2">
        <f t="shared" si="66"/>
        <v>192608535.77707419</v>
      </c>
      <c r="S311" s="2">
        <f t="shared" si="58"/>
        <v>744425.14285713434</v>
      </c>
      <c r="T311" s="2">
        <f t="shared" si="59"/>
        <v>5574.8571428570431</v>
      </c>
      <c r="U311" s="2">
        <f t="shared" si="60"/>
        <v>750000</v>
      </c>
      <c r="V311" s="2">
        <f t="shared" si="34"/>
        <v>128263161.29435465</v>
      </c>
      <c r="W311" s="2">
        <f t="shared" si="61"/>
        <v>744425.14285714924</v>
      </c>
      <c r="X311" s="2">
        <f t="shared" si="51"/>
        <v>5574.8571428507566</v>
      </c>
      <c r="Y311" s="2">
        <f t="shared" si="62"/>
        <v>64345374.482719533</v>
      </c>
      <c r="Z311" s="2" t="str">
        <f t="shared" si="52"/>
        <v>MEEP</v>
      </c>
      <c r="AA311" s="2">
        <f>IF(Z311="HERE",Y311,AA310+Graph!$G$1*1000)</f>
        <v>133460361.91129148</v>
      </c>
      <c r="AB311" s="2">
        <f t="shared" si="63"/>
        <v>800000</v>
      </c>
      <c r="AC311" s="2">
        <f t="shared" si="64"/>
        <v>62753748.722925559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245</v>
      </c>
      <c r="C312" s="7"/>
      <c r="D312" s="2" t="e">
        <f t="shared" si="55"/>
        <v>#N/A</v>
      </c>
      <c r="E312" s="2" t="e">
        <f t="shared" si="67"/>
        <v>#N/A</v>
      </c>
      <c r="F312" s="2">
        <v>1832983.0483870804</v>
      </c>
      <c r="G312" s="2">
        <f t="shared" si="70"/>
        <v>744425.14285714284</v>
      </c>
      <c r="H312" s="2">
        <f t="shared" si="65"/>
        <v>191539298.43721119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1836756.3018433154</v>
      </c>
      <c r="Q312" s="2">
        <f t="shared" si="71"/>
        <v>750000</v>
      </c>
      <c r="R312" s="2">
        <f t="shared" si="66"/>
        <v>193358535.77707419</v>
      </c>
      <c r="S312" s="2">
        <f t="shared" si="58"/>
        <v>744425.14285713434</v>
      </c>
      <c r="T312" s="2">
        <f t="shared" si="59"/>
        <v>5574.8571428570431</v>
      </c>
      <c r="U312" s="2">
        <f t="shared" si="60"/>
        <v>750000</v>
      </c>
      <c r="V312" s="2">
        <f t="shared" si="34"/>
        <v>129007586.4372118</v>
      </c>
      <c r="W312" s="2">
        <f t="shared" si="61"/>
        <v>744425.14285714924</v>
      </c>
      <c r="X312" s="2">
        <f t="shared" si="51"/>
        <v>5574.8571428507566</v>
      </c>
      <c r="Y312" s="2">
        <f t="shared" si="62"/>
        <v>64350949.339862384</v>
      </c>
      <c r="Z312" s="2" t="str">
        <f t="shared" si="52"/>
        <v>MEEP</v>
      </c>
      <c r="AA312" s="2">
        <f>IF(Z312="HERE",Y312,AA311+Graph!$G$1*1000)</f>
        <v>134260361.91129148</v>
      </c>
      <c r="AB312" s="2">
        <f t="shared" si="63"/>
        <v>800000</v>
      </c>
      <c r="AC312" s="2">
        <f t="shared" si="64"/>
        <v>62753748.722925559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246</v>
      </c>
      <c r="C313" s="7"/>
      <c r="D313" s="2" t="e">
        <f t="shared" si="55"/>
        <v>#N/A</v>
      </c>
      <c r="E313" s="2" t="e">
        <f t="shared" si="67"/>
        <v>#N/A</v>
      </c>
      <c r="F313" s="2">
        <v>1838560.6091013551</v>
      </c>
      <c r="G313" s="2">
        <f t="shared" si="70"/>
        <v>744425.14285714284</v>
      </c>
      <c r="H313" s="2">
        <f t="shared" si="65"/>
        <v>192283723.58006832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1842335.2383640707</v>
      </c>
      <c r="Q313" s="2">
        <f t="shared" si="71"/>
        <v>750000</v>
      </c>
      <c r="R313" s="2">
        <f t="shared" si="66"/>
        <v>194108535.77707419</v>
      </c>
      <c r="S313" s="2">
        <f t="shared" si="58"/>
        <v>744425.14285713434</v>
      </c>
      <c r="T313" s="2">
        <f t="shared" si="59"/>
        <v>5574.8571428570431</v>
      </c>
      <c r="U313" s="2">
        <f t="shared" si="60"/>
        <v>750000</v>
      </c>
      <c r="V313" s="2">
        <f t="shared" si="34"/>
        <v>129752011.58006895</v>
      </c>
      <c r="W313" s="2">
        <f t="shared" si="61"/>
        <v>744425.14285714924</v>
      </c>
      <c r="X313" s="2">
        <f t="shared" si="51"/>
        <v>5574.8571428507566</v>
      </c>
      <c r="Y313" s="2">
        <f t="shared" si="62"/>
        <v>64356524.197005235</v>
      </c>
      <c r="Z313" s="2" t="str">
        <f t="shared" si="52"/>
        <v>MEEP</v>
      </c>
      <c r="AA313" s="2">
        <f>IF(Z313="HERE",Y313,AA312+Graph!$G$1*1000)</f>
        <v>135060361.91129148</v>
      </c>
      <c r="AB313" s="2">
        <f t="shared" si="63"/>
        <v>800000</v>
      </c>
      <c r="AC313" s="2">
        <f t="shared" si="64"/>
        <v>62753748.722925559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247</v>
      </c>
      <c r="C314" s="7"/>
      <c r="D314" s="2" t="e">
        <f t="shared" si="55"/>
        <v>#N/A</v>
      </c>
      <c r="E314" s="2" t="e">
        <f t="shared" si="67"/>
        <v>#N/A</v>
      </c>
      <c r="F314" s="2">
        <v>1844138.1698156595</v>
      </c>
      <c r="G314" s="2">
        <f t="shared" si="70"/>
        <v>744425.14285714284</v>
      </c>
      <c r="H314" s="2">
        <f t="shared" si="65"/>
        <v>193028148.72292545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1847914.1748847961</v>
      </c>
      <c r="Q314" s="2">
        <f t="shared" si="71"/>
        <v>750000</v>
      </c>
      <c r="R314" s="2">
        <f t="shared" si="66"/>
        <v>194858535.77707419</v>
      </c>
      <c r="S314" s="2">
        <f t="shared" si="58"/>
        <v>744425.14285713434</v>
      </c>
      <c r="T314" s="2">
        <f t="shared" si="59"/>
        <v>5574.8571428570431</v>
      </c>
      <c r="U314" s="2">
        <f t="shared" si="60"/>
        <v>750000</v>
      </c>
      <c r="V314" s="2">
        <f t="shared" si="34"/>
        <v>130496436.7229261</v>
      </c>
      <c r="W314" s="2">
        <f t="shared" si="61"/>
        <v>744425.14285714924</v>
      </c>
      <c r="X314" s="2">
        <f t="shared" si="51"/>
        <v>5574.8571428507566</v>
      </c>
      <c r="Y314" s="2">
        <f t="shared" si="62"/>
        <v>64362099.054148085</v>
      </c>
      <c r="Z314" s="2" t="str">
        <f t="shared" si="52"/>
        <v>MEEP</v>
      </c>
      <c r="AA314" s="2">
        <f>IF(Z314="HERE",Y314,AA313+Graph!$G$1*1000)</f>
        <v>135860361.91129148</v>
      </c>
      <c r="AB314" s="2">
        <f t="shared" si="63"/>
        <v>800000</v>
      </c>
      <c r="AC314" s="2">
        <f t="shared" si="64"/>
        <v>62753748.722925559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248</v>
      </c>
      <c r="C315" s="7"/>
      <c r="D315" s="2" t="e">
        <f t="shared" si="55"/>
        <v>#N/A</v>
      </c>
      <c r="E315" s="2" t="e">
        <f t="shared" si="67"/>
        <v>#N/A</v>
      </c>
      <c r="F315" s="2">
        <v>1849715.7305299342</v>
      </c>
      <c r="G315" s="2">
        <f t="shared" si="70"/>
        <v>744425.14285714284</v>
      </c>
      <c r="H315" s="2">
        <f t="shared" si="65"/>
        <v>193772573.86578259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1853493.1114055514</v>
      </c>
      <c r="Q315" s="2">
        <f t="shared" si="71"/>
        <v>750000</v>
      </c>
      <c r="R315" s="2">
        <f t="shared" si="66"/>
        <v>195608535.77707419</v>
      </c>
      <c r="S315" s="2">
        <f t="shared" si="58"/>
        <v>744425.14285713434</v>
      </c>
      <c r="T315" s="2">
        <f t="shared" si="59"/>
        <v>5574.8571428570431</v>
      </c>
      <c r="U315" s="2">
        <f t="shared" si="60"/>
        <v>750000</v>
      </c>
      <c r="V315" s="2">
        <f t="shared" si="34"/>
        <v>131240861.86578324</v>
      </c>
      <c r="W315" s="2">
        <f t="shared" si="61"/>
        <v>744425.14285714924</v>
      </c>
      <c r="X315" s="2">
        <f t="shared" si="51"/>
        <v>5574.8571428507566</v>
      </c>
      <c r="Y315" s="2">
        <f t="shared" si="62"/>
        <v>64367673.911290936</v>
      </c>
      <c r="Z315" s="2" t="str">
        <f t="shared" si="52"/>
        <v>MEEP</v>
      </c>
      <c r="AA315" s="2">
        <f>IF(Z315="HERE",Y315,AA314+Graph!$G$1*1000)</f>
        <v>136660361.91129148</v>
      </c>
      <c r="AB315" s="2">
        <f t="shared" si="63"/>
        <v>800000</v>
      </c>
      <c r="AC315" s="2">
        <f t="shared" si="64"/>
        <v>62753748.722925559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249</v>
      </c>
      <c r="C316" s="7"/>
      <c r="D316" s="2" t="e">
        <f t="shared" si="55"/>
        <v>#N/A</v>
      </c>
      <c r="E316" s="2" t="e">
        <f t="shared" si="67"/>
        <v>#N/A</v>
      </c>
      <c r="F316" s="2">
        <v>1855293.2912442386</v>
      </c>
      <c r="G316" s="2">
        <f t="shared" si="70"/>
        <v>744425.14285714284</v>
      </c>
      <c r="H316" s="2">
        <f t="shared" si="65"/>
        <v>194516999.00863972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1859072.0479262769</v>
      </c>
      <c r="Q316" s="2">
        <f t="shared" si="71"/>
        <v>750000</v>
      </c>
      <c r="R316" s="2">
        <f t="shared" si="66"/>
        <v>196358535.77707419</v>
      </c>
      <c r="S316" s="2">
        <f t="shared" si="58"/>
        <v>744425.14285713434</v>
      </c>
      <c r="T316" s="2">
        <f t="shared" si="59"/>
        <v>5574.8571428570431</v>
      </c>
      <c r="U316" s="2">
        <f t="shared" si="60"/>
        <v>750000</v>
      </c>
      <c r="V316" s="2">
        <f t="shared" si="34"/>
        <v>131985287.00864039</v>
      </c>
      <c r="W316" s="2">
        <f t="shared" si="61"/>
        <v>744425.14285714924</v>
      </c>
      <c r="X316" s="2">
        <f t="shared" si="51"/>
        <v>5574.8571428507566</v>
      </c>
      <c r="Y316" s="2">
        <f t="shared" si="62"/>
        <v>64373248.768433787</v>
      </c>
      <c r="Z316" s="2" t="str">
        <f t="shared" si="52"/>
        <v>MEEP</v>
      </c>
      <c r="AA316" s="2">
        <f>IF(Z316="HERE",Y316,AA315+Graph!$G$1*1000)</f>
        <v>137460361.91129148</v>
      </c>
      <c r="AB316" s="2">
        <f t="shared" si="63"/>
        <v>800000</v>
      </c>
      <c r="AC316" s="2">
        <f t="shared" si="64"/>
        <v>62753748.722925559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250</v>
      </c>
      <c r="C317" s="7"/>
      <c r="D317" s="2" t="e">
        <f t="shared" si="55"/>
        <v>#N/A</v>
      </c>
      <c r="E317" s="2" t="e">
        <f t="shared" si="67"/>
        <v>#N/A</v>
      </c>
      <c r="F317" s="2">
        <v>1860870.8519585133</v>
      </c>
      <c r="G317" s="2">
        <f t="shared" si="70"/>
        <v>744425.14285714284</v>
      </c>
      <c r="H317" s="2">
        <f t="shared" si="65"/>
        <v>195261424.15149686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1864650.9844470024</v>
      </c>
      <c r="Q317" s="2">
        <f t="shared" si="71"/>
        <v>750000</v>
      </c>
      <c r="R317" s="2">
        <f t="shared" si="66"/>
        <v>197108535.77707419</v>
      </c>
      <c r="S317" s="2">
        <f t="shared" si="58"/>
        <v>744425.14285713434</v>
      </c>
      <c r="T317" s="2">
        <f t="shared" si="59"/>
        <v>5574.8571428570431</v>
      </c>
      <c r="U317" s="2">
        <f t="shared" si="60"/>
        <v>750000</v>
      </c>
      <c r="V317" s="2">
        <f t="shared" si="34"/>
        <v>132729712.15149754</v>
      </c>
      <c r="W317" s="2">
        <f t="shared" si="61"/>
        <v>744425.14285714924</v>
      </c>
      <c r="X317" s="2">
        <f t="shared" si="51"/>
        <v>5574.8571428507566</v>
      </c>
      <c r="Y317" s="2">
        <f t="shared" si="62"/>
        <v>64378823.625576638</v>
      </c>
      <c r="Z317" s="2" t="str">
        <f t="shared" si="52"/>
        <v>MEEP</v>
      </c>
      <c r="AA317" s="2">
        <f>IF(Z317="HERE",Y317,AA316+Graph!$G$1*1000)</f>
        <v>138260361.91129148</v>
      </c>
      <c r="AB317" s="2">
        <f t="shared" si="63"/>
        <v>800000</v>
      </c>
      <c r="AC317" s="2">
        <f t="shared" si="64"/>
        <v>62753748.722925559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251</v>
      </c>
      <c r="C318" s="7"/>
      <c r="D318" s="2" t="e">
        <f t="shared" si="55"/>
        <v>#N/A</v>
      </c>
      <c r="E318" s="2" t="e">
        <f t="shared" si="67"/>
        <v>#N/A</v>
      </c>
      <c r="F318" s="2">
        <v>1866448.4126727879</v>
      </c>
      <c r="G318" s="2">
        <f t="shared" si="70"/>
        <v>744425.14285714284</v>
      </c>
      <c r="H318" s="2">
        <f t="shared" si="65"/>
        <v>196005849.29435399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1870229.9209677577</v>
      </c>
      <c r="Q318" s="2">
        <f t="shared" si="71"/>
        <v>750000</v>
      </c>
      <c r="R318" s="2">
        <f t="shared" si="66"/>
        <v>197858535.77707419</v>
      </c>
      <c r="S318" s="2">
        <f t="shared" si="58"/>
        <v>744425.14285713434</v>
      </c>
      <c r="T318" s="2">
        <f t="shared" si="59"/>
        <v>5574.8571428570431</v>
      </c>
      <c r="U318" s="2">
        <f t="shared" si="60"/>
        <v>750000</v>
      </c>
      <c r="V318" s="2">
        <f t="shared" si="34"/>
        <v>133474137.29435469</v>
      </c>
      <c r="W318" s="2">
        <f t="shared" si="61"/>
        <v>744425.14285714924</v>
      </c>
      <c r="X318" s="2">
        <f t="shared" si="51"/>
        <v>5574.8571428507566</v>
      </c>
      <c r="Y318" s="2">
        <f t="shared" si="62"/>
        <v>64384398.482719488</v>
      </c>
      <c r="Z318" s="2" t="str">
        <f t="shared" si="52"/>
        <v>MEEP</v>
      </c>
      <c r="AA318" s="2">
        <f>IF(Z318="HERE",Y318,AA317+Graph!$G$1*1000)</f>
        <v>139060361.91129148</v>
      </c>
      <c r="AB318" s="2">
        <f t="shared" si="63"/>
        <v>800000</v>
      </c>
      <c r="AC318" s="2">
        <f t="shared" si="64"/>
        <v>62753748.722925559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252</v>
      </c>
      <c r="C319" s="7"/>
      <c r="D319" s="2" t="e">
        <f t="shared" si="55"/>
        <v>#N/A</v>
      </c>
      <c r="E319" s="2" t="e">
        <f t="shared" si="67"/>
        <v>#N/A</v>
      </c>
      <c r="F319" s="2">
        <v>1872025.9733870924</v>
      </c>
      <c r="G319" s="2">
        <f t="shared" si="70"/>
        <v>744425.14285714284</v>
      </c>
      <c r="H319" s="2">
        <f t="shared" si="65"/>
        <v>196750274.43721113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1875808.8574884832</v>
      </c>
      <c r="Q319" s="2">
        <f t="shared" si="71"/>
        <v>750000</v>
      </c>
      <c r="R319" s="2">
        <f t="shared" si="66"/>
        <v>198608535.77707419</v>
      </c>
      <c r="S319" s="2">
        <f t="shared" si="58"/>
        <v>744425.14285713434</v>
      </c>
      <c r="T319" s="2">
        <f t="shared" si="59"/>
        <v>5574.8571428570431</v>
      </c>
      <c r="U319" s="2">
        <f t="shared" si="60"/>
        <v>750000</v>
      </c>
      <c r="V319" s="2">
        <f t="shared" si="34"/>
        <v>134218562.43721184</v>
      </c>
      <c r="W319" s="2">
        <f t="shared" si="61"/>
        <v>744425.14285714924</v>
      </c>
      <c r="X319" s="2">
        <f t="shared" si="51"/>
        <v>5574.8571428507566</v>
      </c>
      <c r="Y319" s="2">
        <f t="shared" si="62"/>
        <v>64389973.339862339</v>
      </c>
      <c r="Z319" s="2" t="str">
        <f t="shared" si="52"/>
        <v>MEEP</v>
      </c>
      <c r="AA319" s="2">
        <f>IF(Z319="HERE",Y319,AA318+Graph!$G$1*1000)</f>
        <v>139860361.91129148</v>
      </c>
      <c r="AB319" s="2">
        <f t="shared" si="63"/>
        <v>800000</v>
      </c>
      <c r="AC319" s="2">
        <f t="shared" si="64"/>
        <v>62753748.722925559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253</v>
      </c>
      <c r="C320" s="7"/>
      <c r="D320" s="2" t="e">
        <f t="shared" si="55"/>
        <v>#N/A</v>
      </c>
      <c r="E320" s="2" t="e">
        <f t="shared" si="67"/>
        <v>#N/A</v>
      </c>
      <c r="F320" s="2">
        <v>1877603.534101367</v>
      </c>
      <c r="G320" s="2">
        <f t="shared" si="70"/>
        <v>744425.14285714284</v>
      </c>
      <c r="H320" s="2">
        <f t="shared" si="65"/>
        <v>197494699.58006826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1881387.7940092385</v>
      </c>
      <c r="Q320" s="2">
        <f t="shared" si="71"/>
        <v>750000</v>
      </c>
      <c r="R320" s="2">
        <f t="shared" si="66"/>
        <v>199358535.77707419</v>
      </c>
      <c r="S320" s="2">
        <f t="shared" si="58"/>
        <v>744425.14285713434</v>
      </c>
      <c r="T320" s="2">
        <f t="shared" si="59"/>
        <v>5574.8571428570431</v>
      </c>
      <c r="U320" s="2">
        <f t="shared" si="60"/>
        <v>750000</v>
      </c>
      <c r="V320" s="2">
        <f t="shared" si="34"/>
        <v>134962987.58006898</v>
      </c>
      <c r="W320" s="2">
        <f t="shared" si="61"/>
        <v>744425.14285713434</v>
      </c>
      <c r="X320" s="2">
        <f t="shared" si="51"/>
        <v>5574.8571428656578</v>
      </c>
      <c r="Y320" s="2">
        <f t="shared" si="62"/>
        <v>64395548.197005205</v>
      </c>
      <c r="Z320" s="2" t="str">
        <f t="shared" si="52"/>
        <v>MEEP</v>
      </c>
      <c r="AA320" s="2">
        <f>IF(Z320="HERE",Y320,AA319+Graph!$G$1*1000)</f>
        <v>140660361.91129148</v>
      </c>
      <c r="AB320" s="2">
        <f t="shared" si="63"/>
        <v>800000</v>
      </c>
      <c r="AC320" s="2">
        <f t="shared" si="64"/>
        <v>62753748.722925559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254</v>
      </c>
      <c r="C321" s="7"/>
      <c r="D321" s="2" t="e">
        <f t="shared" si="55"/>
        <v>#N/A</v>
      </c>
      <c r="E321" s="2" t="e">
        <f t="shared" si="67"/>
        <v>#N/A</v>
      </c>
      <c r="F321" s="2">
        <v>1883181.0948156416</v>
      </c>
      <c r="G321" s="2">
        <f t="shared" si="70"/>
        <v>744425.14285714284</v>
      </c>
      <c r="H321" s="2">
        <f t="shared" si="65"/>
        <v>198239124.72292539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1886966.730529964</v>
      </c>
      <c r="Q321" s="2">
        <f t="shared" si="71"/>
        <v>750000</v>
      </c>
      <c r="R321" s="2">
        <f t="shared" si="66"/>
        <v>200108535.77707419</v>
      </c>
      <c r="S321" s="2">
        <f t="shared" si="58"/>
        <v>744425.14285713434</v>
      </c>
      <c r="T321" s="2">
        <f t="shared" si="59"/>
        <v>5574.8571428570431</v>
      </c>
      <c r="U321" s="2">
        <f t="shared" si="60"/>
        <v>750000</v>
      </c>
      <c r="V321" s="2">
        <f t="shared" si="34"/>
        <v>135707412.72292611</v>
      </c>
      <c r="W321" s="2">
        <f t="shared" si="61"/>
        <v>744425.14285713434</v>
      </c>
      <c r="X321" s="2">
        <f t="shared" si="51"/>
        <v>5574.8571428656578</v>
      </c>
      <c r="Y321" s="2">
        <f t="shared" si="62"/>
        <v>64401123.054148071</v>
      </c>
      <c r="Z321" s="2" t="str">
        <f t="shared" si="52"/>
        <v>MEEP</v>
      </c>
      <c r="AA321" s="2">
        <f>IF(Z321="HERE",Y321,AA320+Graph!$G$1*1000)</f>
        <v>141460361.91129148</v>
      </c>
      <c r="AB321" s="2">
        <f t="shared" si="63"/>
        <v>800000</v>
      </c>
      <c r="AC321" s="2">
        <f t="shared" si="64"/>
        <v>62753748.722925559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255</v>
      </c>
      <c r="C322" s="7"/>
      <c r="D322" s="2" t="e">
        <f t="shared" si="55"/>
        <v>#N/A</v>
      </c>
      <c r="E322" s="2" t="e">
        <f t="shared" si="67"/>
        <v>#N/A</v>
      </c>
      <c r="F322" s="2">
        <v>1888758.6555299461</v>
      </c>
      <c r="G322" s="2">
        <f t="shared" si="70"/>
        <v>744425.14285714284</v>
      </c>
      <c r="H322" s="2">
        <f t="shared" si="65"/>
        <v>198983549.86578253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1892545.6670506895</v>
      </c>
      <c r="Q322" s="2">
        <f t="shared" si="71"/>
        <v>750000</v>
      </c>
      <c r="R322" s="2">
        <f t="shared" si="66"/>
        <v>200858535.77707419</v>
      </c>
      <c r="S322" s="2">
        <f t="shared" si="58"/>
        <v>744425.14285713434</v>
      </c>
      <c r="T322" s="2">
        <f t="shared" si="59"/>
        <v>5574.8571428570431</v>
      </c>
      <c r="U322" s="2">
        <f t="shared" si="60"/>
        <v>750000</v>
      </c>
      <c r="V322" s="2">
        <f t="shared" si="34"/>
        <v>136451837.86578324</v>
      </c>
      <c r="W322" s="2">
        <f t="shared" si="61"/>
        <v>744425.14285713434</v>
      </c>
      <c r="X322" s="2">
        <f t="shared" si="51"/>
        <v>5574.8571428656578</v>
      </c>
      <c r="Y322" s="2">
        <f t="shared" si="62"/>
        <v>64406697.911290936</v>
      </c>
      <c r="Z322" s="2" t="str">
        <f t="shared" si="52"/>
        <v>MEEP</v>
      </c>
      <c r="AA322" s="2">
        <f>IF(Z322="HERE",Y322,AA321+Graph!$G$1*1000)</f>
        <v>142260361.91129148</v>
      </c>
      <c r="AB322" s="2">
        <f t="shared" si="63"/>
        <v>800000</v>
      </c>
      <c r="AC322" s="2">
        <f t="shared" si="64"/>
        <v>62753748.722925559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256</v>
      </c>
      <c r="C323" s="7"/>
      <c r="D323" s="2" t="e">
        <f t="shared" si="55"/>
        <v>#N/A</v>
      </c>
      <c r="E323" s="2" t="e">
        <f t="shared" si="67"/>
        <v>#N/A</v>
      </c>
      <c r="F323" s="2">
        <v>1894336.2162442207</v>
      </c>
      <c r="G323" s="2">
        <f t="shared" si="70"/>
        <v>744425.14285714284</v>
      </c>
      <c r="H323" s="2">
        <f t="shared" si="65"/>
        <v>199727975.00863966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1898124.6035714447</v>
      </c>
      <c r="Q323" s="2">
        <f t="shared" si="71"/>
        <v>750000</v>
      </c>
      <c r="R323" s="2">
        <f t="shared" si="66"/>
        <v>201608535.77707419</v>
      </c>
      <c r="S323" s="2">
        <f t="shared" si="58"/>
        <v>744425.14285713434</v>
      </c>
      <c r="T323" s="2">
        <f t="shared" si="59"/>
        <v>5574.8571428570431</v>
      </c>
      <c r="U323" s="2">
        <f t="shared" si="60"/>
        <v>750000</v>
      </c>
      <c r="V323" s="2">
        <f t="shared" si="34"/>
        <v>137196263.00864038</v>
      </c>
      <c r="W323" s="2">
        <f t="shared" si="61"/>
        <v>744425.14285713434</v>
      </c>
      <c r="X323" s="2">
        <f t="shared" si="51"/>
        <v>5574.8571428656578</v>
      </c>
      <c r="Y323" s="2">
        <f t="shared" si="62"/>
        <v>64412272.768433802</v>
      </c>
      <c r="Z323" s="2" t="str">
        <f t="shared" si="52"/>
        <v>MEEP</v>
      </c>
      <c r="AA323" s="2">
        <f>IF(Z323="HERE",Y323,AA322+Graph!$G$1*1000)</f>
        <v>143060361.91129148</v>
      </c>
      <c r="AB323" s="2">
        <f t="shared" si="63"/>
        <v>800000</v>
      </c>
      <c r="AC323" s="2">
        <f t="shared" si="64"/>
        <v>62753748.722925559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257</v>
      </c>
      <c r="C324" s="7"/>
      <c r="D324" s="2" t="e">
        <f t="shared" si="55"/>
        <v>#N/A</v>
      </c>
      <c r="E324" s="2" t="e">
        <f t="shared" si="67"/>
        <v>#N/A</v>
      </c>
      <c r="F324" s="2">
        <v>1899913.7769585252</v>
      </c>
      <c r="G324" s="2">
        <f t="shared" si="70"/>
        <v>744425.14285714284</v>
      </c>
      <c r="H324" s="2">
        <f t="shared" si="65"/>
        <v>200472400.1514968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1903703.5400921702</v>
      </c>
      <c r="Q324" s="2">
        <f t="shared" si="71"/>
        <v>750000</v>
      </c>
      <c r="R324" s="2">
        <f t="shared" si="66"/>
        <v>202358535.77707419</v>
      </c>
      <c r="S324" s="2">
        <f t="shared" si="58"/>
        <v>744425.14285713434</v>
      </c>
      <c r="T324" s="2">
        <f t="shared" si="59"/>
        <v>5574.8571428570431</v>
      </c>
      <c r="U324" s="2">
        <f t="shared" si="60"/>
        <v>750000</v>
      </c>
      <c r="V324" s="2">
        <f t="shared" si="34"/>
        <v>137940688.15149751</v>
      </c>
      <c r="W324" s="2">
        <f t="shared" si="61"/>
        <v>744425.14285713434</v>
      </c>
      <c r="X324" s="2">
        <f t="shared" si="51"/>
        <v>5574.8571428656578</v>
      </c>
      <c r="Y324" s="2">
        <f t="shared" si="62"/>
        <v>64417847.625576667</v>
      </c>
      <c r="Z324" s="2" t="str">
        <f t="shared" si="52"/>
        <v>MEEP</v>
      </c>
      <c r="AA324" s="2">
        <f>IF(Z324="HERE",Y324,AA323+Graph!$G$1*1000)</f>
        <v>143860361.91129148</v>
      </c>
      <c r="AB324" s="2">
        <f t="shared" si="63"/>
        <v>800000</v>
      </c>
      <c r="AC324" s="2">
        <f t="shared" si="64"/>
        <v>62753748.722925559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258</v>
      </c>
      <c r="C325" s="7"/>
      <c r="D325" s="2" t="e">
        <f t="shared" si="55"/>
        <v>#N/A</v>
      </c>
      <c r="E325" s="2" t="e">
        <f t="shared" si="67"/>
        <v>#N/A</v>
      </c>
      <c r="F325" s="2">
        <v>1905491.3376727998</v>
      </c>
      <c r="G325" s="2">
        <f t="shared" si="70"/>
        <v>744425.14285714284</v>
      </c>
      <c r="H325" s="2">
        <f t="shared" si="65"/>
        <v>201216825.29435393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1909282.4766129255</v>
      </c>
      <c r="Q325" s="2">
        <f t="shared" si="71"/>
        <v>750000</v>
      </c>
      <c r="R325" s="2">
        <f t="shared" si="66"/>
        <v>203108535.77707419</v>
      </c>
      <c r="S325" s="2">
        <f t="shared" si="58"/>
        <v>744425.14285713434</v>
      </c>
      <c r="T325" s="2">
        <f t="shared" si="59"/>
        <v>5574.8571428570431</v>
      </c>
      <c r="U325" s="2">
        <f t="shared" si="60"/>
        <v>750000</v>
      </c>
      <c r="V325" s="2">
        <f t="shared" si="34"/>
        <v>138685113.29435465</v>
      </c>
      <c r="W325" s="2">
        <f t="shared" si="61"/>
        <v>744425.14285713434</v>
      </c>
      <c r="X325" s="2">
        <f t="shared" si="51"/>
        <v>5574.8571428656578</v>
      </c>
      <c r="Y325" s="2">
        <f t="shared" si="62"/>
        <v>64423422.482719533</v>
      </c>
      <c r="Z325" s="2" t="str">
        <f t="shared" si="52"/>
        <v>MEEP</v>
      </c>
      <c r="AA325" s="2">
        <f>IF(Z325="HERE",Y325,AA324+Graph!$G$1*1000)</f>
        <v>144660361.91129148</v>
      </c>
      <c r="AB325" s="2">
        <f t="shared" si="63"/>
        <v>800000</v>
      </c>
      <c r="AC325" s="2">
        <f t="shared" si="64"/>
        <v>62753748.722925559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259</v>
      </c>
      <c r="C326" s="7"/>
      <c r="D326" s="2" t="e">
        <f t="shared" si="55"/>
        <v>#N/A</v>
      </c>
      <c r="E326" s="2" t="e">
        <f t="shared" si="67"/>
        <v>#N/A</v>
      </c>
      <c r="F326" s="2">
        <v>1911068.8983870745</v>
      </c>
      <c r="G326" s="2">
        <f t="shared" si="70"/>
        <v>744425.14285714284</v>
      </c>
      <c r="H326" s="2">
        <f t="shared" si="65"/>
        <v>201961250.43721107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1914861.413133651</v>
      </c>
      <c r="Q326" s="2">
        <f t="shared" si="71"/>
        <v>750000</v>
      </c>
      <c r="R326" s="2">
        <f t="shared" si="66"/>
        <v>203858535.77707419</v>
      </c>
      <c r="S326" s="2">
        <f t="shared" si="58"/>
        <v>744425.14285713434</v>
      </c>
      <c r="T326" s="2">
        <f t="shared" si="59"/>
        <v>5574.8571428570431</v>
      </c>
      <c r="U326" s="2">
        <f t="shared" si="60"/>
        <v>750000</v>
      </c>
      <c r="V326" s="2">
        <f t="shared" si="34"/>
        <v>139429538.43721178</v>
      </c>
      <c r="W326" s="2">
        <f t="shared" si="61"/>
        <v>744425.14285713434</v>
      </c>
      <c r="X326" s="2">
        <f t="shared" si="51"/>
        <v>5574.8571428656578</v>
      </c>
      <c r="Y326" s="2">
        <f t="shared" si="62"/>
        <v>64428997.339862399</v>
      </c>
      <c r="Z326" s="2" t="str">
        <f t="shared" si="52"/>
        <v>MEEP</v>
      </c>
      <c r="AA326" s="2">
        <f>IF(Z326="HERE",Y326,AA325+Graph!$G$1*1000)</f>
        <v>145460361.91129148</v>
      </c>
      <c r="AB326" s="2">
        <f t="shared" si="63"/>
        <v>800000</v>
      </c>
      <c r="AC326" s="2">
        <f t="shared" si="64"/>
        <v>62753748.722925559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260</v>
      </c>
      <c r="C327" s="7"/>
      <c r="D327" s="2" t="e">
        <f t="shared" si="55"/>
        <v>#N/A</v>
      </c>
      <c r="E327" s="2" t="e">
        <f t="shared" si="67"/>
        <v>#N/A</v>
      </c>
      <c r="F327" s="2">
        <v>1916646.4591013789</v>
      </c>
      <c r="G327" s="2">
        <f t="shared" si="70"/>
        <v>744425.14285714284</v>
      </c>
      <c r="H327" s="2">
        <f t="shared" si="65"/>
        <v>202705675.5800682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1920440.3496543765</v>
      </c>
      <c r="Q327" s="2">
        <f t="shared" si="71"/>
        <v>750000</v>
      </c>
      <c r="R327" s="2">
        <f t="shared" si="66"/>
        <v>204608535.77707419</v>
      </c>
      <c r="S327" s="2">
        <f t="shared" si="58"/>
        <v>744425.14285713434</v>
      </c>
      <c r="T327" s="2">
        <f t="shared" si="59"/>
        <v>5574.8571428570431</v>
      </c>
      <c r="U327" s="2">
        <f t="shared" si="60"/>
        <v>750000</v>
      </c>
      <c r="V327" s="2">
        <f t="shared" si="34"/>
        <v>140173963.58006892</v>
      </c>
      <c r="W327" s="2">
        <f t="shared" si="61"/>
        <v>744425.14285713434</v>
      </c>
      <c r="X327" s="2">
        <f t="shared" si="51"/>
        <v>5574.8571428656578</v>
      </c>
      <c r="Y327" s="2">
        <f t="shared" si="62"/>
        <v>64434572.197005264</v>
      </c>
      <c r="Z327" s="2" t="str">
        <f t="shared" si="52"/>
        <v>MEEP</v>
      </c>
      <c r="AA327" s="2">
        <f>IF(Z327="HERE",Y327,AA326+Graph!$G$1*1000)</f>
        <v>146260361.91129148</v>
      </c>
      <c r="AB327" s="2">
        <f t="shared" si="63"/>
        <v>800000</v>
      </c>
      <c r="AC327" s="2">
        <f t="shared" si="64"/>
        <v>62753748.722925559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261</v>
      </c>
      <c r="C328" s="7"/>
      <c r="D328" s="2" t="e">
        <f t="shared" si="55"/>
        <v>#N/A</v>
      </c>
      <c r="E328" s="2" t="e">
        <f t="shared" si="67"/>
        <v>#N/A</v>
      </c>
      <c r="F328" s="2">
        <v>1922224.0198156536</v>
      </c>
      <c r="G328" s="2">
        <f t="shared" si="70"/>
        <v>744425.14285714284</v>
      </c>
      <c r="H328" s="2">
        <f t="shared" si="65"/>
        <v>203450100.72292534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1926019.2861751318</v>
      </c>
      <c r="Q328" s="2">
        <f t="shared" si="71"/>
        <v>750000</v>
      </c>
      <c r="R328" s="2">
        <f t="shared" si="66"/>
        <v>205358535.77707419</v>
      </c>
      <c r="S328" s="2">
        <f t="shared" si="58"/>
        <v>744425.14285713434</v>
      </c>
      <c r="T328" s="2">
        <f t="shared" si="59"/>
        <v>5574.8571428570431</v>
      </c>
      <c r="U328" s="2">
        <f t="shared" si="60"/>
        <v>750000</v>
      </c>
      <c r="V328" s="2">
        <f t="shared" si="34"/>
        <v>140918388.72292605</v>
      </c>
      <c r="W328" s="2">
        <f t="shared" si="61"/>
        <v>744425.14285713434</v>
      </c>
      <c r="X328" s="2">
        <f t="shared" si="51"/>
        <v>5574.8571428656578</v>
      </c>
      <c r="Y328" s="2">
        <f t="shared" si="62"/>
        <v>64440147.05414813</v>
      </c>
      <c r="Z328" s="2" t="str">
        <f t="shared" si="52"/>
        <v>MEEP</v>
      </c>
      <c r="AA328" s="2">
        <f>IF(Z328="HERE",Y328,AA327+Graph!$G$1*1000)</f>
        <v>147060361.91129148</v>
      </c>
      <c r="AB328" s="2">
        <f t="shared" si="63"/>
        <v>800000</v>
      </c>
      <c r="AC328" s="2">
        <f t="shared" si="64"/>
        <v>62753748.722925559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262</v>
      </c>
      <c r="C329" s="7"/>
      <c r="D329" s="2" t="e">
        <f t="shared" si="55"/>
        <v>#N/A</v>
      </c>
      <c r="E329" s="2" t="e">
        <f t="shared" si="67"/>
        <v>#N/A</v>
      </c>
      <c r="F329" s="2">
        <v>1927801.5805299282</v>
      </c>
      <c r="G329" s="2">
        <f t="shared" si="70"/>
        <v>744425.14285714284</v>
      </c>
      <c r="H329" s="2">
        <f t="shared" si="65"/>
        <v>204194525.86578247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1931598.2226958573</v>
      </c>
      <c r="Q329" s="2">
        <f t="shared" si="71"/>
        <v>750000</v>
      </c>
      <c r="R329" s="2">
        <f t="shared" si="66"/>
        <v>206108535.77707419</v>
      </c>
      <c r="S329" s="2">
        <f t="shared" si="58"/>
        <v>744425.14285713434</v>
      </c>
      <c r="T329" s="2">
        <f t="shared" si="59"/>
        <v>5574.8571428570431</v>
      </c>
      <c r="U329" s="2">
        <f t="shared" si="60"/>
        <v>750000</v>
      </c>
      <c r="V329" s="2">
        <f t="shared" si="34"/>
        <v>141662813.86578318</v>
      </c>
      <c r="W329" s="2">
        <f t="shared" si="61"/>
        <v>744425.14285713434</v>
      </c>
      <c r="X329" s="2">
        <f t="shared" si="51"/>
        <v>5574.8571428656578</v>
      </c>
      <c r="Y329" s="2">
        <f t="shared" si="62"/>
        <v>64445721.911290996</v>
      </c>
      <c r="Z329" s="2" t="str">
        <f t="shared" si="52"/>
        <v>MEEP</v>
      </c>
      <c r="AA329" s="2">
        <f>IF(Z329="HERE",Y329,AA328+Graph!$G$1*1000)</f>
        <v>147860361.91129148</v>
      </c>
      <c r="AB329" s="2">
        <f t="shared" si="63"/>
        <v>800000</v>
      </c>
      <c r="AC329" s="2">
        <f t="shared" si="64"/>
        <v>62753748.722925559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263</v>
      </c>
      <c r="C330" s="7"/>
      <c r="D330" s="2" t="e">
        <f t="shared" si="55"/>
        <v>#N/A</v>
      </c>
      <c r="E330" s="2" t="e">
        <f t="shared" si="67"/>
        <v>#N/A</v>
      </c>
      <c r="F330" s="2">
        <v>1933379.1412442327</v>
      </c>
      <c r="G330" s="2">
        <f t="shared" si="70"/>
        <v>744425.14285714284</v>
      </c>
      <c r="H330" s="2">
        <f t="shared" si="65"/>
        <v>204938951.0086396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1937177.1592166126</v>
      </c>
      <c r="Q330" s="2">
        <f t="shared" si="71"/>
        <v>750000</v>
      </c>
      <c r="R330" s="2">
        <f t="shared" si="66"/>
        <v>206858535.77707419</v>
      </c>
      <c r="S330" s="2">
        <f t="shared" si="58"/>
        <v>744425.14285713434</v>
      </c>
      <c r="T330" s="2">
        <f t="shared" si="59"/>
        <v>5574.8571428570431</v>
      </c>
      <c r="U330" s="2">
        <f t="shared" si="60"/>
        <v>750000</v>
      </c>
      <c r="V330" s="2">
        <f t="shared" si="34"/>
        <v>142407239.00864032</v>
      </c>
      <c r="W330" s="2">
        <f t="shared" si="61"/>
        <v>744425.14285713434</v>
      </c>
      <c r="X330" s="2">
        <f t="shared" si="51"/>
        <v>5574.8571428656578</v>
      </c>
      <c r="Y330" s="2">
        <f t="shared" si="62"/>
        <v>64451296.768433861</v>
      </c>
      <c r="Z330" s="2" t="str">
        <f t="shared" si="52"/>
        <v>MEEP</v>
      </c>
      <c r="AA330" s="2">
        <f>IF(Z330="HERE",Y330,AA329+Graph!$G$1*1000)</f>
        <v>148660361.91129148</v>
      </c>
      <c r="AB330" s="2">
        <f t="shared" si="63"/>
        <v>800000</v>
      </c>
      <c r="AC330" s="2">
        <f t="shared" si="64"/>
        <v>62753748.722925559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264</v>
      </c>
      <c r="C331" s="7"/>
      <c r="D331" s="2" t="e">
        <f t="shared" si="55"/>
        <v>#N/A</v>
      </c>
      <c r="E331" s="2" t="e">
        <f t="shared" si="67"/>
        <v>#N/A</v>
      </c>
      <c r="F331" s="2">
        <v>1938956.7019585073</v>
      </c>
      <c r="G331" s="2">
        <f t="shared" si="70"/>
        <v>744425.14285714284</v>
      </c>
      <c r="H331" s="2">
        <f t="shared" si="65"/>
        <v>205683376.15149674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1942756.0957373381</v>
      </c>
      <c r="Q331" s="2">
        <f t="shared" si="71"/>
        <v>750000</v>
      </c>
      <c r="R331" s="2">
        <f t="shared" si="66"/>
        <v>207608535.77707419</v>
      </c>
      <c r="S331" s="2">
        <f t="shared" si="58"/>
        <v>744425.14285713434</v>
      </c>
      <c r="T331" s="2">
        <f t="shared" si="59"/>
        <v>5574.8571428570431</v>
      </c>
      <c r="U331" s="2">
        <f t="shared" si="60"/>
        <v>750000</v>
      </c>
      <c r="V331" s="2">
        <f t="shared" si="34"/>
        <v>143151664.15149745</v>
      </c>
      <c r="W331" s="2">
        <f t="shared" si="61"/>
        <v>744425.14285713434</v>
      </c>
      <c r="X331" s="2">
        <f t="shared" si="51"/>
        <v>5574.8571428656578</v>
      </c>
      <c r="Y331" s="2">
        <f t="shared" si="62"/>
        <v>64456871.625576727</v>
      </c>
      <c r="Z331" s="2" t="str">
        <f t="shared" si="52"/>
        <v>MEEP</v>
      </c>
      <c r="AA331" s="2">
        <f>IF(Z331="HERE",Y331,AA330+Graph!$G$1*1000)</f>
        <v>149460361.91129148</v>
      </c>
      <c r="AB331" s="2">
        <f t="shared" si="63"/>
        <v>800000</v>
      </c>
      <c r="AC331" s="2">
        <f t="shared" si="64"/>
        <v>62753748.722925559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265</v>
      </c>
      <c r="C332" s="7"/>
      <c r="D332" s="2" t="e">
        <f t="shared" si="55"/>
        <v>#N/A</v>
      </c>
      <c r="E332" s="2" t="e">
        <f t="shared" si="67"/>
        <v>#N/A</v>
      </c>
      <c r="F332" s="2">
        <v>1944534.2626728117</v>
      </c>
      <c r="G332" s="2">
        <f t="shared" si="70"/>
        <v>744425.14285714284</v>
      </c>
      <c r="H332" s="2">
        <f t="shared" si="65"/>
        <v>206427801.29435387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1948335.0322580636</v>
      </c>
      <c r="Q332" s="2">
        <f t="shared" si="71"/>
        <v>750000</v>
      </c>
      <c r="R332" s="2">
        <f t="shared" si="66"/>
        <v>208358535.77707419</v>
      </c>
      <c r="S332" s="2">
        <f t="shared" si="58"/>
        <v>744425.14285713434</v>
      </c>
      <c r="T332" s="2">
        <f t="shared" si="59"/>
        <v>5574.8571428570431</v>
      </c>
      <c r="U332" s="2">
        <f t="shared" si="60"/>
        <v>750000</v>
      </c>
      <c r="V332" s="2">
        <f t="shared" si="34"/>
        <v>143896089.29435459</v>
      </c>
      <c r="W332" s="2">
        <f t="shared" si="61"/>
        <v>744425.14285713434</v>
      </c>
      <c r="X332" s="2">
        <f t="shared" si="51"/>
        <v>5574.8571428656578</v>
      </c>
      <c r="Y332" s="2">
        <f t="shared" si="62"/>
        <v>64462446.482719593</v>
      </c>
      <c r="Z332" s="2" t="str">
        <f t="shared" si="52"/>
        <v>MEEP</v>
      </c>
      <c r="AA332" s="2">
        <f>IF(Z332="HERE",Y332,AA331+Graph!$G$1*1000)</f>
        <v>150260361.91129148</v>
      </c>
      <c r="AB332" s="2">
        <f t="shared" si="63"/>
        <v>800000</v>
      </c>
      <c r="AC332" s="2">
        <f t="shared" si="64"/>
        <v>62753748.722925559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266</v>
      </c>
      <c r="C333" s="7"/>
      <c r="D333" s="2" t="e">
        <f t="shared" si="55"/>
        <v>#N/A</v>
      </c>
      <c r="E333" s="2" t="e">
        <f t="shared" si="67"/>
        <v>#N/A</v>
      </c>
      <c r="F333" s="2">
        <v>1950111.8233870864</v>
      </c>
      <c r="G333" s="2">
        <f t="shared" si="70"/>
        <v>744425.14285714284</v>
      </c>
      <c r="H333" s="2">
        <f t="shared" si="65"/>
        <v>207172226.43721101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1953913.9687788188</v>
      </c>
      <c r="Q333" s="2">
        <f t="shared" si="71"/>
        <v>750000</v>
      </c>
      <c r="R333" s="2">
        <f t="shared" si="66"/>
        <v>209108535.77707419</v>
      </c>
      <c r="S333" s="2">
        <f t="shared" si="58"/>
        <v>744425.14285713434</v>
      </c>
      <c r="T333" s="2">
        <f t="shared" si="59"/>
        <v>5574.8571428570431</v>
      </c>
      <c r="U333" s="2">
        <f t="shared" si="60"/>
        <v>750000</v>
      </c>
      <c r="V333" s="2">
        <f t="shared" si="34"/>
        <v>144640514.43721172</v>
      </c>
      <c r="W333" s="2">
        <f t="shared" si="61"/>
        <v>744425.14285713434</v>
      </c>
      <c r="X333" s="2">
        <f t="shared" si="51"/>
        <v>5574.8571428656578</v>
      </c>
      <c r="Y333" s="2">
        <f t="shared" si="62"/>
        <v>64468021.339862458</v>
      </c>
      <c r="Z333" s="2" t="str">
        <f t="shared" si="52"/>
        <v>MEEP</v>
      </c>
      <c r="AA333" s="2">
        <f>IF(Z333="HERE",Y333,AA332+Graph!$G$1*1000)</f>
        <v>151060361.91129148</v>
      </c>
      <c r="AB333" s="2">
        <f t="shared" si="63"/>
        <v>800000</v>
      </c>
      <c r="AC333" s="2">
        <f t="shared" si="64"/>
        <v>62753748.722925559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267</v>
      </c>
      <c r="C334" s="7"/>
      <c r="D334" s="2" t="e">
        <f t="shared" si="55"/>
        <v>#N/A</v>
      </c>
      <c r="E334" s="2" t="e">
        <f t="shared" si="67"/>
        <v>#N/A</v>
      </c>
      <c r="F334" s="2">
        <v>1955689.384101361</v>
      </c>
      <c r="G334" s="2">
        <f t="shared" si="70"/>
        <v>744425.14285714284</v>
      </c>
      <c r="H334" s="2">
        <f t="shared" si="65"/>
        <v>207916651.58006814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1959492.9052995443</v>
      </c>
      <c r="Q334" s="2">
        <f t="shared" si="71"/>
        <v>750000</v>
      </c>
      <c r="R334" s="2">
        <f t="shared" si="66"/>
        <v>209858535.77707419</v>
      </c>
      <c r="S334" s="2">
        <f t="shared" si="58"/>
        <v>744425.14285713434</v>
      </c>
      <c r="T334" s="2">
        <f t="shared" si="59"/>
        <v>5574.8571428570431</v>
      </c>
      <c r="U334" s="2">
        <f t="shared" si="60"/>
        <v>750000</v>
      </c>
      <c r="V334" s="2">
        <f t="shared" si="34"/>
        <v>145384939.58006886</v>
      </c>
      <c r="W334" s="2">
        <f t="shared" si="61"/>
        <v>744425.14285713434</v>
      </c>
      <c r="X334" s="2">
        <f t="shared" si="51"/>
        <v>5574.8571428656578</v>
      </c>
      <c r="Y334" s="2">
        <f t="shared" si="62"/>
        <v>64473596.197005324</v>
      </c>
      <c r="Z334" s="2" t="str">
        <f t="shared" si="52"/>
        <v>MEEP</v>
      </c>
      <c r="AA334" s="2">
        <f>IF(Z334="HERE",Y334,AA333+Graph!$G$1*1000)</f>
        <v>151860361.91129148</v>
      </c>
      <c r="AB334" s="2">
        <f t="shared" si="63"/>
        <v>800000</v>
      </c>
      <c r="AC334" s="2">
        <f t="shared" si="64"/>
        <v>62753748.722925559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268</v>
      </c>
      <c r="C335" s="7"/>
      <c r="D335" s="2" t="e">
        <f t="shared" si="55"/>
        <v>#N/A</v>
      </c>
      <c r="E335" s="2" t="e">
        <f t="shared" si="67"/>
        <v>#N/A</v>
      </c>
      <c r="F335" s="2">
        <v>1961266.9448156655</v>
      </c>
      <c r="G335" s="2">
        <f t="shared" si="70"/>
        <v>744425.14285714284</v>
      </c>
      <c r="H335" s="2">
        <f t="shared" si="65"/>
        <v>208661076.72292528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1965071.8418202996</v>
      </c>
      <c r="Q335" s="2">
        <f t="shared" si="71"/>
        <v>750000</v>
      </c>
      <c r="R335" s="2">
        <f t="shared" si="66"/>
        <v>210608535.77707419</v>
      </c>
      <c r="S335" s="2">
        <f t="shared" si="58"/>
        <v>744425.14285713434</v>
      </c>
      <c r="T335" s="2">
        <f t="shared" si="59"/>
        <v>5574.8571428570431</v>
      </c>
      <c r="U335" s="2">
        <f t="shared" si="60"/>
        <v>750000</v>
      </c>
      <c r="V335" s="2">
        <f t="shared" si="34"/>
        <v>146129364.72292599</v>
      </c>
      <c r="W335" s="2">
        <f t="shared" si="61"/>
        <v>744425.14285713434</v>
      </c>
      <c r="X335" s="2">
        <f t="shared" si="51"/>
        <v>5574.8571428656578</v>
      </c>
      <c r="Y335" s="2">
        <f t="shared" si="62"/>
        <v>64479171.05414819</v>
      </c>
      <c r="Z335" s="2" t="str">
        <f t="shared" si="52"/>
        <v>MEEP</v>
      </c>
      <c r="AA335" s="2">
        <f>IF(Z335="HERE",Y335,AA334+Graph!$G$1*1000)</f>
        <v>152660361.91129148</v>
      </c>
      <c r="AB335" s="2">
        <f t="shared" si="63"/>
        <v>800000</v>
      </c>
      <c r="AC335" s="2">
        <f t="shared" si="64"/>
        <v>62753748.722925559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269</v>
      </c>
      <c r="C336" s="7"/>
      <c r="D336" s="2" t="e">
        <f t="shared" si="55"/>
        <v>#N/A</v>
      </c>
      <c r="E336" s="2" t="e">
        <f t="shared" si="67"/>
        <v>#N/A</v>
      </c>
      <c r="F336" s="2">
        <v>1966844.5055299401</v>
      </c>
      <c r="G336" s="2">
        <f t="shared" si="70"/>
        <v>744425.14285714284</v>
      </c>
      <c r="H336" s="2">
        <f t="shared" si="65"/>
        <v>209405501.86578241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1970650.7783410251</v>
      </c>
      <c r="Q336" s="2">
        <f t="shared" si="71"/>
        <v>750000</v>
      </c>
      <c r="R336" s="2">
        <f t="shared" si="66"/>
        <v>211358535.77707419</v>
      </c>
      <c r="S336" s="2">
        <f t="shared" si="58"/>
        <v>744425.14285713434</v>
      </c>
      <c r="T336" s="2">
        <f t="shared" si="59"/>
        <v>5574.8571428570431</v>
      </c>
      <c r="U336" s="2">
        <f t="shared" si="60"/>
        <v>750000</v>
      </c>
      <c r="V336" s="2">
        <f t="shared" si="34"/>
        <v>146873789.86578313</v>
      </c>
      <c r="W336" s="2">
        <f t="shared" si="61"/>
        <v>744425.14285713434</v>
      </c>
      <c r="X336" s="2">
        <f t="shared" si="51"/>
        <v>5574.8571428656578</v>
      </c>
      <c r="Y336" s="2">
        <f t="shared" si="62"/>
        <v>64484745.911291055</v>
      </c>
      <c r="Z336" s="2" t="str">
        <f t="shared" si="52"/>
        <v>MEEP</v>
      </c>
      <c r="AA336" s="2">
        <f>IF(Z336="HERE",Y336,AA335+Graph!$G$1*1000)</f>
        <v>153460361.91129148</v>
      </c>
      <c r="AB336" s="2">
        <f t="shared" si="63"/>
        <v>800000</v>
      </c>
      <c r="AC336" s="2">
        <f t="shared" si="64"/>
        <v>62753748.722925559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270</v>
      </c>
      <c r="C337" s="7"/>
      <c r="D337" s="2" t="e">
        <f t="shared" si="55"/>
        <v>#N/A</v>
      </c>
      <c r="E337" s="2" t="e">
        <f t="shared" si="67"/>
        <v>#N/A</v>
      </c>
      <c r="F337" s="2">
        <v>1972422.0662442148</v>
      </c>
      <c r="G337" s="2">
        <f t="shared" si="70"/>
        <v>744425.14285714284</v>
      </c>
      <c r="H337" s="2">
        <f t="shared" si="65"/>
        <v>210149927.00863954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1976229.7148617506</v>
      </c>
      <c r="Q337" s="2">
        <f t="shared" si="71"/>
        <v>750000</v>
      </c>
      <c r="R337" s="2">
        <f t="shared" si="66"/>
        <v>212108535.77707419</v>
      </c>
      <c r="S337" s="2">
        <f t="shared" si="58"/>
        <v>744425.14285713434</v>
      </c>
      <c r="T337" s="2">
        <f t="shared" si="59"/>
        <v>5574.8571428570431</v>
      </c>
      <c r="U337" s="2">
        <f t="shared" si="60"/>
        <v>750000</v>
      </c>
      <c r="V337" s="2">
        <f t="shared" si="34"/>
        <v>147618215.00864026</v>
      </c>
      <c r="W337" s="2">
        <f t="shared" si="61"/>
        <v>744425.14285713434</v>
      </c>
      <c r="X337" s="2">
        <f t="shared" si="51"/>
        <v>5574.8571428656578</v>
      </c>
      <c r="Y337" s="2">
        <f t="shared" si="62"/>
        <v>64490320.768433921</v>
      </c>
      <c r="Z337" s="2" t="str">
        <f t="shared" si="52"/>
        <v>MEEP</v>
      </c>
      <c r="AA337" s="2">
        <f>IF(Z337="HERE",Y337,AA336+Graph!$G$1*1000)</f>
        <v>154260361.91129148</v>
      </c>
      <c r="AB337" s="2">
        <f t="shared" si="63"/>
        <v>800000</v>
      </c>
      <c r="AC337" s="2">
        <f t="shared" si="64"/>
        <v>62753748.722925559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271</v>
      </c>
      <c r="C338" s="7"/>
      <c r="D338" s="2" t="e">
        <f t="shared" si="55"/>
        <v>#N/A</v>
      </c>
      <c r="E338" s="2" t="e">
        <f t="shared" si="67"/>
        <v>#N/A</v>
      </c>
      <c r="F338" s="2">
        <v>1977999.6269585192</v>
      </c>
      <c r="G338" s="2">
        <f t="shared" si="70"/>
        <v>744425.14285714284</v>
      </c>
      <c r="H338" s="2">
        <f t="shared" si="65"/>
        <v>210894352.15149668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1981808.6513825059</v>
      </c>
      <c r="Q338" s="2">
        <f t="shared" si="71"/>
        <v>750000</v>
      </c>
      <c r="R338" s="2">
        <f t="shared" si="66"/>
        <v>212858535.77707419</v>
      </c>
      <c r="S338" s="2">
        <f t="shared" si="58"/>
        <v>744425.14285713434</v>
      </c>
      <c r="T338" s="2">
        <f t="shared" si="59"/>
        <v>5574.8571428570431</v>
      </c>
      <c r="U338" s="2">
        <f t="shared" si="60"/>
        <v>750000</v>
      </c>
      <c r="V338" s="2">
        <f t="shared" si="34"/>
        <v>148362640.15149739</v>
      </c>
      <c r="W338" s="2">
        <f t="shared" si="61"/>
        <v>744425.14285713434</v>
      </c>
      <c r="X338" s="2">
        <f t="shared" si="51"/>
        <v>5574.8571428656578</v>
      </c>
      <c r="Y338" s="2">
        <f t="shared" si="62"/>
        <v>64495895.625576787</v>
      </c>
      <c r="Z338" s="2" t="str">
        <f t="shared" si="52"/>
        <v>MEEP</v>
      </c>
      <c r="AA338" s="2">
        <f>IF(Z338="HERE",Y338,AA337+Graph!$G$1*1000)</f>
        <v>155060361.91129148</v>
      </c>
      <c r="AB338" s="2">
        <f t="shared" si="63"/>
        <v>800000</v>
      </c>
      <c r="AC338" s="2">
        <f t="shared" si="64"/>
        <v>62753748.722925559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272</v>
      </c>
      <c r="C339" s="7"/>
      <c r="D339" s="2" t="e">
        <f t="shared" si="55"/>
        <v>#N/A</v>
      </c>
      <c r="E339" s="2" t="e">
        <f t="shared" si="67"/>
        <v>#N/A</v>
      </c>
      <c r="F339" s="2">
        <v>1983577.1876727939</v>
      </c>
      <c r="G339" s="2">
        <f t="shared" si="70"/>
        <v>744425.14285714284</v>
      </c>
      <c r="H339" s="2">
        <f t="shared" si="65"/>
        <v>211638777.29435381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1987387.5879032314</v>
      </c>
      <c r="Q339" s="2">
        <f t="shared" si="71"/>
        <v>750000</v>
      </c>
      <c r="R339" s="2">
        <f t="shared" si="66"/>
        <v>213608535.77707419</v>
      </c>
      <c r="S339" s="2">
        <f t="shared" si="58"/>
        <v>744425.14285713434</v>
      </c>
      <c r="T339" s="2">
        <f t="shared" si="59"/>
        <v>5574.8571428570431</v>
      </c>
      <c r="U339" s="2">
        <f t="shared" si="60"/>
        <v>750000</v>
      </c>
      <c r="V339" s="2">
        <f t="shared" si="34"/>
        <v>149107065.29435453</v>
      </c>
      <c r="W339" s="2">
        <f t="shared" si="61"/>
        <v>744425.14285713434</v>
      </c>
      <c r="X339" s="2">
        <f t="shared" si="51"/>
        <v>5574.8571428656578</v>
      </c>
      <c r="Y339" s="2">
        <f t="shared" si="62"/>
        <v>64501470.482719652</v>
      </c>
      <c r="Z339" s="2" t="str">
        <f t="shared" si="52"/>
        <v>MEEP</v>
      </c>
      <c r="AA339" s="2">
        <f>IF(Z339="HERE",Y339,AA338+Graph!$G$1*1000)</f>
        <v>155860361.91129148</v>
      </c>
      <c r="AB339" s="2">
        <f t="shared" si="63"/>
        <v>800000</v>
      </c>
      <c r="AC339" s="2">
        <f t="shared" si="64"/>
        <v>62753748.722925559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273</v>
      </c>
      <c r="C340" s="7"/>
      <c r="D340" s="2" t="e">
        <f t="shared" si="55"/>
        <v>#N/A</v>
      </c>
      <c r="E340" s="2" t="e">
        <f t="shared" si="67"/>
        <v>#N/A</v>
      </c>
      <c r="F340" s="2">
        <v>1989154.7483870685</v>
      </c>
      <c r="G340" s="2">
        <f t="shared" si="70"/>
        <v>744425.14285714284</v>
      </c>
      <c r="H340" s="2">
        <f t="shared" si="65"/>
        <v>212383202.43721095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1992966.5244239867</v>
      </c>
      <c r="Q340" s="2">
        <f t="shared" si="71"/>
        <v>750000</v>
      </c>
      <c r="R340" s="2">
        <f t="shared" si="66"/>
        <v>214358535.77707419</v>
      </c>
      <c r="S340" s="2">
        <f t="shared" si="58"/>
        <v>744425.14285713434</v>
      </c>
      <c r="T340" s="2">
        <f t="shared" si="59"/>
        <v>5574.8571428570431</v>
      </c>
      <c r="U340" s="2">
        <f t="shared" si="60"/>
        <v>750000</v>
      </c>
      <c r="V340" s="2">
        <f t="shared" si="34"/>
        <v>149851490.43721166</v>
      </c>
      <c r="W340" s="2">
        <f t="shared" si="61"/>
        <v>744425.14285713434</v>
      </c>
      <c r="X340" s="2">
        <f t="shared" si="51"/>
        <v>5574.8571428656578</v>
      </c>
      <c r="Y340" s="2">
        <f t="shared" si="62"/>
        <v>64507045.339862518</v>
      </c>
      <c r="Z340" s="2" t="str">
        <f t="shared" si="52"/>
        <v>MEEP</v>
      </c>
      <c r="AA340" s="2">
        <f>IF(Z340="HERE",Y340,AA339+Graph!$G$1*1000)</f>
        <v>156660361.91129148</v>
      </c>
      <c r="AB340" s="2">
        <f t="shared" si="63"/>
        <v>800000</v>
      </c>
      <c r="AC340" s="2">
        <f t="shared" si="64"/>
        <v>62753748.722925559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274</v>
      </c>
      <c r="C341" s="7"/>
      <c r="D341" s="2" t="e">
        <f t="shared" si="55"/>
        <v>#N/A</v>
      </c>
      <c r="E341" s="2" t="e">
        <f t="shared" si="67"/>
        <v>#N/A</v>
      </c>
      <c r="F341" s="2">
        <v>1994732.309101373</v>
      </c>
      <c r="G341" s="2">
        <f t="shared" si="70"/>
        <v>744425.14285714284</v>
      </c>
      <c r="H341" s="2">
        <f t="shared" si="65"/>
        <v>213127627.58006808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1998545.4609447122</v>
      </c>
      <c r="Q341" s="2">
        <f t="shared" si="71"/>
        <v>750000</v>
      </c>
      <c r="R341" s="2">
        <f t="shared" si="66"/>
        <v>215108535.77707419</v>
      </c>
      <c r="S341" s="2">
        <f t="shared" si="58"/>
        <v>744425.14285713434</v>
      </c>
      <c r="T341" s="2">
        <f t="shared" si="59"/>
        <v>5574.8571428570431</v>
      </c>
      <c r="U341" s="2">
        <f t="shared" si="60"/>
        <v>750000</v>
      </c>
      <c r="V341" s="2">
        <f t="shared" si="34"/>
        <v>150595915.5800688</v>
      </c>
      <c r="W341" s="2">
        <f t="shared" si="61"/>
        <v>744425.14285713434</v>
      </c>
      <c r="X341" s="2">
        <f t="shared" si="51"/>
        <v>5574.8571428656578</v>
      </c>
      <c r="Y341" s="2">
        <f t="shared" si="62"/>
        <v>64512620.197005384</v>
      </c>
      <c r="Z341" s="2" t="str">
        <f t="shared" si="52"/>
        <v>MEEP</v>
      </c>
      <c r="AA341" s="2">
        <f>IF(Z341="HERE",Y341,AA340+Graph!$G$1*1000)</f>
        <v>157460361.91129148</v>
      </c>
      <c r="AB341" s="2">
        <f t="shared" si="63"/>
        <v>800000</v>
      </c>
      <c r="AC341" s="2">
        <f t="shared" si="64"/>
        <v>62753748.722925559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275</v>
      </c>
      <c r="C342" s="7"/>
      <c r="D342" s="2" t="e">
        <f t="shared" si="55"/>
        <v>#N/A</v>
      </c>
      <c r="E342" s="2" t="e">
        <f t="shared" si="67"/>
        <v>#N/A</v>
      </c>
      <c r="F342" s="2">
        <v>2000309.8698156476</v>
      </c>
      <c r="G342" s="2">
        <f t="shared" si="70"/>
        <v>744425.14285714284</v>
      </c>
      <c r="H342" s="2">
        <f t="shared" si="65"/>
        <v>213872052.72292522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2004124.3974654377</v>
      </c>
      <c r="Q342" s="2">
        <f t="shared" si="71"/>
        <v>750000</v>
      </c>
      <c r="R342" s="2">
        <f t="shared" si="66"/>
        <v>215858535.77707419</v>
      </c>
      <c r="S342" s="2">
        <f t="shared" si="58"/>
        <v>744425.14285713434</v>
      </c>
      <c r="T342" s="2">
        <f t="shared" si="59"/>
        <v>5574.8571428570431</v>
      </c>
      <c r="U342" s="2">
        <f t="shared" si="60"/>
        <v>750000</v>
      </c>
      <c r="V342" s="2">
        <f t="shared" si="34"/>
        <v>151340340.72292593</v>
      </c>
      <c r="W342" s="2">
        <f t="shared" si="61"/>
        <v>744425.14285713434</v>
      </c>
      <c r="X342" s="2">
        <f t="shared" si="51"/>
        <v>5574.8571428656578</v>
      </c>
      <c r="Y342" s="2">
        <f t="shared" si="62"/>
        <v>64518195.054148249</v>
      </c>
      <c r="Z342" s="2" t="str">
        <f t="shared" si="52"/>
        <v>MEEP</v>
      </c>
      <c r="AA342" s="2">
        <f>IF(Z342="HERE",Y342,AA341+Graph!$G$1*1000)</f>
        <v>158260361.91129148</v>
      </c>
      <c r="AB342" s="2">
        <f t="shared" si="63"/>
        <v>800000</v>
      </c>
      <c r="AC342" s="2">
        <f t="shared" si="64"/>
        <v>62753748.722925559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276</v>
      </c>
      <c r="C343" s="7"/>
      <c r="D343" s="2" t="e">
        <f t="shared" si="55"/>
        <v>#N/A</v>
      </c>
      <c r="E343" s="2" t="e">
        <f t="shared" si="67"/>
        <v>#N/A</v>
      </c>
      <c r="F343" s="2">
        <v>2005887.430529952</v>
      </c>
      <c r="G343" s="2">
        <f t="shared" si="70"/>
        <v>744425.14285714284</v>
      </c>
      <c r="H343" s="2">
        <f t="shared" si="65"/>
        <v>214616477.86578235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2009703.3339861929</v>
      </c>
      <c r="Q343" s="2">
        <f t="shared" si="71"/>
        <v>750000</v>
      </c>
      <c r="R343" s="2">
        <f t="shared" si="66"/>
        <v>216608535.77707419</v>
      </c>
      <c r="S343" s="2">
        <f t="shared" si="58"/>
        <v>744425.14285713434</v>
      </c>
      <c r="T343" s="2">
        <f t="shared" si="59"/>
        <v>5574.8571428570431</v>
      </c>
      <c r="U343" s="2">
        <f t="shared" si="60"/>
        <v>750000</v>
      </c>
      <c r="V343" s="2">
        <f t="shared" si="34"/>
        <v>152084765.86578307</v>
      </c>
      <c r="W343" s="2">
        <f t="shared" si="61"/>
        <v>744425.14285713434</v>
      </c>
      <c r="X343" s="2">
        <f t="shared" si="51"/>
        <v>5574.8571428656578</v>
      </c>
      <c r="Y343" s="2">
        <f t="shared" si="62"/>
        <v>64523769.911291115</v>
      </c>
      <c r="Z343" s="2" t="str">
        <f t="shared" si="52"/>
        <v>MEEP</v>
      </c>
      <c r="AA343" s="2">
        <f>IF(Z343="HERE",Y343,AA342+Graph!$G$1*1000)</f>
        <v>159060361.91129148</v>
      </c>
      <c r="AB343" s="2">
        <f t="shared" si="63"/>
        <v>800000</v>
      </c>
      <c r="AC343" s="2">
        <f t="shared" si="64"/>
        <v>62753748.722925559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277</v>
      </c>
      <c r="C344" s="7"/>
      <c r="D344" s="2" t="e">
        <f t="shared" si="55"/>
        <v>#N/A</v>
      </c>
      <c r="E344" s="2" t="e">
        <f t="shared" si="67"/>
        <v>#N/A</v>
      </c>
      <c r="F344" s="2">
        <v>2011464.9912442267</v>
      </c>
      <c r="G344" s="2">
        <f t="shared" si="70"/>
        <v>744425.14285714284</v>
      </c>
      <c r="H344" s="2">
        <f t="shared" si="65"/>
        <v>215360903.00863948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2015282.2705069184</v>
      </c>
      <c r="Q344" s="2">
        <f t="shared" si="71"/>
        <v>750000</v>
      </c>
      <c r="R344" s="2">
        <f t="shared" si="66"/>
        <v>217358535.77707419</v>
      </c>
      <c r="S344" s="2">
        <f t="shared" si="58"/>
        <v>744425.14285713434</v>
      </c>
      <c r="T344" s="2">
        <f t="shared" si="59"/>
        <v>5574.8571428572759</v>
      </c>
      <c r="U344" s="2">
        <f t="shared" si="60"/>
        <v>750000</v>
      </c>
      <c r="V344" s="2">
        <f t="shared" si="34"/>
        <v>152829191.0086402</v>
      </c>
      <c r="W344" s="2">
        <f t="shared" si="61"/>
        <v>744425.14285713434</v>
      </c>
      <c r="X344" s="2">
        <f t="shared" si="51"/>
        <v>5574.8571428656578</v>
      </c>
      <c r="Y344" s="2">
        <f t="shared" si="62"/>
        <v>64529344.768433981</v>
      </c>
      <c r="Z344" s="2" t="str">
        <f t="shared" si="52"/>
        <v>MEEP</v>
      </c>
      <c r="AA344" s="2">
        <f>IF(Z344="HERE",Y344,AA343+Graph!$G$1*1000)</f>
        <v>159860361.91129148</v>
      </c>
      <c r="AB344" s="2">
        <f t="shared" si="63"/>
        <v>800000</v>
      </c>
      <c r="AC344" s="2">
        <f t="shared" si="64"/>
        <v>62753748.722925559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278</v>
      </c>
      <c r="C345" s="7"/>
      <c r="D345" s="2" t="e">
        <f t="shared" si="55"/>
        <v>#N/A</v>
      </c>
      <c r="E345" s="2" t="e">
        <f t="shared" si="67"/>
        <v>#N/A</v>
      </c>
      <c r="F345" s="2">
        <v>2017042.5519585013</v>
      </c>
      <c r="G345" s="2">
        <f t="shared" si="70"/>
        <v>744425.14285714284</v>
      </c>
      <c r="H345" s="2">
        <f t="shared" si="65"/>
        <v>216105328.15149662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2020861.2070276439</v>
      </c>
      <c r="Q345" s="2">
        <f t="shared" si="71"/>
        <v>750000</v>
      </c>
      <c r="R345" s="2">
        <f t="shared" si="66"/>
        <v>218108535.77707419</v>
      </c>
      <c r="S345" s="2">
        <f t="shared" si="58"/>
        <v>744425.14285713434</v>
      </c>
      <c r="T345" s="2">
        <f t="shared" si="59"/>
        <v>5574.8571428572759</v>
      </c>
      <c r="U345" s="2">
        <f t="shared" si="60"/>
        <v>750000</v>
      </c>
      <c r="V345" s="2">
        <f t="shared" si="34"/>
        <v>153573616.15149733</v>
      </c>
      <c r="W345" s="2">
        <f t="shared" si="61"/>
        <v>744425.14285713434</v>
      </c>
      <c r="X345" s="2">
        <f t="shared" si="51"/>
        <v>5574.8571428656578</v>
      </c>
      <c r="Y345" s="2">
        <f t="shared" si="62"/>
        <v>64534919.625576846</v>
      </c>
      <c r="Z345" s="2" t="str">
        <f t="shared" si="52"/>
        <v>MEEP</v>
      </c>
      <c r="AA345" s="2">
        <f>IF(Z345="HERE",Y345,AA344+Graph!$G$1*1000)</f>
        <v>160660361.91129148</v>
      </c>
      <c r="AB345" s="2">
        <f t="shared" si="63"/>
        <v>800000</v>
      </c>
      <c r="AC345" s="2">
        <f t="shared" si="64"/>
        <v>62753748.722925559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279</v>
      </c>
      <c r="C346" s="7"/>
      <c r="D346" s="2" t="e">
        <f t="shared" si="55"/>
        <v>#N/A</v>
      </c>
      <c r="E346" s="2" t="e">
        <f t="shared" si="67"/>
        <v>#N/A</v>
      </c>
      <c r="F346" s="2">
        <v>2022620.1126728058</v>
      </c>
      <c r="G346" s="2">
        <f t="shared" si="70"/>
        <v>744425.14285714284</v>
      </c>
      <c r="H346" s="2">
        <f t="shared" si="65"/>
        <v>216849753.29435375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2026440.1435483992</v>
      </c>
      <c r="Q346" s="2">
        <f t="shared" si="71"/>
        <v>750000</v>
      </c>
      <c r="R346" s="2">
        <f t="shared" si="66"/>
        <v>218858535.77707419</v>
      </c>
      <c r="S346" s="2">
        <f t="shared" si="58"/>
        <v>744425.14285713434</v>
      </c>
      <c r="T346" s="2">
        <f t="shared" si="59"/>
        <v>5574.8571428572759</v>
      </c>
      <c r="U346" s="2">
        <f t="shared" si="60"/>
        <v>750000</v>
      </c>
      <c r="V346" s="2">
        <f t="shared" si="34"/>
        <v>154318041.29435447</v>
      </c>
      <c r="W346" s="2">
        <f t="shared" si="61"/>
        <v>744425.14285713434</v>
      </c>
      <c r="X346" s="2">
        <f t="shared" si="51"/>
        <v>5574.8571428656578</v>
      </c>
      <c r="Y346" s="2">
        <f t="shared" si="62"/>
        <v>64540494.482719712</v>
      </c>
      <c r="Z346" s="2" t="str">
        <f t="shared" si="52"/>
        <v>MEEP</v>
      </c>
      <c r="AA346" s="2">
        <f>IF(Z346="HERE",Y346,AA345+Graph!$G$1*1000)</f>
        <v>161460361.91129148</v>
      </c>
      <c r="AB346" s="2">
        <f t="shared" si="63"/>
        <v>800000</v>
      </c>
      <c r="AC346" s="2">
        <f t="shared" si="64"/>
        <v>62753748.722925559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280</v>
      </c>
      <c r="C347" s="7"/>
      <c r="D347" s="2" t="e">
        <f t="shared" si="55"/>
        <v>#N/A</v>
      </c>
      <c r="E347" s="2" t="e">
        <f t="shared" si="67"/>
        <v>#N/A</v>
      </c>
      <c r="F347" s="2">
        <v>2028197.6733870804</v>
      </c>
      <c r="G347" s="2">
        <f t="shared" si="70"/>
        <v>744425.14285714284</v>
      </c>
      <c r="H347" s="2">
        <f t="shared" si="65"/>
        <v>217594178.43721089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2032019.0800691247</v>
      </c>
      <c r="Q347" s="2">
        <f t="shared" si="71"/>
        <v>750000</v>
      </c>
      <c r="R347" s="2">
        <f t="shared" si="66"/>
        <v>219608535.77707419</v>
      </c>
      <c r="S347" s="2">
        <f t="shared" si="58"/>
        <v>744425.14285713434</v>
      </c>
      <c r="T347" s="2">
        <f t="shared" si="59"/>
        <v>5574.8571428572759</v>
      </c>
      <c r="U347" s="2">
        <f t="shared" si="60"/>
        <v>750000</v>
      </c>
      <c r="V347" s="2">
        <f t="shared" si="34"/>
        <v>155062466.4372116</v>
      </c>
      <c r="W347" s="2">
        <f t="shared" si="61"/>
        <v>744425.14285713434</v>
      </c>
      <c r="X347" s="2">
        <f t="shared" si="51"/>
        <v>5574.8571428656578</v>
      </c>
      <c r="Y347" s="2">
        <f t="shared" si="62"/>
        <v>64546069.339862578</v>
      </c>
      <c r="Z347" s="2" t="str">
        <f t="shared" si="52"/>
        <v>MEEP</v>
      </c>
      <c r="AA347" s="2">
        <f>IF(Z347="HERE",Y347,AA346+Graph!$G$1*1000)</f>
        <v>162260361.91129148</v>
      </c>
      <c r="AB347" s="2">
        <f t="shared" si="63"/>
        <v>800000</v>
      </c>
      <c r="AC347" s="2">
        <f t="shared" si="64"/>
        <v>62753748.722925559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281</v>
      </c>
      <c r="C348" s="7"/>
      <c r="D348" s="2" t="e">
        <f t="shared" si="55"/>
        <v>#N/A</v>
      </c>
      <c r="E348" s="2" t="e">
        <f t="shared" si="67"/>
        <v>#N/A</v>
      </c>
      <c r="F348" s="2">
        <v>2033775.2341013551</v>
      </c>
      <c r="G348" s="2">
        <f t="shared" si="70"/>
        <v>744425.14285714284</v>
      </c>
      <c r="H348" s="2">
        <f t="shared" si="65"/>
        <v>218338603.58006802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2037598.01658988</v>
      </c>
      <c r="Q348" s="2">
        <f t="shared" si="71"/>
        <v>750000</v>
      </c>
      <c r="R348" s="2">
        <f t="shared" si="66"/>
        <v>220358535.77707419</v>
      </c>
      <c r="S348" s="2">
        <f t="shared" si="58"/>
        <v>744425.14285713434</v>
      </c>
      <c r="T348" s="2">
        <f t="shared" si="59"/>
        <v>5574.8571428572759</v>
      </c>
      <c r="U348" s="2">
        <f t="shared" si="60"/>
        <v>750000</v>
      </c>
      <c r="V348" s="2">
        <f t="shared" si="34"/>
        <v>155806891.58006874</v>
      </c>
      <c r="W348" s="2">
        <f t="shared" si="61"/>
        <v>744425.14285713434</v>
      </c>
      <c r="X348" s="2">
        <f t="shared" si="51"/>
        <v>5574.8571428656578</v>
      </c>
      <c r="Y348" s="2">
        <f t="shared" si="62"/>
        <v>64551644.197005443</v>
      </c>
      <c r="Z348" s="2" t="str">
        <f t="shared" si="52"/>
        <v>MEEP</v>
      </c>
      <c r="AA348" s="2">
        <f>IF(Z348="HERE",Y348,AA347+Graph!$G$1*1000)</f>
        <v>163060361.91129148</v>
      </c>
      <c r="AB348" s="2">
        <f t="shared" si="63"/>
        <v>800000</v>
      </c>
      <c r="AC348" s="2">
        <f t="shared" si="64"/>
        <v>62753748.722925559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282</v>
      </c>
      <c r="C349" s="7"/>
      <c r="D349" s="2" t="e">
        <f t="shared" si="55"/>
        <v>#N/A</v>
      </c>
      <c r="E349" s="2" t="e">
        <f t="shared" si="67"/>
        <v>#N/A</v>
      </c>
      <c r="F349" s="2">
        <v>2039352.7948156595</v>
      </c>
      <c r="G349" s="2">
        <f t="shared" si="70"/>
        <v>744425.14285714284</v>
      </c>
      <c r="H349" s="2">
        <f t="shared" si="65"/>
        <v>219083028.72292516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2043176.9531106055</v>
      </c>
      <c r="Q349" s="2">
        <f t="shared" si="71"/>
        <v>750000</v>
      </c>
      <c r="R349" s="2">
        <f t="shared" si="66"/>
        <v>221108535.77707419</v>
      </c>
      <c r="S349" s="2">
        <f t="shared" si="58"/>
        <v>744425.14285713434</v>
      </c>
      <c r="T349" s="2">
        <f t="shared" si="59"/>
        <v>5574.8571428572759</v>
      </c>
      <c r="U349" s="2">
        <f t="shared" si="60"/>
        <v>750000</v>
      </c>
      <c r="V349" s="2">
        <f t="shared" si="34"/>
        <v>156551316.72292587</v>
      </c>
      <c r="W349" s="2">
        <f t="shared" si="61"/>
        <v>744425.14285713434</v>
      </c>
      <c r="X349" s="2">
        <f t="shared" si="51"/>
        <v>5574.8571428656578</v>
      </c>
      <c r="Y349" s="2">
        <f t="shared" si="62"/>
        <v>64557219.054148309</v>
      </c>
      <c r="Z349" s="2" t="str">
        <f t="shared" si="52"/>
        <v>MEEP</v>
      </c>
      <c r="AA349" s="2">
        <f>IF(Z349="HERE",Y349,AA348+Graph!$G$1*1000)</f>
        <v>163860361.91129148</v>
      </c>
      <c r="AB349" s="2">
        <f t="shared" si="63"/>
        <v>800000</v>
      </c>
      <c r="AC349" s="2">
        <f t="shared" si="64"/>
        <v>62753748.722925559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283</v>
      </c>
      <c r="C350" s="7"/>
      <c r="D350" s="2" t="e">
        <f t="shared" si="55"/>
        <v>#N/A</v>
      </c>
      <c r="E350" s="2" t="e">
        <f t="shared" si="67"/>
        <v>#N/A</v>
      </c>
      <c r="F350" s="2">
        <v>2044930.3555299342</v>
      </c>
      <c r="G350" s="2">
        <f t="shared" si="70"/>
        <v>744425.14285714284</v>
      </c>
      <c r="H350" s="2">
        <f t="shared" si="65"/>
        <v>219827453.86578229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2048755.889631331</v>
      </c>
      <c r="Q350" s="2">
        <f t="shared" si="71"/>
        <v>750000</v>
      </c>
      <c r="R350" s="2">
        <f t="shared" si="66"/>
        <v>221858535.77707419</v>
      </c>
      <c r="S350" s="2">
        <f t="shared" si="58"/>
        <v>744425.14285713434</v>
      </c>
      <c r="T350" s="2">
        <f t="shared" si="59"/>
        <v>5574.8571428572759</v>
      </c>
      <c r="U350" s="2">
        <f t="shared" si="60"/>
        <v>750000</v>
      </c>
      <c r="V350" s="2">
        <f t="shared" si="34"/>
        <v>157295741.86578301</v>
      </c>
      <c r="W350" s="2">
        <f t="shared" si="61"/>
        <v>744425.14285713434</v>
      </c>
      <c r="X350" s="2">
        <f t="shared" si="51"/>
        <v>5574.8571428656578</v>
      </c>
      <c r="Y350" s="2">
        <f t="shared" si="62"/>
        <v>64562793.911291175</v>
      </c>
      <c r="Z350" s="2" t="str">
        <f t="shared" si="52"/>
        <v>MEEP</v>
      </c>
      <c r="AA350" s="2">
        <f>IF(Z350="HERE",Y350,AA349+Graph!$G$1*1000)</f>
        <v>164660361.91129148</v>
      </c>
      <c r="AB350" s="2">
        <f t="shared" si="63"/>
        <v>800000</v>
      </c>
      <c r="AC350" s="2">
        <f t="shared" si="64"/>
        <v>62753748.722925559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284</v>
      </c>
      <c r="C351" s="7"/>
      <c r="D351" s="2" t="e">
        <f t="shared" si="55"/>
        <v>#N/A</v>
      </c>
      <c r="E351" s="2" t="e">
        <f t="shared" si="67"/>
        <v>#N/A</v>
      </c>
      <c r="F351" s="2">
        <v>2050507.9162442386</v>
      </c>
      <c r="G351" s="2">
        <f t="shared" si="70"/>
        <v>744425.14285714284</v>
      </c>
      <c r="H351" s="2">
        <f t="shared" si="65"/>
        <v>220571879.00863943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2054334.8261520863</v>
      </c>
      <c r="Q351" s="2">
        <f t="shared" si="71"/>
        <v>750000</v>
      </c>
      <c r="R351" s="2">
        <f t="shared" si="66"/>
        <v>222608535.77707419</v>
      </c>
      <c r="S351" s="2">
        <f t="shared" si="58"/>
        <v>744425.14285713434</v>
      </c>
      <c r="T351" s="2">
        <f t="shared" si="59"/>
        <v>5574.8571428572759</v>
      </c>
      <c r="U351" s="2">
        <f t="shared" si="60"/>
        <v>750000</v>
      </c>
      <c r="V351" s="2">
        <f t="shared" si="34"/>
        <v>158040167.00864014</v>
      </c>
      <c r="W351" s="2">
        <f t="shared" si="61"/>
        <v>744425.14285713434</v>
      </c>
      <c r="X351" s="2">
        <f t="shared" si="51"/>
        <v>5574.8571428656578</v>
      </c>
      <c r="Y351" s="2">
        <f t="shared" ref="Y351:Y385" si="74">IF(COUNT($C352)=0,IF(COUNT($C351)=1,C351,SUM(Y350+X351)),C351)</f>
        <v>64568368.76843404</v>
      </c>
      <c r="Z351" s="2" t="str">
        <f t="shared" si="52"/>
        <v>MEEP</v>
      </c>
      <c r="AA351" s="2">
        <f>IF(Z351="HERE",Y351,AA350+Graph!$G$1*1000)</f>
        <v>165460361.91129148</v>
      </c>
      <c r="AB351" s="2">
        <f t="shared" si="63"/>
        <v>800000</v>
      </c>
      <c r="AC351" s="2">
        <f t="shared" ref="AC351:AC385" si="75">IF(Z352="HERE",V351,AC350)</f>
        <v>62753748.722925559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285</v>
      </c>
      <c r="C352" s="7"/>
      <c r="D352" s="2" t="e">
        <f t="shared" si="55"/>
        <v>#N/A</v>
      </c>
      <c r="E352" s="2" t="e">
        <f t="shared" si="67"/>
        <v>#N/A</v>
      </c>
      <c r="F352" s="2">
        <v>2056085.4769585133</v>
      </c>
      <c r="G352" s="2">
        <f t="shared" si="70"/>
        <v>744425.14285714284</v>
      </c>
      <c r="H352" s="2">
        <f t="shared" ref="H352:H385" si="76">IF(COUNT($C353)=0,IF(COUNT($C352)=1,C352,SUM(H351+G352)),C352)</f>
        <v>221316304.15149656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2059913.7626728117</v>
      </c>
      <c r="Q352" s="2">
        <f t="shared" si="71"/>
        <v>750000</v>
      </c>
      <c r="R352" s="2">
        <f t="shared" ref="R352:R385" si="77">IF(COUNT($C353)=0,IF(COUNT($C352)=1,M352,SUM(R351+Q352)),M352)</f>
        <v>223358535.77707419</v>
      </c>
      <c r="S352" s="2">
        <f t="shared" si="58"/>
        <v>744425.14285713434</v>
      </c>
      <c r="T352" s="2">
        <f t="shared" si="59"/>
        <v>5574.8571428572759</v>
      </c>
      <c r="U352" s="2">
        <f t="shared" si="60"/>
        <v>750000</v>
      </c>
      <c r="V352" s="2">
        <f t="shared" si="34"/>
        <v>158784592.15149727</v>
      </c>
      <c r="W352" s="2">
        <f t="shared" si="61"/>
        <v>744425.14285713434</v>
      </c>
      <c r="X352" s="2">
        <f t="shared" si="51"/>
        <v>5574.8571428656578</v>
      </c>
      <c r="Y352" s="2">
        <f t="shared" si="74"/>
        <v>64573943.625576906</v>
      </c>
      <c r="Z352" s="2" t="str">
        <f t="shared" si="52"/>
        <v>MEEP</v>
      </c>
      <c r="AA352" s="2">
        <f>IF(Z352="HERE",Y352,AA351+Graph!$G$1*1000)</f>
        <v>166260361.91129148</v>
      </c>
      <c r="AB352" s="2">
        <f t="shared" si="63"/>
        <v>800000</v>
      </c>
      <c r="AC352" s="2">
        <f t="shared" si="75"/>
        <v>62753748.722925559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286</v>
      </c>
      <c r="C353" s="7"/>
      <c r="D353" s="2" t="e">
        <f t="shared" si="55"/>
        <v>#N/A</v>
      </c>
      <c r="E353" s="2" t="e">
        <f t="shared" si="67"/>
        <v>#N/A</v>
      </c>
      <c r="F353" s="2">
        <v>2061663.0376727879</v>
      </c>
      <c r="G353" s="2">
        <f t="shared" si="70"/>
        <v>744425.14285714284</v>
      </c>
      <c r="H353" s="2">
        <f t="shared" si="76"/>
        <v>222060729.29435369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2065492.699193567</v>
      </c>
      <c r="Q353" s="2">
        <f t="shared" si="71"/>
        <v>750000</v>
      </c>
      <c r="R353" s="2">
        <f t="shared" si="77"/>
        <v>224108535.77707419</v>
      </c>
      <c r="S353" s="2">
        <f t="shared" si="58"/>
        <v>744425.14285713434</v>
      </c>
      <c r="T353" s="2">
        <f t="shared" si="59"/>
        <v>5574.8571428572759</v>
      </c>
      <c r="U353" s="2">
        <f t="shared" si="60"/>
        <v>750000</v>
      </c>
      <c r="V353" s="2">
        <f t="shared" si="34"/>
        <v>159529017.29435441</v>
      </c>
      <c r="W353" s="2">
        <f t="shared" si="61"/>
        <v>744425.14285713434</v>
      </c>
      <c r="X353" s="2">
        <f t="shared" si="51"/>
        <v>5574.8571428656578</v>
      </c>
      <c r="Y353" s="2">
        <f t="shared" si="74"/>
        <v>64579518.482719772</v>
      </c>
      <c r="Z353" s="2" t="str">
        <f t="shared" si="52"/>
        <v>MEEP</v>
      </c>
      <c r="AA353" s="2">
        <f>IF(Z353="HERE",Y353,AA352+Graph!$G$1*1000)</f>
        <v>167060361.91129148</v>
      </c>
      <c r="AB353" s="2">
        <f t="shared" si="63"/>
        <v>800000</v>
      </c>
      <c r="AC353" s="2">
        <f t="shared" si="75"/>
        <v>62753748.722925559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287</v>
      </c>
      <c r="C354" s="7"/>
      <c r="D354" s="2" t="e">
        <f t="shared" si="55"/>
        <v>#N/A</v>
      </c>
      <c r="E354" s="2" t="e">
        <f t="shared" si="67"/>
        <v>#N/A</v>
      </c>
      <c r="F354" s="2">
        <v>2067240.5983870924</v>
      </c>
      <c r="G354" s="2">
        <f t="shared" si="70"/>
        <v>744425.14285714284</v>
      </c>
      <c r="H354" s="2">
        <f t="shared" si="76"/>
        <v>222805154.43721083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2071071.6357142925</v>
      </c>
      <c r="Q354" s="2">
        <f t="shared" si="71"/>
        <v>750000</v>
      </c>
      <c r="R354" s="2">
        <f t="shared" si="77"/>
        <v>224858535.77707419</v>
      </c>
      <c r="S354" s="2">
        <f t="shared" si="58"/>
        <v>744425.14285713434</v>
      </c>
      <c r="T354" s="2">
        <f t="shared" si="59"/>
        <v>5574.8571428572759</v>
      </c>
      <c r="U354" s="2">
        <f t="shared" si="60"/>
        <v>750000</v>
      </c>
      <c r="V354" s="2">
        <f t="shared" si="34"/>
        <v>160273442.43721154</v>
      </c>
      <c r="W354" s="2">
        <f t="shared" si="61"/>
        <v>744425.14285713434</v>
      </c>
      <c r="X354" s="2">
        <f t="shared" si="51"/>
        <v>5574.8571428656578</v>
      </c>
      <c r="Y354" s="2">
        <f t="shared" si="74"/>
        <v>64585093.339862637</v>
      </c>
      <c r="Z354" s="2" t="str">
        <f t="shared" si="52"/>
        <v>MEEP</v>
      </c>
      <c r="AA354" s="2">
        <f>IF(Z354="HERE",Y354,AA353+Graph!$G$1*1000)</f>
        <v>167860361.91129148</v>
      </c>
      <c r="AB354" s="2">
        <f t="shared" si="63"/>
        <v>800000</v>
      </c>
      <c r="AC354" s="2">
        <f t="shared" si="75"/>
        <v>62753748.722925559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288</v>
      </c>
      <c r="C355" s="7"/>
      <c r="D355" s="2" t="e">
        <f t="shared" si="55"/>
        <v>#N/A</v>
      </c>
      <c r="E355" s="2" t="e">
        <f t="shared" si="67"/>
        <v>#N/A</v>
      </c>
      <c r="F355" s="2">
        <v>2072818.159101367</v>
      </c>
      <c r="G355" s="2">
        <f t="shared" si="70"/>
        <v>744425.14285714284</v>
      </c>
      <c r="H355" s="2">
        <f t="shared" si="76"/>
        <v>223549579.58006796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2076650.572235018</v>
      </c>
      <c r="Q355" s="2">
        <f t="shared" si="71"/>
        <v>750000</v>
      </c>
      <c r="R355" s="2">
        <f t="shared" si="77"/>
        <v>225608535.77707419</v>
      </c>
      <c r="S355" s="2">
        <f t="shared" si="58"/>
        <v>744425.14285713434</v>
      </c>
      <c r="T355" s="2">
        <f t="shared" si="59"/>
        <v>5574.8571428572759</v>
      </c>
      <c r="U355" s="2">
        <f t="shared" si="60"/>
        <v>750000</v>
      </c>
      <c r="V355" s="2">
        <f t="shared" si="34"/>
        <v>161017867.58006868</v>
      </c>
      <c r="W355" s="2">
        <f t="shared" si="61"/>
        <v>744425.14285713434</v>
      </c>
      <c r="X355" s="2">
        <f t="shared" si="51"/>
        <v>5574.8571428656578</v>
      </c>
      <c r="Y355" s="2">
        <f t="shared" si="74"/>
        <v>64590668.197005503</v>
      </c>
      <c r="Z355" s="2" t="str">
        <f t="shared" si="52"/>
        <v>MEEP</v>
      </c>
      <c r="AA355" s="2">
        <f>IF(Z355="HERE",Y355,AA354+Graph!$G$1*1000)</f>
        <v>168660361.91129148</v>
      </c>
      <c r="AB355" s="2">
        <f t="shared" si="63"/>
        <v>800000</v>
      </c>
      <c r="AC355" s="2">
        <f t="shared" si="75"/>
        <v>62753748.722925559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289</v>
      </c>
      <c r="C356" s="7"/>
      <c r="D356" s="2" t="e">
        <f t="shared" si="55"/>
        <v>#N/A</v>
      </c>
      <c r="E356" s="2" t="e">
        <f t="shared" si="67"/>
        <v>#N/A</v>
      </c>
      <c r="F356" s="2">
        <v>2078395.7198156416</v>
      </c>
      <c r="G356" s="2">
        <f t="shared" si="70"/>
        <v>744425.14285714284</v>
      </c>
      <c r="H356" s="2">
        <f t="shared" si="76"/>
        <v>224294004.7229251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2082229.5087557733</v>
      </c>
      <c r="Q356" s="2">
        <f t="shared" si="71"/>
        <v>750000</v>
      </c>
      <c r="R356" s="2">
        <f t="shared" si="77"/>
        <v>226358535.77707419</v>
      </c>
      <c r="S356" s="2">
        <f t="shared" si="58"/>
        <v>744425.14285713434</v>
      </c>
      <c r="T356" s="2">
        <f t="shared" si="59"/>
        <v>5574.8571428572759</v>
      </c>
      <c r="U356" s="2">
        <f t="shared" si="60"/>
        <v>750000</v>
      </c>
      <c r="V356" s="2">
        <f t="shared" ref="V356:V385" si="78">H272</f>
        <v>161762292.72292581</v>
      </c>
      <c r="W356" s="2">
        <f t="shared" si="61"/>
        <v>744425.14285713434</v>
      </c>
      <c r="X356" s="2">
        <f t="shared" si="51"/>
        <v>5574.8571428656578</v>
      </c>
      <c r="Y356" s="2">
        <f t="shared" si="74"/>
        <v>64596243.054148369</v>
      </c>
      <c r="Z356" s="2" t="str">
        <f t="shared" si="52"/>
        <v>MEEP</v>
      </c>
      <c r="AA356" s="2">
        <f>IF(Z356="HERE",Y356,AA355+Graph!$G$1*1000)</f>
        <v>169460361.91129148</v>
      </c>
      <c r="AB356" s="2">
        <f t="shared" si="63"/>
        <v>800000</v>
      </c>
      <c r="AC356" s="2">
        <f t="shared" si="75"/>
        <v>62753748.722925559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290</v>
      </c>
      <c r="C357" s="7"/>
      <c r="D357" s="2" t="e">
        <f t="shared" si="55"/>
        <v>#N/A</v>
      </c>
      <c r="E357" s="2" t="e">
        <f t="shared" si="67"/>
        <v>#N/A</v>
      </c>
      <c r="F357" s="2">
        <v>2083973.2805299461</v>
      </c>
      <c r="G357" s="2">
        <f t="shared" si="70"/>
        <v>744425.14285714284</v>
      </c>
      <c r="H357" s="2">
        <f t="shared" si="76"/>
        <v>225038429.86578223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2087808.4452764988</v>
      </c>
      <c r="Q357" s="2">
        <f t="shared" si="71"/>
        <v>750000</v>
      </c>
      <c r="R357" s="2">
        <f t="shared" si="77"/>
        <v>227108535.77707419</v>
      </c>
      <c r="S357" s="2">
        <f t="shared" si="58"/>
        <v>744425.14285713434</v>
      </c>
      <c r="T357" s="2">
        <f t="shared" si="59"/>
        <v>5574.8571428572759</v>
      </c>
      <c r="U357" s="2">
        <f t="shared" si="60"/>
        <v>750000</v>
      </c>
      <c r="V357" s="2">
        <f t="shared" si="78"/>
        <v>162506717.86578295</v>
      </c>
      <c r="W357" s="2">
        <f t="shared" si="61"/>
        <v>744425.14285713434</v>
      </c>
      <c r="X357" s="2">
        <f t="shared" si="51"/>
        <v>5574.8571428656578</v>
      </c>
      <c r="Y357" s="2">
        <f t="shared" si="74"/>
        <v>64601817.911291234</v>
      </c>
      <c r="Z357" s="2" t="str">
        <f t="shared" si="52"/>
        <v>MEEP</v>
      </c>
      <c r="AA357" s="2">
        <f>IF(Z357="HERE",Y357,AA356+Graph!$G$1*1000)</f>
        <v>170260361.91129148</v>
      </c>
      <c r="AB357" s="2">
        <f t="shared" si="63"/>
        <v>800000</v>
      </c>
      <c r="AC357" s="2">
        <f t="shared" si="75"/>
        <v>62753748.722925559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291</v>
      </c>
      <c r="C358" s="7"/>
      <c r="D358" s="2" t="e">
        <f t="shared" si="55"/>
        <v>#N/A</v>
      </c>
      <c r="E358" s="2" t="e">
        <f t="shared" si="67"/>
        <v>#N/A</v>
      </c>
      <c r="F358" s="2">
        <v>2089550.8412442207</v>
      </c>
      <c r="G358" s="2">
        <f t="shared" ref="G358:G385" si="79">IF(F358&gt;750000,$AK$31*1000,F358)</f>
        <v>744425.14285714284</v>
      </c>
      <c r="H358" s="2">
        <f t="shared" si="76"/>
        <v>225782855.00863937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2093387.3817972541</v>
      </c>
      <c r="Q358" s="2">
        <f t="shared" ref="Q358:Q385" si="80">IF(P358&gt;750000,750000,P358)</f>
        <v>750000</v>
      </c>
      <c r="R358" s="2">
        <f t="shared" si="77"/>
        <v>227858535.77707419</v>
      </c>
      <c r="S358" s="2">
        <f t="shared" si="58"/>
        <v>744425.14285713434</v>
      </c>
      <c r="T358" s="2">
        <f t="shared" si="59"/>
        <v>5574.8571428572759</v>
      </c>
      <c r="U358" s="2">
        <f t="shared" si="60"/>
        <v>750000</v>
      </c>
      <c r="V358" s="2">
        <f t="shared" si="78"/>
        <v>163251143.00864008</v>
      </c>
      <c r="W358" s="2">
        <f t="shared" si="61"/>
        <v>744425.14285713434</v>
      </c>
      <c r="X358" s="2">
        <f t="shared" si="51"/>
        <v>5574.8571428656578</v>
      </c>
      <c r="Y358" s="2">
        <f t="shared" si="74"/>
        <v>64607392.7684341</v>
      </c>
      <c r="Z358" s="2" t="str">
        <f t="shared" si="52"/>
        <v>MEEP</v>
      </c>
      <c r="AA358" s="2">
        <f>IF(Z358="HERE",Y358,AA357+Graph!$G$1*1000)</f>
        <v>171060361.91129148</v>
      </c>
      <c r="AB358" s="2">
        <f t="shared" si="63"/>
        <v>800000</v>
      </c>
      <c r="AC358" s="2">
        <f t="shared" si="75"/>
        <v>62753748.722925559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292</v>
      </c>
      <c r="C359" s="7"/>
      <c r="D359" s="2" t="e">
        <f t="shared" si="55"/>
        <v>#N/A</v>
      </c>
      <c r="E359" s="2" t="e">
        <f t="shared" si="67"/>
        <v>#N/A</v>
      </c>
      <c r="F359" s="2">
        <v>2095128.4019585252</v>
      </c>
      <c r="G359" s="2">
        <f t="shared" si="79"/>
        <v>744425.14285714284</v>
      </c>
      <c r="H359" s="2">
        <f t="shared" si="76"/>
        <v>226527280.1514965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2098966.3183179796</v>
      </c>
      <c r="Q359" s="2">
        <f t="shared" si="80"/>
        <v>750000</v>
      </c>
      <c r="R359" s="2">
        <f t="shared" si="77"/>
        <v>228608535.77707419</v>
      </c>
      <c r="S359" s="2">
        <f t="shared" si="58"/>
        <v>744425.14285713434</v>
      </c>
      <c r="T359" s="2">
        <f t="shared" si="59"/>
        <v>5574.8571428572759</v>
      </c>
      <c r="U359" s="2">
        <f t="shared" si="60"/>
        <v>750000</v>
      </c>
      <c r="V359" s="2">
        <f t="shared" si="78"/>
        <v>163995568.15149722</v>
      </c>
      <c r="W359" s="2">
        <f t="shared" si="61"/>
        <v>744425.14285713434</v>
      </c>
      <c r="X359" s="2">
        <f t="shared" si="51"/>
        <v>5574.8571428656578</v>
      </c>
      <c r="Y359" s="2">
        <f t="shared" si="74"/>
        <v>64612967.625576966</v>
      </c>
      <c r="Z359" s="2" t="str">
        <f t="shared" si="52"/>
        <v>MEEP</v>
      </c>
      <c r="AA359" s="2">
        <f>IF(Z359="HERE",Y359,AA358+Graph!$G$1*1000)</f>
        <v>171860361.91129148</v>
      </c>
      <c r="AB359" s="2">
        <f t="shared" si="63"/>
        <v>800000</v>
      </c>
      <c r="AC359" s="2">
        <f t="shared" si="75"/>
        <v>62753748.722925559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293</v>
      </c>
      <c r="C360" s="7"/>
      <c r="D360" s="2" t="e">
        <f t="shared" si="55"/>
        <v>#N/A</v>
      </c>
      <c r="E360" s="2" t="e">
        <f t="shared" si="67"/>
        <v>#N/A</v>
      </c>
      <c r="F360" s="2">
        <v>2100705.9626727998</v>
      </c>
      <c r="G360" s="2">
        <f t="shared" si="79"/>
        <v>744425.14285714284</v>
      </c>
      <c r="H360" s="2">
        <f t="shared" si="76"/>
        <v>227271705.29435363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2104545.2548387051</v>
      </c>
      <c r="Q360" s="2">
        <f t="shared" si="80"/>
        <v>750000</v>
      </c>
      <c r="R360" s="2">
        <f t="shared" si="77"/>
        <v>229358535.77707419</v>
      </c>
      <c r="S360" s="2">
        <f t="shared" si="58"/>
        <v>744425.14285713434</v>
      </c>
      <c r="T360" s="2">
        <f t="shared" si="59"/>
        <v>5574.8571428572759</v>
      </c>
      <c r="U360" s="2">
        <f t="shared" si="60"/>
        <v>750000</v>
      </c>
      <c r="V360" s="2">
        <f t="shared" si="78"/>
        <v>164739993.29435435</v>
      </c>
      <c r="W360" s="2">
        <f t="shared" si="61"/>
        <v>744425.14285713434</v>
      </c>
      <c r="X360" s="2">
        <f t="shared" si="51"/>
        <v>5574.8571428656578</v>
      </c>
      <c r="Y360" s="2">
        <f t="shared" si="74"/>
        <v>64618542.482719831</v>
      </c>
      <c r="Z360" s="2" t="str">
        <f t="shared" si="52"/>
        <v>MEEP</v>
      </c>
      <c r="AA360" s="2">
        <f>IF(Z360="HERE",Y360,AA359+Graph!$G$1*1000)</f>
        <v>172660361.91129148</v>
      </c>
      <c r="AB360" s="2">
        <f t="shared" si="63"/>
        <v>800000</v>
      </c>
      <c r="AC360" s="2">
        <f t="shared" si="75"/>
        <v>62753748.722925559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294</v>
      </c>
      <c r="C361" s="7"/>
      <c r="D361" s="2" t="e">
        <f t="shared" si="55"/>
        <v>#N/A</v>
      </c>
      <c r="E361" s="2" t="e">
        <f t="shared" si="67"/>
        <v>#N/A</v>
      </c>
      <c r="F361" s="2">
        <v>2106283.5233870745</v>
      </c>
      <c r="G361" s="2">
        <f t="shared" si="79"/>
        <v>744425.14285714284</v>
      </c>
      <c r="H361" s="2">
        <f t="shared" si="76"/>
        <v>228016130.43721077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2110124.1913594604</v>
      </c>
      <c r="Q361" s="2">
        <f t="shared" si="80"/>
        <v>750000</v>
      </c>
      <c r="R361" s="2">
        <f t="shared" si="77"/>
        <v>230108535.77707419</v>
      </c>
      <c r="S361" s="2">
        <f t="shared" si="58"/>
        <v>744425.14285713434</v>
      </c>
      <c r="T361" s="2">
        <f t="shared" si="59"/>
        <v>5574.8571428572759</v>
      </c>
      <c r="U361" s="2">
        <f t="shared" si="60"/>
        <v>750000</v>
      </c>
      <c r="V361" s="2">
        <f t="shared" si="78"/>
        <v>165484418.43721148</v>
      </c>
      <c r="W361" s="2">
        <f t="shared" si="61"/>
        <v>744425.14285713434</v>
      </c>
      <c r="X361" s="2">
        <f t="shared" si="51"/>
        <v>5574.8571428656578</v>
      </c>
      <c r="Y361" s="2">
        <f t="shared" si="74"/>
        <v>64624117.339862697</v>
      </c>
      <c r="Z361" s="2" t="str">
        <f t="shared" si="52"/>
        <v>MEEP</v>
      </c>
      <c r="AA361" s="2">
        <f>IF(Z361="HERE",Y361,AA360+Graph!$G$1*1000)</f>
        <v>173460361.91129148</v>
      </c>
      <c r="AB361" s="2">
        <f t="shared" si="63"/>
        <v>800000</v>
      </c>
      <c r="AC361" s="2">
        <f t="shared" si="75"/>
        <v>62753748.722925559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295</v>
      </c>
      <c r="C362" s="7"/>
      <c r="D362" s="2" t="e">
        <f t="shared" si="55"/>
        <v>#N/A</v>
      </c>
      <c r="E362" s="2" t="e">
        <f t="shared" si="67"/>
        <v>#N/A</v>
      </c>
      <c r="F362" s="2">
        <v>2111861.0841013789</v>
      </c>
      <c r="G362" s="2">
        <f t="shared" si="79"/>
        <v>744425.14285714284</v>
      </c>
      <c r="H362" s="2">
        <f t="shared" si="76"/>
        <v>228760555.5800679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2115703.1278801858</v>
      </c>
      <c r="Q362" s="2">
        <f t="shared" si="80"/>
        <v>750000</v>
      </c>
      <c r="R362" s="2">
        <f t="shared" si="77"/>
        <v>230858535.77707419</v>
      </c>
      <c r="S362" s="2">
        <f t="shared" si="58"/>
        <v>744425.14285713434</v>
      </c>
      <c r="T362" s="2">
        <f t="shared" si="59"/>
        <v>5574.8571428572759</v>
      </c>
      <c r="U362" s="2">
        <f t="shared" si="60"/>
        <v>750000</v>
      </c>
      <c r="V362" s="2">
        <f t="shared" si="78"/>
        <v>166228843.58006862</v>
      </c>
      <c r="W362" s="2">
        <f t="shared" si="61"/>
        <v>744425.14285713434</v>
      </c>
      <c r="X362" s="2">
        <f t="shared" si="51"/>
        <v>5574.8571428656578</v>
      </c>
      <c r="Y362" s="2">
        <f t="shared" si="74"/>
        <v>64629692.197005562</v>
      </c>
      <c r="Z362" s="2" t="str">
        <f t="shared" si="52"/>
        <v>MEEP</v>
      </c>
      <c r="AA362" s="2">
        <f>IF(Z362="HERE",Y362,AA361+Graph!$G$1*1000)</f>
        <v>174260361.91129148</v>
      </c>
      <c r="AB362" s="2">
        <f t="shared" si="63"/>
        <v>800000</v>
      </c>
      <c r="AC362" s="2">
        <f t="shared" si="75"/>
        <v>62753748.722925559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296</v>
      </c>
      <c r="C363" s="7"/>
      <c r="D363" s="2" t="e">
        <f t="shared" si="55"/>
        <v>#N/A</v>
      </c>
      <c r="E363" s="2" t="e">
        <f t="shared" si="67"/>
        <v>#N/A</v>
      </c>
      <c r="F363" s="2">
        <v>2117438.6448156536</v>
      </c>
      <c r="G363" s="2">
        <f t="shared" si="79"/>
        <v>744425.14285714284</v>
      </c>
      <c r="H363" s="2">
        <f t="shared" si="76"/>
        <v>229504980.72292504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2121282.0644009411</v>
      </c>
      <c r="Q363" s="2">
        <f t="shared" si="80"/>
        <v>750000</v>
      </c>
      <c r="R363" s="2">
        <f t="shared" si="77"/>
        <v>231608535.77707419</v>
      </c>
      <c r="S363" s="2">
        <f t="shared" si="58"/>
        <v>744425.14285713434</v>
      </c>
      <c r="T363" s="2">
        <f t="shared" si="59"/>
        <v>5574.8571428572759</v>
      </c>
      <c r="U363" s="2">
        <f t="shared" si="60"/>
        <v>750000</v>
      </c>
      <c r="V363" s="2">
        <f t="shared" si="78"/>
        <v>166973268.72292575</v>
      </c>
      <c r="W363" s="2">
        <f t="shared" si="61"/>
        <v>744425.14285713434</v>
      </c>
      <c r="X363" s="2">
        <f t="shared" si="51"/>
        <v>5574.8571428656578</v>
      </c>
      <c r="Y363" s="2">
        <f t="shared" si="74"/>
        <v>64635267.054148428</v>
      </c>
      <c r="Z363" s="2" t="str">
        <f t="shared" si="52"/>
        <v>MEEP</v>
      </c>
      <c r="AA363" s="2">
        <f>IF(Z363="HERE",Y363,AA362+Graph!$G$1*1000)</f>
        <v>175060361.91129148</v>
      </c>
      <c r="AB363" s="2">
        <f t="shared" si="63"/>
        <v>800000</v>
      </c>
      <c r="AC363" s="2">
        <f t="shared" si="75"/>
        <v>62753748.722925559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297</v>
      </c>
      <c r="C364" s="7"/>
      <c r="D364" s="2" t="e">
        <f t="shared" si="55"/>
        <v>#N/A</v>
      </c>
      <c r="E364" s="2" t="e">
        <f t="shared" si="67"/>
        <v>#N/A</v>
      </c>
      <c r="F364" s="2">
        <v>2123016.2055299282</v>
      </c>
      <c r="G364" s="2">
        <f t="shared" si="79"/>
        <v>744425.14285714284</v>
      </c>
      <c r="H364" s="2">
        <f t="shared" si="76"/>
        <v>230249405.86578217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2126861.0009216666</v>
      </c>
      <c r="Q364" s="2">
        <f t="shared" si="80"/>
        <v>750000</v>
      </c>
      <c r="R364" s="2">
        <f t="shared" si="77"/>
        <v>232358535.77707419</v>
      </c>
      <c r="S364" s="2">
        <f t="shared" si="58"/>
        <v>744425.14285713434</v>
      </c>
      <c r="T364" s="2">
        <f t="shared" si="59"/>
        <v>5574.8571428572759</v>
      </c>
      <c r="U364" s="2">
        <f t="shared" si="60"/>
        <v>750000</v>
      </c>
      <c r="V364" s="2">
        <f t="shared" si="78"/>
        <v>167717693.86578289</v>
      </c>
      <c r="W364" s="2">
        <f t="shared" si="61"/>
        <v>744425.14285713434</v>
      </c>
      <c r="X364" s="2">
        <f t="shared" si="51"/>
        <v>5574.8571428656578</v>
      </c>
      <c r="Y364" s="2">
        <f t="shared" si="74"/>
        <v>64640841.911291294</v>
      </c>
      <c r="Z364" s="2" t="str">
        <f t="shared" si="52"/>
        <v>MEEP</v>
      </c>
      <c r="AA364" s="2">
        <f>IF(Z364="HERE",Y364,AA363+Graph!$G$1*1000)</f>
        <v>175860361.91129148</v>
      </c>
      <c r="AB364" s="2">
        <f t="shared" si="63"/>
        <v>800000</v>
      </c>
      <c r="AC364" s="2">
        <f t="shared" si="75"/>
        <v>62753748.722925559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298</v>
      </c>
      <c r="C365" s="7"/>
      <c r="D365" s="2" t="e">
        <f t="shared" si="55"/>
        <v>#N/A</v>
      </c>
      <c r="E365" s="2" t="e">
        <f t="shared" si="67"/>
        <v>#N/A</v>
      </c>
      <c r="F365" s="2">
        <v>2128593.7662442327</v>
      </c>
      <c r="G365" s="2">
        <f t="shared" si="79"/>
        <v>744425.14285714284</v>
      </c>
      <c r="H365" s="2">
        <f t="shared" si="76"/>
        <v>230993831.00863931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2132439.9374423921</v>
      </c>
      <c r="Q365" s="2">
        <f t="shared" si="80"/>
        <v>750000</v>
      </c>
      <c r="R365" s="2">
        <f t="shared" si="77"/>
        <v>233108535.77707419</v>
      </c>
      <c r="S365" s="2">
        <f t="shared" si="58"/>
        <v>744425.14285713434</v>
      </c>
      <c r="T365" s="2">
        <f t="shared" si="59"/>
        <v>5574.8571428572759</v>
      </c>
      <c r="U365" s="2">
        <f t="shared" si="60"/>
        <v>750000</v>
      </c>
      <c r="V365" s="2">
        <f t="shared" si="78"/>
        <v>168462119.00864002</v>
      </c>
      <c r="W365" s="2">
        <f t="shared" si="61"/>
        <v>744425.14285713434</v>
      </c>
      <c r="X365" s="2">
        <f t="shared" si="51"/>
        <v>5574.8571428656578</v>
      </c>
      <c r="Y365" s="2">
        <f t="shared" si="74"/>
        <v>64646416.768434159</v>
      </c>
      <c r="Z365" s="2" t="str">
        <f t="shared" si="52"/>
        <v>MEEP</v>
      </c>
      <c r="AA365" s="2">
        <f>IF(Z365="HERE",Y365,AA364+Graph!$G$1*1000)</f>
        <v>176660361.91129148</v>
      </c>
      <c r="AB365" s="2">
        <f t="shared" si="63"/>
        <v>800000</v>
      </c>
      <c r="AC365" s="2">
        <f t="shared" si="75"/>
        <v>62753748.722925559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299</v>
      </c>
      <c r="C366" s="7"/>
      <c r="D366" s="2" t="e">
        <f t="shared" si="55"/>
        <v>#N/A</v>
      </c>
      <c r="E366" s="2" t="e">
        <f t="shared" si="67"/>
        <v>#N/A</v>
      </c>
      <c r="F366" s="2">
        <v>2134171.3269585073</v>
      </c>
      <c r="G366" s="2">
        <f t="shared" si="79"/>
        <v>744425.14285714284</v>
      </c>
      <c r="H366" s="2">
        <f t="shared" si="76"/>
        <v>231738256.15149644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2138018.8739631474</v>
      </c>
      <c r="Q366" s="2">
        <f t="shared" si="80"/>
        <v>750000</v>
      </c>
      <c r="R366" s="2">
        <f t="shared" si="77"/>
        <v>233858535.77707419</v>
      </c>
      <c r="S366" s="2">
        <f t="shared" si="58"/>
        <v>744425.14285713434</v>
      </c>
      <c r="T366" s="2">
        <f t="shared" si="59"/>
        <v>5574.8571428572759</v>
      </c>
      <c r="U366" s="2">
        <f t="shared" si="60"/>
        <v>750000</v>
      </c>
      <c r="V366" s="2">
        <f t="shared" si="78"/>
        <v>169206544.15149716</v>
      </c>
      <c r="W366" s="2">
        <f t="shared" si="61"/>
        <v>744425.14285713434</v>
      </c>
      <c r="X366" s="2">
        <f t="shared" si="51"/>
        <v>5574.8571428656578</v>
      </c>
      <c r="Y366" s="2">
        <f t="shared" si="74"/>
        <v>64651991.625577025</v>
      </c>
      <c r="Z366" s="2" t="str">
        <f t="shared" si="52"/>
        <v>MEEP</v>
      </c>
      <c r="AA366" s="2">
        <f>IF(Z366="HERE",Y366,AA365+Graph!$G$1*1000)</f>
        <v>177460361.91129148</v>
      </c>
      <c r="AB366" s="2">
        <f t="shared" si="63"/>
        <v>800000</v>
      </c>
      <c r="AC366" s="2">
        <f t="shared" si="75"/>
        <v>62753748.722925559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300</v>
      </c>
      <c r="C367" s="7"/>
      <c r="D367" s="2" t="e">
        <f t="shared" si="55"/>
        <v>#N/A</v>
      </c>
      <c r="E367" s="2" t="e">
        <f t="shared" si="67"/>
        <v>#N/A</v>
      </c>
      <c r="F367" s="2">
        <v>2139748.8876728117</v>
      </c>
      <c r="G367" s="2">
        <f t="shared" si="79"/>
        <v>744425.14285714284</v>
      </c>
      <c r="H367" s="2">
        <f t="shared" si="76"/>
        <v>232482681.29435357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2143597.8104838729</v>
      </c>
      <c r="Q367" s="2">
        <f t="shared" si="80"/>
        <v>750000</v>
      </c>
      <c r="R367" s="2">
        <f t="shared" si="77"/>
        <v>234608535.77707419</v>
      </c>
      <c r="S367" s="2">
        <f t="shared" si="58"/>
        <v>744425.14285713434</v>
      </c>
      <c r="T367" s="2">
        <f t="shared" si="59"/>
        <v>5574.8571428572759</v>
      </c>
      <c r="U367" s="2">
        <f t="shared" si="60"/>
        <v>750000</v>
      </c>
      <c r="V367" s="2">
        <f t="shared" si="78"/>
        <v>169950969.29435429</v>
      </c>
      <c r="W367" s="2">
        <f t="shared" si="61"/>
        <v>744425.14285713434</v>
      </c>
      <c r="X367" s="2">
        <f t="shared" si="51"/>
        <v>5574.8571428656578</v>
      </c>
      <c r="Y367" s="2">
        <f t="shared" si="74"/>
        <v>64657566.482719891</v>
      </c>
      <c r="Z367" s="2" t="str">
        <f t="shared" si="52"/>
        <v>MEEP</v>
      </c>
      <c r="AA367" s="2">
        <f>IF(Z367="HERE",Y367,AA366+Graph!$G$1*1000)</f>
        <v>178260361.91129148</v>
      </c>
      <c r="AB367" s="2">
        <f t="shared" si="63"/>
        <v>800000</v>
      </c>
      <c r="AC367" s="2">
        <f t="shared" si="75"/>
        <v>62753748.722925559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301</v>
      </c>
      <c r="C368" s="7"/>
      <c r="D368" s="2" t="e">
        <f t="shared" si="55"/>
        <v>#N/A</v>
      </c>
      <c r="E368" s="2" t="e">
        <f t="shared" si="67"/>
        <v>#N/A</v>
      </c>
      <c r="F368" s="2">
        <v>2145326.4483870864</v>
      </c>
      <c r="G368" s="2">
        <f t="shared" si="79"/>
        <v>744425.14285714284</v>
      </c>
      <c r="H368" s="2">
        <f t="shared" si="76"/>
        <v>233227106.43721071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2149176.7470046282</v>
      </c>
      <c r="Q368" s="2">
        <f t="shared" si="80"/>
        <v>750000</v>
      </c>
      <c r="R368" s="2">
        <f t="shared" si="77"/>
        <v>235358535.77707419</v>
      </c>
      <c r="S368" s="2">
        <f t="shared" si="58"/>
        <v>744425.14285713434</v>
      </c>
      <c r="T368" s="2">
        <f t="shared" si="59"/>
        <v>5574.8571428572759</v>
      </c>
      <c r="U368" s="2">
        <f t="shared" si="60"/>
        <v>750000</v>
      </c>
      <c r="V368" s="2">
        <f t="shared" si="78"/>
        <v>170695394.43721142</v>
      </c>
      <c r="W368" s="2">
        <f t="shared" si="61"/>
        <v>744425.14285713434</v>
      </c>
      <c r="X368" s="2">
        <f t="shared" si="51"/>
        <v>5574.8571428656578</v>
      </c>
      <c r="Y368" s="2">
        <f t="shared" si="74"/>
        <v>64663141.339862756</v>
      </c>
      <c r="Z368" s="2" t="str">
        <f t="shared" si="52"/>
        <v>MEEP</v>
      </c>
      <c r="AA368" s="2">
        <f>IF(Z368="HERE",Y368,AA367+Graph!$G$1*1000)</f>
        <v>179060361.91129148</v>
      </c>
      <c r="AB368" s="2">
        <f t="shared" si="63"/>
        <v>800000</v>
      </c>
      <c r="AC368" s="2">
        <f t="shared" si="75"/>
        <v>62753748.722925559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302</v>
      </c>
      <c r="C369" s="7"/>
      <c r="D369" s="2" t="e">
        <f t="shared" si="55"/>
        <v>#N/A</v>
      </c>
      <c r="E369" s="2" t="e">
        <f t="shared" si="67"/>
        <v>#N/A</v>
      </c>
      <c r="F369" s="2">
        <v>2150904.009101361</v>
      </c>
      <c r="G369" s="2">
        <f t="shared" si="79"/>
        <v>744425.14285714284</v>
      </c>
      <c r="H369" s="2">
        <f t="shared" si="76"/>
        <v>233971531.58006784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2154755.6835253537</v>
      </c>
      <c r="Q369" s="2">
        <f t="shared" si="80"/>
        <v>750000</v>
      </c>
      <c r="R369" s="2">
        <f t="shared" si="77"/>
        <v>236108535.77707419</v>
      </c>
      <c r="S369" s="2">
        <f t="shared" si="58"/>
        <v>744425.14285713434</v>
      </c>
      <c r="T369" s="2">
        <f t="shared" si="59"/>
        <v>5574.8571428572759</v>
      </c>
      <c r="U369" s="2">
        <f t="shared" si="60"/>
        <v>750000</v>
      </c>
      <c r="V369" s="2">
        <f t="shared" si="78"/>
        <v>171439819.58006856</v>
      </c>
      <c r="W369" s="2">
        <f t="shared" si="61"/>
        <v>744425.14285713434</v>
      </c>
      <c r="X369" s="2">
        <f t="shared" si="51"/>
        <v>5574.8571428656578</v>
      </c>
      <c r="Y369" s="2">
        <f t="shared" si="74"/>
        <v>64668716.197005622</v>
      </c>
      <c r="Z369" s="2" t="str">
        <f t="shared" si="52"/>
        <v>MEEP</v>
      </c>
      <c r="AA369" s="2">
        <f>IF(Z369="HERE",Y369,AA368+Graph!$G$1*1000)</f>
        <v>179860361.91129148</v>
      </c>
      <c r="AB369" s="2">
        <f t="shared" si="63"/>
        <v>800000</v>
      </c>
      <c r="AC369" s="2">
        <f t="shared" si="75"/>
        <v>62753748.722925559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303</v>
      </c>
      <c r="C370" s="7"/>
      <c r="D370" s="2" t="e">
        <f t="shared" si="55"/>
        <v>#N/A</v>
      </c>
      <c r="E370" s="2" t="e">
        <f t="shared" si="67"/>
        <v>#N/A</v>
      </c>
      <c r="F370" s="2">
        <v>2156481.5698156655</v>
      </c>
      <c r="G370" s="2">
        <f t="shared" si="79"/>
        <v>744425.14285714284</v>
      </c>
      <c r="H370" s="2">
        <f t="shared" si="76"/>
        <v>234715956.72292498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2160334.6200460792</v>
      </c>
      <c r="Q370" s="2">
        <f t="shared" si="80"/>
        <v>750000</v>
      </c>
      <c r="R370" s="2">
        <f t="shared" si="77"/>
        <v>236858535.77707419</v>
      </c>
      <c r="S370" s="2">
        <f t="shared" si="58"/>
        <v>744425.14285713434</v>
      </c>
      <c r="T370" s="2">
        <f t="shared" si="59"/>
        <v>5574.8571428572759</v>
      </c>
      <c r="U370" s="2">
        <f t="shared" si="60"/>
        <v>750000</v>
      </c>
      <c r="V370" s="2">
        <f t="shared" si="78"/>
        <v>172184244.72292569</v>
      </c>
      <c r="W370" s="2">
        <f t="shared" si="61"/>
        <v>744425.14285713434</v>
      </c>
      <c r="X370" s="2">
        <f t="shared" si="51"/>
        <v>5574.8571428656578</v>
      </c>
      <c r="Y370" s="2">
        <f t="shared" si="74"/>
        <v>64674291.054148488</v>
      </c>
      <c r="Z370" s="2" t="str">
        <f t="shared" si="52"/>
        <v>MEEP</v>
      </c>
      <c r="AA370" s="2">
        <f>IF(Z370="HERE",Y370,AA369+Graph!$G$1*1000)</f>
        <v>180660361.91129148</v>
      </c>
      <c r="AB370" s="2">
        <f t="shared" si="63"/>
        <v>800000</v>
      </c>
      <c r="AC370" s="2">
        <f t="shared" si="75"/>
        <v>62753748.722925559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304</v>
      </c>
      <c r="C371" s="7"/>
      <c r="D371" s="2" t="e">
        <f t="shared" si="55"/>
        <v>#N/A</v>
      </c>
      <c r="E371" s="2" t="e">
        <f t="shared" si="67"/>
        <v>#N/A</v>
      </c>
      <c r="F371" s="2">
        <v>2162059.1305299401</v>
      </c>
      <c r="G371" s="2">
        <f t="shared" si="79"/>
        <v>744425.14285714284</v>
      </c>
      <c r="H371" s="2">
        <f t="shared" si="76"/>
        <v>235460381.86578211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2165913.5565668344</v>
      </c>
      <c r="Q371" s="2">
        <f t="shared" si="80"/>
        <v>750000</v>
      </c>
      <c r="R371" s="2">
        <f t="shared" si="77"/>
        <v>237608535.77707419</v>
      </c>
      <c r="S371" s="2">
        <f t="shared" si="58"/>
        <v>744425.14285713434</v>
      </c>
      <c r="T371" s="2">
        <f t="shared" si="59"/>
        <v>5574.8571428572759</v>
      </c>
      <c r="U371" s="2">
        <f t="shared" si="60"/>
        <v>750000</v>
      </c>
      <c r="V371" s="2">
        <f t="shared" si="78"/>
        <v>172928669.86578283</v>
      </c>
      <c r="W371" s="2">
        <f t="shared" si="61"/>
        <v>744425.14285713434</v>
      </c>
      <c r="X371" s="2">
        <f t="shared" si="51"/>
        <v>5574.8571428656578</v>
      </c>
      <c r="Y371" s="2">
        <f t="shared" si="74"/>
        <v>64679865.911291353</v>
      </c>
      <c r="Z371" s="2" t="str">
        <f t="shared" si="52"/>
        <v>MEEP</v>
      </c>
      <c r="AA371" s="2">
        <f>IF(Z371="HERE",Y371,AA370+Graph!$G$1*1000)</f>
        <v>181460361.91129148</v>
      </c>
      <c r="AB371" s="2">
        <f t="shared" si="63"/>
        <v>800000</v>
      </c>
      <c r="AC371" s="2">
        <f t="shared" si="75"/>
        <v>62753748.722925559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305</v>
      </c>
      <c r="C372" s="7"/>
      <c r="D372" s="2" t="e">
        <f t="shared" si="55"/>
        <v>#N/A</v>
      </c>
      <c r="E372" s="2" t="e">
        <f t="shared" si="67"/>
        <v>#N/A</v>
      </c>
      <c r="F372" s="2">
        <v>2167636.6912442148</v>
      </c>
      <c r="G372" s="2">
        <f t="shared" si="79"/>
        <v>744425.14285714284</v>
      </c>
      <c r="H372" s="2">
        <f t="shared" si="76"/>
        <v>236204807.00863925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2171492.4930875599</v>
      </c>
      <c r="Q372" s="2">
        <f t="shared" si="80"/>
        <v>750000</v>
      </c>
      <c r="R372" s="2">
        <f t="shared" si="77"/>
        <v>238358535.77707419</v>
      </c>
      <c r="S372" s="2">
        <f t="shared" si="58"/>
        <v>744425.14285713434</v>
      </c>
      <c r="T372" s="2">
        <f t="shared" si="59"/>
        <v>5574.8571428572759</v>
      </c>
      <c r="U372" s="2">
        <f t="shared" si="60"/>
        <v>750000</v>
      </c>
      <c r="V372" s="2">
        <f t="shared" si="78"/>
        <v>173673095.00863996</v>
      </c>
      <c r="W372" s="2">
        <f t="shared" si="61"/>
        <v>744425.14285713434</v>
      </c>
      <c r="X372" s="2">
        <f t="shared" si="51"/>
        <v>5574.8571428656578</v>
      </c>
      <c r="Y372" s="2">
        <f t="shared" si="74"/>
        <v>64685440.768434219</v>
      </c>
      <c r="Z372" s="2" t="str">
        <f t="shared" si="52"/>
        <v>MEEP</v>
      </c>
      <c r="AA372" s="2">
        <f>IF(Z372="HERE",Y372,AA371+Graph!$G$1*1000)</f>
        <v>182260361.91129148</v>
      </c>
      <c r="AB372" s="2">
        <f t="shared" si="63"/>
        <v>800000</v>
      </c>
      <c r="AC372" s="2">
        <f t="shared" si="75"/>
        <v>62753748.722925559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306</v>
      </c>
      <c r="C373" s="7"/>
      <c r="D373" s="2" t="e">
        <f t="shared" si="55"/>
        <v>#N/A</v>
      </c>
      <c r="E373" s="2" t="e">
        <f t="shared" si="67"/>
        <v>#N/A</v>
      </c>
      <c r="F373" s="2">
        <v>2173214.2519585192</v>
      </c>
      <c r="G373" s="2">
        <f t="shared" si="79"/>
        <v>744425.14285714284</v>
      </c>
      <c r="H373" s="2">
        <f t="shared" si="76"/>
        <v>236949232.15149638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2177071.4296083152</v>
      </c>
      <c r="Q373" s="2">
        <f t="shared" si="80"/>
        <v>750000</v>
      </c>
      <c r="R373" s="2">
        <f t="shared" si="77"/>
        <v>239108535.77707419</v>
      </c>
      <c r="S373" s="2">
        <f t="shared" si="58"/>
        <v>744425.14285713434</v>
      </c>
      <c r="T373" s="2">
        <f t="shared" si="59"/>
        <v>5574.8571428572759</v>
      </c>
      <c r="U373" s="2">
        <f t="shared" si="60"/>
        <v>750000</v>
      </c>
      <c r="V373" s="2">
        <f t="shared" si="78"/>
        <v>174417520.1514971</v>
      </c>
      <c r="W373" s="2">
        <f t="shared" si="61"/>
        <v>744425.14285713434</v>
      </c>
      <c r="X373" s="2">
        <f t="shared" si="51"/>
        <v>5574.8571428656578</v>
      </c>
      <c r="Y373" s="2">
        <f t="shared" si="74"/>
        <v>64691015.625577085</v>
      </c>
      <c r="Z373" s="2" t="str">
        <f t="shared" si="52"/>
        <v>MEEP</v>
      </c>
      <c r="AA373" s="2">
        <f>IF(Z373="HERE",Y373,AA372+Graph!$G$1*1000)</f>
        <v>183060361.91129148</v>
      </c>
      <c r="AB373" s="2">
        <f t="shared" si="63"/>
        <v>800000</v>
      </c>
      <c r="AC373" s="2">
        <f t="shared" si="75"/>
        <v>62753748.722925559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307</v>
      </c>
      <c r="C374" s="7"/>
      <c r="D374" s="2" t="e">
        <f t="shared" si="55"/>
        <v>#N/A</v>
      </c>
      <c r="E374" s="2" t="e">
        <f t="shared" si="67"/>
        <v>#N/A</v>
      </c>
      <c r="F374" s="2">
        <v>2178791.8126727939</v>
      </c>
      <c r="G374" s="2">
        <f t="shared" si="79"/>
        <v>744425.14285714284</v>
      </c>
      <c r="H374" s="2">
        <f t="shared" si="76"/>
        <v>237693657.29435351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2182650.3661290407</v>
      </c>
      <c r="Q374" s="2">
        <f t="shared" si="80"/>
        <v>750000</v>
      </c>
      <c r="R374" s="2">
        <f t="shared" si="77"/>
        <v>239858535.77707419</v>
      </c>
      <c r="S374" s="2">
        <f t="shared" si="58"/>
        <v>744425.14285713434</v>
      </c>
      <c r="T374" s="2">
        <f t="shared" si="59"/>
        <v>5574.8571428572759</v>
      </c>
      <c r="U374" s="2">
        <f t="shared" si="60"/>
        <v>750000</v>
      </c>
      <c r="V374" s="2">
        <f t="shared" si="78"/>
        <v>175161945.29435423</v>
      </c>
      <c r="W374" s="2">
        <f t="shared" si="61"/>
        <v>744425.14285713434</v>
      </c>
      <c r="X374" s="2">
        <f t="shared" si="51"/>
        <v>5574.8571428656578</v>
      </c>
      <c r="Y374" s="2">
        <f t="shared" si="74"/>
        <v>64696590.48271995</v>
      </c>
      <c r="Z374" s="2" t="str">
        <f t="shared" si="52"/>
        <v>MEEP</v>
      </c>
      <c r="AA374" s="2">
        <f>IF(Z374="HERE",Y374,AA373+Graph!$G$1*1000)</f>
        <v>183860361.91129148</v>
      </c>
      <c r="AB374" s="2">
        <f t="shared" si="63"/>
        <v>800000</v>
      </c>
      <c r="AC374" s="2">
        <f t="shared" si="75"/>
        <v>62753748.722925559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308</v>
      </c>
      <c r="C375" s="7"/>
      <c r="D375" s="2" t="e">
        <f t="shared" si="55"/>
        <v>#N/A</v>
      </c>
      <c r="E375" s="2" t="e">
        <f t="shared" si="67"/>
        <v>#N/A</v>
      </c>
      <c r="F375" s="2">
        <v>2184369.3733870685</v>
      </c>
      <c r="G375" s="2">
        <f t="shared" si="79"/>
        <v>744425.14285714284</v>
      </c>
      <c r="H375" s="2">
        <f t="shared" si="76"/>
        <v>238438082.43721065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2188229.3026497662</v>
      </c>
      <c r="Q375" s="2">
        <f t="shared" si="80"/>
        <v>750000</v>
      </c>
      <c r="R375" s="2">
        <f t="shared" si="77"/>
        <v>240608535.77707419</v>
      </c>
      <c r="S375" s="2">
        <f t="shared" si="58"/>
        <v>744425.14285713434</v>
      </c>
      <c r="T375" s="2">
        <f t="shared" si="59"/>
        <v>5574.8571428572759</v>
      </c>
      <c r="U375" s="2">
        <f t="shared" si="60"/>
        <v>750000</v>
      </c>
      <c r="V375" s="2">
        <f t="shared" si="78"/>
        <v>175906370.43721136</v>
      </c>
      <c r="W375" s="2">
        <f t="shared" si="61"/>
        <v>744425.14285713434</v>
      </c>
      <c r="X375" s="2">
        <f t="shared" si="51"/>
        <v>5574.8571428656578</v>
      </c>
      <c r="Y375" s="2">
        <f t="shared" si="74"/>
        <v>64702165.339862816</v>
      </c>
      <c r="Z375" s="2" t="str">
        <f t="shared" si="52"/>
        <v>MEEP</v>
      </c>
      <c r="AA375" s="2">
        <f>IF(Z375="HERE",Y375,AA374+Graph!$G$1*1000)</f>
        <v>184660361.91129148</v>
      </c>
      <c r="AB375" s="2">
        <f t="shared" si="63"/>
        <v>800000</v>
      </c>
      <c r="AC375" s="2">
        <f t="shared" si="75"/>
        <v>62753748.722925559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309</v>
      </c>
      <c r="C376" s="7"/>
      <c r="D376" s="2" t="e">
        <f t="shared" si="55"/>
        <v>#N/A</v>
      </c>
      <c r="E376" s="2" t="e">
        <f t="shared" si="67"/>
        <v>#N/A</v>
      </c>
      <c r="F376" s="2">
        <v>2189946.934101373</v>
      </c>
      <c r="G376" s="2">
        <f t="shared" si="79"/>
        <v>744425.14285714284</v>
      </c>
      <c r="H376" s="2">
        <f t="shared" si="76"/>
        <v>239182507.58006778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2193808.2391705215</v>
      </c>
      <c r="Q376" s="2">
        <f t="shared" si="80"/>
        <v>750000</v>
      </c>
      <c r="R376" s="2">
        <f t="shared" si="77"/>
        <v>241358535.77707419</v>
      </c>
      <c r="S376" s="2">
        <f t="shared" si="58"/>
        <v>744425.14285713434</v>
      </c>
      <c r="T376" s="2">
        <f t="shared" si="59"/>
        <v>5574.8571428572759</v>
      </c>
      <c r="U376" s="2">
        <f t="shared" si="60"/>
        <v>750000</v>
      </c>
      <c r="V376" s="2">
        <f t="shared" si="78"/>
        <v>176650795.5800685</v>
      </c>
      <c r="W376" s="2">
        <f t="shared" si="61"/>
        <v>744425.14285713434</v>
      </c>
      <c r="X376" s="2">
        <f t="shared" si="51"/>
        <v>5574.8571428656578</v>
      </c>
      <c r="Y376" s="2">
        <f t="shared" si="74"/>
        <v>64707740.197005682</v>
      </c>
      <c r="Z376" s="2" t="str">
        <f t="shared" si="52"/>
        <v>MEEP</v>
      </c>
      <c r="AA376" s="2">
        <f>IF(Z376="HERE",Y376,AA375+Graph!$G$1*1000)</f>
        <v>185460361.91129148</v>
      </c>
      <c r="AB376" s="2">
        <f t="shared" si="63"/>
        <v>800000</v>
      </c>
      <c r="AC376" s="2">
        <f t="shared" si="75"/>
        <v>62753748.722925559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310</v>
      </c>
      <c r="C377" s="7"/>
      <c r="D377" s="2" t="e">
        <f t="shared" si="55"/>
        <v>#N/A</v>
      </c>
      <c r="E377" s="2" t="e">
        <f t="shared" si="67"/>
        <v>#N/A</v>
      </c>
      <c r="F377" s="2">
        <v>2195524.4948156476</v>
      </c>
      <c r="G377" s="2">
        <f t="shared" si="79"/>
        <v>744425.14285714284</v>
      </c>
      <c r="H377" s="2">
        <f t="shared" si="76"/>
        <v>239926932.72292492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2199387.175691247</v>
      </c>
      <c r="Q377" s="2">
        <f t="shared" si="80"/>
        <v>750000</v>
      </c>
      <c r="R377" s="2">
        <f t="shared" si="77"/>
        <v>242108535.77707419</v>
      </c>
      <c r="S377" s="2">
        <f t="shared" si="58"/>
        <v>744425.14285713434</v>
      </c>
      <c r="T377" s="2">
        <f t="shared" si="59"/>
        <v>5574.8571428572759</v>
      </c>
      <c r="U377" s="2">
        <f t="shared" si="60"/>
        <v>750000</v>
      </c>
      <c r="V377" s="2">
        <f t="shared" si="78"/>
        <v>177395220.72292563</v>
      </c>
      <c r="W377" s="2">
        <f t="shared" si="61"/>
        <v>744425.14285713434</v>
      </c>
      <c r="X377" s="2">
        <f t="shared" si="51"/>
        <v>5574.8571428656578</v>
      </c>
      <c r="Y377" s="2">
        <f t="shared" si="74"/>
        <v>64713315.054148547</v>
      </c>
      <c r="Z377" s="2" t="str">
        <f t="shared" si="52"/>
        <v>MEEP</v>
      </c>
      <c r="AA377" s="2">
        <f>IF(Z377="HERE",Y377,AA376+Graph!$G$1*1000)</f>
        <v>186260361.91129148</v>
      </c>
      <c r="AB377" s="2">
        <f t="shared" si="63"/>
        <v>800000</v>
      </c>
      <c r="AC377" s="2">
        <f t="shared" si="75"/>
        <v>62753748.722925559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311</v>
      </c>
      <c r="C378" s="7"/>
      <c r="D378" s="2" t="e">
        <f t="shared" si="55"/>
        <v>#N/A</v>
      </c>
      <c r="E378" s="2" t="e">
        <f t="shared" si="67"/>
        <v>#N/A</v>
      </c>
      <c r="F378" s="2">
        <v>2201102.055529952</v>
      </c>
      <c r="G378" s="2">
        <f t="shared" si="79"/>
        <v>744425.14285714284</v>
      </c>
      <c r="H378" s="2">
        <f t="shared" si="76"/>
        <v>240671357.86578205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2204966.1122120023</v>
      </c>
      <c r="Q378" s="2">
        <f t="shared" si="80"/>
        <v>750000</v>
      </c>
      <c r="R378" s="2">
        <f t="shared" si="77"/>
        <v>242858535.77707419</v>
      </c>
      <c r="S378" s="2">
        <f t="shared" si="58"/>
        <v>744425.14285713434</v>
      </c>
      <c r="T378" s="2">
        <f t="shared" si="59"/>
        <v>5574.8571428572759</v>
      </c>
      <c r="U378" s="2">
        <f t="shared" si="60"/>
        <v>750000</v>
      </c>
      <c r="V378" s="2">
        <f t="shared" si="78"/>
        <v>178139645.86578277</v>
      </c>
      <c r="W378" s="2">
        <f t="shared" si="61"/>
        <v>744425.14285713434</v>
      </c>
      <c r="X378" s="2">
        <f t="shared" si="51"/>
        <v>5574.8571428656578</v>
      </c>
      <c r="Y378" s="2">
        <f t="shared" si="74"/>
        <v>64718889.911291413</v>
      </c>
      <c r="Z378" s="2" t="str">
        <f t="shared" si="52"/>
        <v>MEEP</v>
      </c>
      <c r="AA378" s="2">
        <f>IF(Z378="HERE",Y378,AA377+Graph!$G$1*1000)</f>
        <v>187060361.91129148</v>
      </c>
      <c r="AB378" s="2">
        <f t="shared" si="63"/>
        <v>800000</v>
      </c>
      <c r="AC378" s="2">
        <f t="shared" si="75"/>
        <v>62753748.722925559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312</v>
      </c>
      <c r="C379" s="7"/>
      <c r="D379" s="2" t="e">
        <f t="shared" si="55"/>
        <v>#N/A</v>
      </c>
      <c r="E379" s="2" t="e">
        <f t="shared" si="67"/>
        <v>#N/A</v>
      </c>
      <c r="F379" s="2">
        <v>2206679.6162442267</v>
      </c>
      <c r="G379" s="2">
        <f t="shared" si="79"/>
        <v>744425.14285714284</v>
      </c>
      <c r="H379" s="2">
        <f t="shared" si="76"/>
        <v>241415783.00863919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2210545.0487327278</v>
      </c>
      <c r="Q379" s="2">
        <f t="shared" si="80"/>
        <v>750000</v>
      </c>
      <c r="R379" s="2">
        <f t="shared" si="77"/>
        <v>243608535.77707419</v>
      </c>
      <c r="S379" s="2">
        <f t="shared" si="58"/>
        <v>744425.14285713434</v>
      </c>
      <c r="T379" s="2">
        <f t="shared" si="59"/>
        <v>5574.8571428572759</v>
      </c>
      <c r="U379" s="2">
        <f t="shared" si="60"/>
        <v>750000</v>
      </c>
      <c r="V379" s="2">
        <f t="shared" si="78"/>
        <v>178884071.0086399</v>
      </c>
      <c r="W379" s="2">
        <f t="shared" si="61"/>
        <v>744425.14285713434</v>
      </c>
      <c r="X379" s="2">
        <f t="shared" si="51"/>
        <v>5574.8571428656578</v>
      </c>
      <c r="Y379" s="2">
        <f t="shared" si="74"/>
        <v>64724464.768434279</v>
      </c>
      <c r="Z379" s="2" t="str">
        <f t="shared" si="52"/>
        <v>MEEP</v>
      </c>
      <c r="AA379" s="2">
        <f>IF(Z379="HERE",Y379,AA378+Graph!$G$1*1000)</f>
        <v>187860361.91129148</v>
      </c>
      <c r="AB379" s="2">
        <f t="shared" si="63"/>
        <v>800000</v>
      </c>
      <c r="AC379" s="2">
        <f t="shared" si="75"/>
        <v>62753748.722925559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313</v>
      </c>
      <c r="C380" s="7"/>
      <c r="D380" s="2" t="e">
        <f t="shared" si="55"/>
        <v>#N/A</v>
      </c>
      <c r="E380" s="2" t="e">
        <f t="shared" si="67"/>
        <v>#N/A</v>
      </c>
      <c r="F380" s="2">
        <v>2212257.1769585013</v>
      </c>
      <c r="G380" s="2">
        <f t="shared" si="79"/>
        <v>744425.14285714284</v>
      </c>
      <c r="H380" s="2">
        <f t="shared" si="76"/>
        <v>242160208.15149632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2216123.9852534533</v>
      </c>
      <c r="Q380" s="2">
        <f t="shared" si="80"/>
        <v>750000</v>
      </c>
      <c r="R380" s="2">
        <f t="shared" si="77"/>
        <v>244358535.77707419</v>
      </c>
      <c r="S380" s="2">
        <f t="shared" si="58"/>
        <v>744425.14285713434</v>
      </c>
      <c r="T380" s="2">
        <f t="shared" si="59"/>
        <v>5574.8571428572759</v>
      </c>
      <c r="U380" s="2">
        <f t="shared" si="60"/>
        <v>750000</v>
      </c>
      <c r="V380" s="2">
        <f t="shared" si="78"/>
        <v>179628496.15149704</v>
      </c>
      <c r="W380" s="2">
        <f t="shared" si="61"/>
        <v>744425.14285713434</v>
      </c>
      <c r="X380" s="2">
        <f t="shared" si="51"/>
        <v>5574.8571428656578</v>
      </c>
      <c r="Y380" s="2">
        <f t="shared" si="74"/>
        <v>64730039.625577144</v>
      </c>
      <c r="Z380" s="2" t="str">
        <f t="shared" si="52"/>
        <v>MEEP</v>
      </c>
      <c r="AA380" s="2">
        <f>IF(Z380="HERE",Y380,AA379+Graph!$G$1*1000)</f>
        <v>188660361.91129148</v>
      </c>
      <c r="AB380" s="2">
        <f t="shared" si="63"/>
        <v>800000</v>
      </c>
      <c r="AC380" s="2">
        <f t="shared" si="75"/>
        <v>62753748.722925559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314</v>
      </c>
      <c r="C381" s="7"/>
      <c r="D381" s="2" t="e">
        <f t="shared" si="55"/>
        <v>#N/A</v>
      </c>
      <c r="E381" s="2" t="e">
        <f t="shared" si="67"/>
        <v>#N/A</v>
      </c>
      <c r="F381" s="2">
        <v>2217834.7376728058</v>
      </c>
      <c r="G381" s="2">
        <f t="shared" si="79"/>
        <v>744425.14285714284</v>
      </c>
      <c r="H381" s="2">
        <f t="shared" si="76"/>
        <v>242904633.29435346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2221702.9217742085</v>
      </c>
      <c r="Q381" s="2">
        <f t="shared" si="80"/>
        <v>750000</v>
      </c>
      <c r="R381" s="2">
        <f t="shared" si="77"/>
        <v>245108535.77707419</v>
      </c>
      <c r="S381" s="2">
        <f t="shared" si="58"/>
        <v>744425.14285713434</v>
      </c>
      <c r="T381" s="2">
        <f t="shared" si="59"/>
        <v>5574.8571428572759</v>
      </c>
      <c r="U381" s="2">
        <f t="shared" si="60"/>
        <v>750000</v>
      </c>
      <c r="V381" s="2">
        <f t="shared" si="78"/>
        <v>180372921.29435417</v>
      </c>
      <c r="W381" s="2">
        <f t="shared" si="61"/>
        <v>744425.14285713434</v>
      </c>
      <c r="X381" s="2">
        <f t="shared" si="51"/>
        <v>5574.8571428656578</v>
      </c>
      <c r="Y381" s="2">
        <f t="shared" si="74"/>
        <v>64735614.48272001</v>
      </c>
      <c r="Z381" s="2" t="str">
        <f t="shared" si="52"/>
        <v>MEEP</v>
      </c>
      <c r="AA381" s="2">
        <f>IF(Z381="HERE",Y381,AA380+Graph!$G$1*1000)</f>
        <v>189460361.91129148</v>
      </c>
      <c r="AB381" s="2">
        <f t="shared" si="63"/>
        <v>800000</v>
      </c>
      <c r="AC381" s="2">
        <f t="shared" si="75"/>
        <v>62753748.722925559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315</v>
      </c>
      <c r="C382" s="7"/>
      <c r="D382" s="2" t="e">
        <f t="shared" si="55"/>
        <v>#N/A</v>
      </c>
      <c r="E382" s="2" t="e">
        <f t="shared" si="67"/>
        <v>#N/A</v>
      </c>
      <c r="F382" s="2">
        <v>2223412.2983870804</v>
      </c>
      <c r="G382" s="2">
        <f t="shared" si="79"/>
        <v>744425.14285714284</v>
      </c>
      <c r="H382" s="2">
        <f t="shared" si="76"/>
        <v>243649058.43721059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2227281.858294934</v>
      </c>
      <c r="Q382" s="2">
        <f t="shared" si="80"/>
        <v>750000</v>
      </c>
      <c r="R382" s="2">
        <f t="shared" si="77"/>
        <v>245858535.77707419</v>
      </c>
      <c r="S382" s="2">
        <f t="shared" si="58"/>
        <v>744425.14285713434</v>
      </c>
      <c r="T382" s="2">
        <f t="shared" si="59"/>
        <v>5574.8571428572759</v>
      </c>
      <c r="U382" s="2">
        <f t="shared" si="60"/>
        <v>750000</v>
      </c>
      <c r="V382" s="2">
        <f t="shared" si="78"/>
        <v>181117346.4372113</v>
      </c>
      <c r="W382" s="2">
        <f t="shared" si="61"/>
        <v>744425.14285713434</v>
      </c>
      <c r="X382" s="2">
        <f t="shared" si="51"/>
        <v>5574.8571428656578</v>
      </c>
      <c r="Y382" s="2">
        <f t="shared" si="74"/>
        <v>64741189.339862876</v>
      </c>
      <c r="Z382" s="2" t="str">
        <f t="shared" si="52"/>
        <v>MEEP</v>
      </c>
      <c r="AA382" s="2">
        <f>IF(Z382="HERE",Y382,AA381+Graph!$G$1*1000)</f>
        <v>190260361.91129148</v>
      </c>
      <c r="AB382" s="2">
        <f t="shared" si="63"/>
        <v>800000</v>
      </c>
      <c r="AC382" s="2">
        <f t="shared" si="75"/>
        <v>62753748.722925559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316</v>
      </c>
      <c r="C383" s="7"/>
      <c r="D383" s="2" t="e">
        <f t="shared" si="55"/>
        <v>#N/A</v>
      </c>
      <c r="E383" s="2" t="e">
        <f t="shared" si="67"/>
        <v>#N/A</v>
      </c>
      <c r="F383" s="2">
        <v>2228989.8591013551</v>
      </c>
      <c r="G383" s="2">
        <f t="shared" si="79"/>
        <v>744425.14285714284</v>
      </c>
      <c r="H383" s="2">
        <f t="shared" si="76"/>
        <v>244393483.58006772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2232860.7948156893</v>
      </c>
      <c r="Q383" s="2">
        <f t="shared" si="80"/>
        <v>750000</v>
      </c>
      <c r="R383" s="2">
        <f t="shared" si="77"/>
        <v>246608535.77707419</v>
      </c>
      <c r="S383" s="2">
        <f t="shared" si="58"/>
        <v>744425.14285713434</v>
      </c>
      <c r="T383" s="2">
        <f t="shared" si="59"/>
        <v>5574.8571428572759</v>
      </c>
      <c r="U383" s="2">
        <f t="shared" si="60"/>
        <v>750000</v>
      </c>
      <c r="V383" s="2">
        <f t="shared" si="78"/>
        <v>181861771.58006844</v>
      </c>
      <c r="W383" s="2">
        <f t="shared" si="61"/>
        <v>744425.14285713434</v>
      </c>
      <c r="X383" s="2">
        <f t="shared" si="51"/>
        <v>5574.8571428656578</v>
      </c>
      <c r="Y383" s="2">
        <f t="shared" si="74"/>
        <v>64746764.197005741</v>
      </c>
      <c r="Z383" s="2" t="str">
        <f t="shared" si="52"/>
        <v>MEEP</v>
      </c>
      <c r="AA383" s="2">
        <f>IF(Z383="HERE",Y383,AA382+Graph!$G$1*1000)</f>
        <v>191060361.91129148</v>
      </c>
      <c r="AB383" s="2">
        <f t="shared" si="63"/>
        <v>800000</v>
      </c>
      <c r="AC383" s="2">
        <f t="shared" si="75"/>
        <v>62753748.722925559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317</v>
      </c>
      <c r="C384" s="7"/>
      <c r="D384" s="2" t="e">
        <f t="shared" si="55"/>
        <v>#N/A</v>
      </c>
      <c r="E384" s="2" t="e">
        <f t="shared" si="67"/>
        <v>#N/A</v>
      </c>
      <c r="F384" s="2">
        <v>2234567.4198156595</v>
      </c>
      <c r="G384" s="2">
        <f t="shared" si="79"/>
        <v>744425.14285714284</v>
      </c>
      <c r="H384" s="2">
        <f t="shared" si="76"/>
        <v>245137908.72292486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2238439.7313364148</v>
      </c>
      <c r="Q384" s="2">
        <f t="shared" si="80"/>
        <v>750000</v>
      </c>
      <c r="R384" s="2">
        <f t="shared" si="77"/>
        <v>247358535.77707419</v>
      </c>
      <c r="S384" s="2">
        <f t="shared" si="58"/>
        <v>744425.14285713434</v>
      </c>
      <c r="T384" s="2">
        <f t="shared" si="59"/>
        <v>5574.8571428572759</v>
      </c>
      <c r="U384" s="2">
        <f t="shared" si="60"/>
        <v>750000</v>
      </c>
      <c r="V384" s="2">
        <f t="shared" si="78"/>
        <v>182606196.72292557</v>
      </c>
      <c r="W384" s="2">
        <f t="shared" si="61"/>
        <v>744425.14285713434</v>
      </c>
      <c r="X384" s="2">
        <f t="shared" si="51"/>
        <v>5574.8571428656578</v>
      </c>
      <c r="Y384" s="2">
        <f t="shared" si="74"/>
        <v>64752339.054148607</v>
      </c>
      <c r="Z384" s="2" t="str">
        <f t="shared" si="52"/>
        <v>MEEP</v>
      </c>
      <c r="AA384" s="2">
        <f>IF(Z384="HERE",Y384,AA383+Graph!$G$1*1000)</f>
        <v>191860361.91129148</v>
      </c>
      <c r="AB384" s="2">
        <f t="shared" si="63"/>
        <v>800000</v>
      </c>
      <c r="AC384" s="2">
        <f t="shared" si="75"/>
        <v>62753748.722925559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318</v>
      </c>
      <c r="C385" s="7"/>
      <c r="D385" s="2" t="e">
        <f t="shared" si="55"/>
        <v>#N/A</v>
      </c>
      <c r="E385" s="2" t="e">
        <f t="shared" si="67"/>
        <v>#N/A</v>
      </c>
      <c r="F385" s="2">
        <v>2240144.9805299342</v>
      </c>
      <c r="G385" s="2">
        <f t="shared" si="79"/>
        <v>744425.14285714284</v>
      </c>
      <c r="H385" s="2">
        <f t="shared" si="76"/>
        <v>245882333.86578199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2244018.6678571403</v>
      </c>
      <c r="Q385" s="2">
        <f t="shared" si="80"/>
        <v>750000</v>
      </c>
      <c r="R385" s="2">
        <f t="shared" si="77"/>
        <v>248108535.77707419</v>
      </c>
      <c r="S385" s="2">
        <f t="shared" si="58"/>
        <v>744425.14285713434</v>
      </c>
      <c r="T385" s="2">
        <f t="shared" si="59"/>
        <v>5574.8571428572759</v>
      </c>
      <c r="U385" s="2">
        <f t="shared" si="60"/>
        <v>750000</v>
      </c>
      <c r="V385" s="2">
        <f t="shared" si="78"/>
        <v>183350621.86578271</v>
      </c>
      <c r="W385" s="2">
        <f t="shared" si="61"/>
        <v>744425.14285713434</v>
      </c>
      <c r="X385" s="2">
        <f t="shared" si="51"/>
        <v>5574.8571428656578</v>
      </c>
      <c r="Y385" s="2">
        <f t="shared" si="74"/>
        <v>64757913.911291473</v>
      </c>
      <c r="Z385" s="2" t="str">
        <f t="shared" si="52"/>
        <v>MEEP</v>
      </c>
      <c r="AA385" s="2">
        <f>IF(Z385="HERE",Y385,AA384+Graph!$G$1*1000)</f>
        <v>192660361.91129148</v>
      </c>
      <c r="AB385" s="2">
        <f t="shared" si="63"/>
        <v>800000</v>
      </c>
      <c r="AC385" s="2">
        <f t="shared" si="75"/>
        <v>62753748.722925559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8:I385">
    <cfRule type="cellIs" dxfId="33" priority="10" operator="greaterThan">
      <formula>0</formula>
    </cfRule>
  </conditionalFormatting>
  <conditionalFormatting sqref="C31:C64 C117:C385 C68:C114">
    <cfRule type="cellIs" dxfId="32" priority="11" operator="greaterThan">
      <formula>0</formula>
    </cfRule>
  </conditionalFormatting>
  <conditionalFormatting sqref="C31:C64 C117:C385 C68:C11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1" priority="13" operator="greaterThan">
      <formula>0</formula>
    </cfRule>
  </conditionalFormatting>
  <conditionalFormatting sqref="C115">
    <cfRule type="cellIs" dxfId="30" priority="14" operator="greaterThan">
      <formula>0</formula>
    </cfRule>
  </conditionalFormatting>
  <conditionalFormatting sqref="C65">
    <cfRule type="cellIs" dxfId="29" priority="8" operator="greaterThan">
      <formula>0</formula>
    </cfRule>
  </conditionalFormatting>
  <conditionalFormatting sqref="C6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8" priority="7" operator="greaterThan">
      <formula>0</formula>
    </cfRule>
  </conditionalFormatting>
  <conditionalFormatting sqref="C66">
    <cfRule type="cellIs" dxfId="27" priority="5" operator="greaterThan">
      <formula>0</formula>
    </cfRule>
  </conditionalFormatting>
  <conditionalFormatting sqref="C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6" priority="4" operator="greaterThan">
      <formula>0</formula>
    </cfRule>
  </conditionalFormatting>
  <conditionalFormatting sqref="C67">
    <cfRule type="cellIs" dxfId="10" priority="2" operator="greaterThan">
      <formula>0</formula>
    </cfRule>
  </conditionalFormatting>
  <conditionalFormatting sqref="C6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workbookViewId="0">
      <selection activeCell="I67" sqref="I67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63</v>
      </c>
      <c r="AE1" s="2" t="s">
        <v>24</v>
      </c>
      <c r="AF1" s="21" t="s">
        <v>64</v>
      </c>
      <c r="AG1" s="21" t="s">
        <v>65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SUM((800000-LOOKUP(2,1/(ISNUMBER($K$1:$K$194)),$K$1:$K$194))/1000)</f>
        <v>794.42514285714287</v>
      </c>
    </row>
    <row r="32" spans="1:37" ht="15" x14ac:dyDescent="0.25">
      <c r="A32" s="1">
        <v>44208</v>
      </c>
      <c r="B32" s="2">
        <f t="shared" si="0"/>
        <v>-35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299153.85195851326</v>
      </c>
      <c r="G37" s="2">
        <f>IF(F37&gt;800000,$AK$31*1000,F37)</f>
        <v>299153.85195851326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302548.75864055753</v>
      </c>
      <c r="Q37" s="2">
        <f>IF(P37&gt;800000,800000,P37)</f>
        <v>302548.75864055753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304731.4126727879</v>
      </c>
      <c r="G38" s="2">
        <f t="shared" ref="G38:G101" si="25">IF(F38&gt;800000,$AK$31*1000,F38)</f>
        <v>304731.4126727879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308127.69516131282</v>
      </c>
      <c r="Q38" s="2">
        <f t="shared" ref="Q38:Q101" si="26">IF(P38&gt;800000,800000,P38)</f>
        <v>308127.69516131282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310308.97338709235</v>
      </c>
      <c r="G39" s="2">
        <f t="shared" si="25"/>
        <v>310308.97338709235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313706.63168203831</v>
      </c>
      <c r="Q39" s="2">
        <f t="shared" si="26"/>
        <v>313706.63168203831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315886.534101367</v>
      </c>
      <c r="G40" s="2">
        <f t="shared" si="25"/>
        <v>315886.534101367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319285.5682027638</v>
      </c>
      <c r="Q40" s="2">
        <f t="shared" si="26"/>
        <v>319285.5682027638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321464.09481564164</v>
      </c>
      <c r="G41" s="2">
        <f t="shared" si="25"/>
        <v>321464.09481564164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324864.50472351909</v>
      </c>
      <c r="Q41" s="2">
        <f t="shared" si="26"/>
        <v>324864.50472351909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327041.65552994609</v>
      </c>
      <c r="G42" s="2">
        <f t="shared" si="25"/>
        <v>327041.65552994609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330443.44124424458</v>
      </c>
      <c r="Q42" s="2">
        <f t="shared" si="26"/>
        <v>330443.44124424458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332619.21624422073</v>
      </c>
      <c r="G43" s="2">
        <f t="shared" si="25"/>
        <v>332619.21624422073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336022.37776499987</v>
      </c>
      <c r="Q43" s="2">
        <f t="shared" si="26"/>
        <v>336022.37776499987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338196.77695852518</v>
      </c>
      <c r="G44" s="2">
        <f t="shared" si="25"/>
        <v>338196.77695852518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341601.31428572536</v>
      </c>
      <c r="Q44" s="2">
        <f t="shared" si="26"/>
        <v>341601.31428572536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343774.33767279983</v>
      </c>
      <c r="G45" s="2">
        <f t="shared" si="25"/>
        <v>343774.33767279983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347180.25080645084</v>
      </c>
      <c r="Q45" s="2">
        <f t="shared" si="26"/>
        <v>347180.25080645084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349351.89838707447</v>
      </c>
      <c r="G46" s="2">
        <f t="shared" si="25"/>
        <v>349351.89838707447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352759.18732720613</v>
      </c>
      <c r="Q46" s="2">
        <f t="shared" si="26"/>
        <v>352759.18732720613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354929.45910137892</v>
      </c>
      <c r="G47" s="2">
        <f t="shared" si="25"/>
        <v>354929.45910137892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358338.12384793162</v>
      </c>
      <c r="Q47" s="2">
        <f t="shared" si="26"/>
        <v>358338.12384793162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360507.01981565356</v>
      </c>
      <c r="G48" s="2">
        <f t="shared" si="25"/>
        <v>360507.01981565356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363917.06036868691</v>
      </c>
      <c r="Q48" s="2">
        <f t="shared" si="26"/>
        <v>363917.06036868691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366084.58052992821</v>
      </c>
      <c r="G49" s="2">
        <f t="shared" si="25"/>
        <v>366084.58052992821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369495.9968894124</v>
      </c>
      <c r="Q49" s="2">
        <f t="shared" si="26"/>
        <v>369495.9968894124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371662.14124423265</v>
      </c>
      <c r="G50" s="2">
        <f t="shared" si="25"/>
        <v>371662.14124423265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375074.93341013789</v>
      </c>
      <c r="Q50" s="2">
        <f t="shared" si="26"/>
        <v>375074.93341013789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377239.7019585073</v>
      </c>
      <c r="G51" s="2">
        <f t="shared" si="25"/>
        <v>377239.7019585073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380653.86993089318</v>
      </c>
      <c r="Q51" s="2">
        <f t="shared" si="26"/>
        <v>380653.86993089318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382817.26267281175</v>
      </c>
      <c r="G52" s="2">
        <f t="shared" si="25"/>
        <v>382817.26267281175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386232.80645161867</v>
      </c>
      <c r="Q52" s="2">
        <f t="shared" si="26"/>
        <v>386232.80645161867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388394.82338708639</v>
      </c>
      <c r="G53" s="2">
        <f t="shared" si="25"/>
        <v>388394.82338708639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391811.74297237396</v>
      </c>
      <c r="Q53" s="2">
        <f t="shared" si="26"/>
        <v>391811.74297237396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393972.38410136104</v>
      </c>
      <c r="G54" s="2">
        <f t="shared" si="25"/>
        <v>393972.38410136104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397390.67949309945</v>
      </c>
      <c r="Q54" s="2">
        <f t="shared" si="26"/>
        <v>397390.67949309945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399549.94481566548</v>
      </c>
      <c r="G55" s="2">
        <f t="shared" si="25"/>
        <v>399549.94481566548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402969.61601382494</v>
      </c>
      <c r="Q55" s="2">
        <f t="shared" si="26"/>
        <v>402969.61601382494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405127.50552994013</v>
      </c>
      <c r="G56" s="2">
        <f t="shared" si="25"/>
        <v>405127.50552994013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408548.55253458023</v>
      </c>
      <c r="Q56" s="2">
        <f t="shared" si="26"/>
        <v>408548.55253458023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410705.06624421477</v>
      </c>
      <c r="G57" s="2">
        <f t="shared" si="25"/>
        <v>410705.06624421477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414127.48905530572</v>
      </c>
      <c r="Q57" s="2">
        <f t="shared" si="26"/>
        <v>414127.48905530572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416282.62695851922</v>
      </c>
      <c r="G58" s="2">
        <f t="shared" si="25"/>
        <v>416282.62695851922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419706.42557603121</v>
      </c>
      <c r="Q58" s="2">
        <f t="shared" si="26"/>
        <v>419706.42557603121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421860.18767279387</v>
      </c>
      <c r="G59" s="2">
        <f t="shared" si="25"/>
        <v>421860.18767279387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425285.3620967865</v>
      </c>
      <c r="Q59" s="2">
        <f t="shared" si="26"/>
        <v>425285.3620967865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427437.74838709831</v>
      </c>
      <c r="G60" s="2">
        <f t="shared" si="25"/>
        <v>427437.74838709831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430864.29861751199</v>
      </c>
      <c r="Q60" s="2">
        <f t="shared" si="26"/>
        <v>430864.29861751199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433015.30910137296</v>
      </c>
      <c r="G61" s="2">
        <f t="shared" si="25"/>
        <v>433015.30910137296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436443.23513826728</v>
      </c>
      <c r="Q61" s="2">
        <f t="shared" si="26"/>
        <v>436443.23513826728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438592.8698156476</v>
      </c>
      <c r="G62" s="2">
        <f t="shared" si="25"/>
        <v>438592.8698156476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442022.17165899277</v>
      </c>
      <c r="Q62" s="2">
        <f t="shared" si="26"/>
        <v>442022.17165899277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444170.43052995205</v>
      </c>
      <c r="G63" s="2">
        <f t="shared" si="25"/>
        <v>444170.43052995205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447601.10817971826</v>
      </c>
      <c r="Q63" s="2">
        <f t="shared" si="26"/>
        <v>447601.10817971826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449747.99124422669</v>
      </c>
      <c r="G64" s="2">
        <f t="shared" si="25"/>
        <v>449747.99124422669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453180.04470047355</v>
      </c>
      <c r="Q64" s="2">
        <f t="shared" si="26"/>
        <v>453180.04470047355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455325.55195850134</v>
      </c>
      <c r="G65" s="2">
        <f t="shared" si="25"/>
        <v>455325.55195850134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458758.98122119904</v>
      </c>
      <c r="Q65" s="2">
        <f t="shared" si="26"/>
        <v>458758.98122119904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460903.11267280579</v>
      </c>
      <c r="G66" s="2">
        <f t="shared" si="25"/>
        <v>460903.11267280579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464337.91774195433</v>
      </c>
      <c r="Q66" s="2">
        <f t="shared" si="26"/>
        <v>464337.91774195433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466480.67338708043</v>
      </c>
      <c r="G67" s="2">
        <f t="shared" si="25"/>
        <v>466480.67338708043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469916.85426267982</v>
      </c>
      <c r="Q67" s="2">
        <f t="shared" si="26"/>
        <v>469916.85426267982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1</v>
      </c>
      <c r="C68" s="7"/>
      <c r="D68" s="2" t="e">
        <f t="shared" si="12"/>
        <v>#N/A</v>
      </c>
      <c r="E68" s="2" t="e">
        <f t="shared" si="22"/>
        <v>#N/A</v>
      </c>
      <c r="F68" s="2">
        <v>472058.23410135508</v>
      </c>
      <c r="G68" s="2">
        <f t="shared" si="25"/>
        <v>472058.23410135508</v>
      </c>
      <c r="H68" s="2">
        <f t="shared" si="13"/>
        <v>16413030.234101355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564151.85714285716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475495.7907834053</v>
      </c>
      <c r="Q68" s="2">
        <f t="shared" si="26"/>
        <v>475495.7907834053</v>
      </c>
      <c r="R68" s="2">
        <f t="shared" si="16"/>
        <v>16975044.790783405</v>
      </c>
      <c r="S68" s="2">
        <f t="shared" si="17"/>
        <v>472058.23410135508</v>
      </c>
      <c r="T68" s="2">
        <f t="shared" si="18"/>
        <v>5574.8571428571595</v>
      </c>
      <c r="U68" s="2">
        <f t="shared" si="19"/>
        <v>475495.7907834053</v>
      </c>
      <c r="V68" s="2">
        <f t="shared" si="5"/>
        <v>572042.24242424243</v>
      </c>
      <c r="W68" s="2">
        <f t="shared" si="20"/>
        <v>13465.242424242431</v>
      </c>
      <c r="X68" s="2">
        <f t="shared" si="6"/>
        <v>462030.54835916287</v>
      </c>
      <c r="Y68" s="2">
        <f t="shared" si="7"/>
        <v>16403002.548359163</v>
      </c>
      <c r="Z68" s="2" t="str">
        <f t="shared" si="8"/>
        <v>HERE</v>
      </c>
      <c r="AA68" s="2">
        <f>IF(Z68="HERE",Y68,AA67+Graph!$G$1*1000)</f>
        <v>16403002.548359163</v>
      </c>
      <c r="AB68" s="2">
        <f t="shared" si="21"/>
        <v>462030.54835916311</v>
      </c>
      <c r="AC68" s="2">
        <f t="shared" si="9"/>
        <v>572042.24242424243</v>
      </c>
      <c r="AD68" s="3">
        <f t="shared" si="10"/>
        <v>16403002.548359163</v>
      </c>
      <c r="AE68" s="2">
        <f>IF(AE66&gt;=52800000,52800000,IF(AB47=Graph!G$1*1000,AE67+Graph!G$1*1000,AC68))</f>
        <v>572042.24242424243</v>
      </c>
      <c r="AF68" s="3">
        <f t="shared" si="11"/>
        <v>572042.24242424243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2</v>
      </c>
      <c r="C69" s="7"/>
      <c r="D69" s="2" t="e">
        <f t="shared" si="12"/>
        <v>#N/A</v>
      </c>
      <c r="E69" s="2" t="e">
        <f t="shared" si="22"/>
        <v>#N/A</v>
      </c>
      <c r="F69" s="2">
        <v>477635.79481565952</v>
      </c>
      <c r="G69" s="2">
        <f t="shared" si="25"/>
        <v>477635.79481565952</v>
      </c>
      <c r="H69" s="2">
        <f t="shared" si="13"/>
        <v>16890666.028917015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569726.71428571432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481074.72730416059</v>
      </c>
      <c r="Q69" s="2">
        <f t="shared" si="26"/>
        <v>481074.72730416059</v>
      </c>
      <c r="R69" s="2">
        <f t="shared" si="16"/>
        <v>17456119.518087566</v>
      </c>
      <c r="S69" s="2">
        <f t="shared" si="17"/>
        <v>477635.79481565952</v>
      </c>
      <c r="T69" s="2">
        <f t="shared" si="18"/>
        <v>5574.8571428571595</v>
      </c>
      <c r="U69" s="2">
        <f t="shared" si="19"/>
        <v>481074.72730416059</v>
      </c>
      <c r="V69" s="2">
        <f t="shared" si="5"/>
        <v>585507.48484848486</v>
      </c>
      <c r="W69" s="2">
        <f t="shared" si="20"/>
        <v>13465.242424242431</v>
      </c>
      <c r="X69" s="2">
        <f t="shared" si="6"/>
        <v>467609.48487991816</v>
      </c>
      <c r="Y69" s="2">
        <f t="shared" si="7"/>
        <v>16870612.033239082</v>
      </c>
      <c r="Z69" s="2" t="str">
        <f t="shared" si="8"/>
        <v>HERE</v>
      </c>
      <c r="AA69" s="2">
        <f>IF(Z69="HERE",Y69,AA68+Graph!$G$1*1000)</f>
        <v>16870612.033239082</v>
      </c>
      <c r="AB69" s="2">
        <f t="shared" si="21"/>
        <v>467609.4848799184</v>
      </c>
      <c r="AC69" s="2">
        <f t="shared" si="9"/>
        <v>585507.48484848486</v>
      </c>
      <c r="AD69" s="3">
        <f t="shared" si="10"/>
        <v>16870612.033239082</v>
      </c>
      <c r="AE69" s="2">
        <f>IF(AE67&gt;=52800000,52800000,IF(AB48=Graph!G$1*1000,AE68+Graph!G$1*1000,AC69))</f>
        <v>585507.48484848486</v>
      </c>
      <c r="AF69" s="3">
        <f t="shared" si="11"/>
        <v>585507.48484848486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3</v>
      </c>
      <c r="C70" s="7"/>
      <c r="D70" s="2" t="e">
        <f t="shared" si="12"/>
        <v>#N/A</v>
      </c>
      <c r="E70" s="2" t="e">
        <f t="shared" si="22"/>
        <v>#N/A</v>
      </c>
      <c r="F70" s="2">
        <v>483213.35552993417</v>
      </c>
      <c r="G70" s="2">
        <f t="shared" si="25"/>
        <v>483213.35552993417</v>
      </c>
      <c r="H70" s="2">
        <f t="shared" si="13"/>
        <v>17373879.384446949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575301.57142857148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486653.66382488608</v>
      </c>
      <c r="Q70" s="2">
        <f t="shared" si="26"/>
        <v>486653.66382488608</v>
      </c>
      <c r="R70" s="2">
        <f t="shared" si="16"/>
        <v>17942773.181912452</v>
      </c>
      <c r="S70" s="2">
        <f t="shared" si="17"/>
        <v>483213.35552993417</v>
      </c>
      <c r="T70" s="2">
        <f t="shared" si="18"/>
        <v>5574.8571428571595</v>
      </c>
      <c r="U70" s="2">
        <f t="shared" si="19"/>
        <v>486653.66382488608</v>
      </c>
      <c r="V70" s="2">
        <f t="shared" si="5"/>
        <v>598972.72727272729</v>
      </c>
      <c r="W70" s="2">
        <f t="shared" si="20"/>
        <v>13465.242424242431</v>
      </c>
      <c r="X70" s="2">
        <f t="shared" si="6"/>
        <v>473188.42140064365</v>
      </c>
      <c r="Y70" s="2">
        <f t="shared" si="7"/>
        <v>17343800.454639725</v>
      </c>
      <c r="Z70" s="2" t="str">
        <f t="shared" si="8"/>
        <v>HERE</v>
      </c>
      <c r="AA70" s="2">
        <f>IF(Z70="HERE",Y70,AA69+Graph!$G$1*1000)</f>
        <v>17343800.454639725</v>
      </c>
      <c r="AB70" s="2">
        <f t="shared" si="21"/>
        <v>473188.42140064389</v>
      </c>
      <c r="AC70" s="2">
        <f t="shared" si="9"/>
        <v>598972.72727272729</v>
      </c>
      <c r="AD70" s="3">
        <f t="shared" si="10"/>
        <v>17343800.454639725</v>
      </c>
      <c r="AE70" s="2">
        <f>IF(AE68&gt;=52800000,52800000,IF(AB49=Graph!G$1*1000,AE69+Graph!G$1*1000,AC70))</f>
        <v>598972.72727272729</v>
      </c>
      <c r="AF70" s="3">
        <f t="shared" si="11"/>
        <v>598972.72727272729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4</v>
      </c>
      <c r="C71" s="7"/>
      <c r="D71" s="2" t="e">
        <f t="shared" si="12"/>
        <v>#N/A</v>
      </c>
      <c r="E71" s="2" t="e">
        <f t="shared" si="22"/>
        <v>#N/A</v>
      </c>
      <c r="F71" s="2">
        <v>488790.91624423862</v>
      </c>
      <c r="G71" s="2">
        <f t="shared" si="25"/>
        <v>488790.91624423862</v>
      </c>
      <c r="H71" s="2">
        <f t="shared" si="13"/>
        <v>17862670.300691187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580876.42857142864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492232.60034564137</v>
      </c>
      <c r="Q71" s="2">
        <f t="shared" si="26"/>
        <v>492232.60034564137</v>
      </c>
      <c r="R71" s="2">
        <f t="shared" si="16"/>
        <v>18435005.782258093</v>
      </c>
      <c r="S71" s="2">
        <f t="shared" si="17"/>
        <v>488790.91624423862</v>
      </c>
      <c r="T71" s="2">
        <f t="shared" si="18"/>
        <v>5574.8571428571595</v>
      </c>
      <c r="U71" s="2">
        <f t="shared" si="19"/>
        <v>492232.60034564137</v>
      </c>
      <c r="V71" s="2">
        <f t="shared" si="5"/>
        <v>612437.96969696973</v>
      </c>
      <c r="W71" s="2">
        <f t="shared" si="20"/>
        <v>13465.242424242431</v>
      </c>
      <c r="X71" s="2">
        <f t="shared" si="6"/>
        <v>478767.35792139894</v>
      </c>
      <c r="Y71" s="2">
        <f t="shared" si="7"/>
        <v>17822567.812561125</v>
      </c>
      <c r="Z71" s="2" t="str">
        <f t="shared" si="8"/>
        <v>HERE</v>
      </c>
      <c r="AA71" s="2">
        <f>IF(Z71="HERE",Y71,AA70+Graph!$G$1*1000)</f>
        <v>17822567.812561125</v>
      </c>
      <c r="AB71" s="2">
        <f t="shared" si="21"/>
        <v>478767.35792139918</v>
      </c>
      <c r="AC71" s="2">
        <f t="shared" si="9"/>
        <v>612437.96969696973</v>
      </c>
      <c r="AD71" s="3">
        <f t="shared" si="10"/>
        <v>17822567.812561125</v>
      </c>
      <c r="AE71" s="2">
        <f>IF(AE69&gt;=52800000,52800000,IF(AB50=Graph!G$1*1000,AE70+Graph!G$1*1000,AC71))</f>
        <v>612437.96969696973</v>
      </c>
      <c r="AF71" s="3">
        <f t="shared" si="11"/>
        <v>612437.96969696973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5</v>
      </c>
      <c r="C72" s="7"/>
      <c r="D72" s="2" t="e">
        <f t="shared" si="12"/>
        <v>#N/A</v>
      </c>
      <c r="E72" s="2" t="e">
        <f t="shared" si="22"/>
        <v>#N/A</v>
      </c>
      <c r="F72" s="2">
        <v>494368.47695851326</v>
      </c>
      <c r="G72" s="2">
        <f t="shared" si="25"/>
        <v>494368.47695851326</v>
      </c>
      <c r="H72" s="2">
        <f t="shared" si="13"/>
        <v>18357038.777649701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586451.2857142858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497811.53686636686</v>
      </c>
      <c r="Q72" s="2">
        <f t="shared" si="26"/>
        <v>497811.53686636686</v>
      </c>
      <c r="R72" s="2">
        <f t="shared" si="16"/>
        <v>18932817.31912446</v>
      </c>
      <c r="S72" s="2">
        <f t="shared" si="17"/>
        <v>494368.47695851326</v>
      </c>
      <c r="T72" s="2">
        <f t="shared" si="18"/>
        <v>5574.8571428571595</v>
      </c>
      <c r="U72" s="2">
        <f t="shared" si="19"/>
        <v>497811.53686636686</v>
      </c>
      <c r="V72" s="2">
        <f t="shared" si="5"/>
        <v>625903.21212121216</v>
      </c>
      <c r="W72" s="2">
        <f t="shared" si="20"/>
        <v>13465.242424242431</v>
      </c>
      <c r="X72" s="2">
        <f t="shared" si="6"/>
        <v>484346.29444212443</v>
      </c>
      <c r="Y72" s="2">
        <f t="shared" si="7"/>
        <v>18306914.107003249</v>
      </c>
      <c r="Z72" s="2" t="str">
        <f t="shared" si="8"/>
        <v>HERE</v>
      </c>
      <c r="AA72" s="2">
        <f>IF(Z72="HERE",Y72,AA71+Graph!$G$1*1000)</f>
        <v>18306914.107003249</v>
      </c>
      <c r="AB72" s="2">
        <f t="shared" si="21"/>
        <v>484346.29444212466</v>
      </c>
      <c r="AC72" s="2">
        <f t="shared" si="9"/>
        <v>625903.21212121216</v>
      </c>
      <c r="AD72" s="3">
        <f t="shared" si="10"/>
        <v>18306914.107003249</v>
      </c>
      <c r="AE72" s="2">
        <f>IF(AE70&gt;=52800000,52800000,IF(AB51=Graph!G$1*1000,AE71+Graph!G$1*1000,AC72))</f>
        <v>625903.21212121216</v>
      </c>
      <c r="AF72" s="3">
        <f t="shared" si="11"/>
        <v>625903.21212121216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6</v>
      </c>
      <c r="C73" s="7"/>
      <c r="D73" s="2" t="e">
        <f t="shared" si="12"/>
        <v>#N/A</v>
      </c>
      <c r="E73" s="2" t="e">
        <f t="shared" si="22"/>
        <v>#N/A</v>
      </c>
      <c r="F73" s="2">
        <v>499946.0376727879</v>
      </c>
      <c r="G73" s="2">
        <f t="shared" si="25"/>
        <v>499946.0376727879</v>
      </c>
      <c r="H73" s="2">
        <f t="shared" si="13"/>
        <v>18856984.815322489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592026.14285714296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503390.47338709235</v>
      </c>
      <c r="Q73" s="2">
        <f t="shared" si="26"/>
        <v>503390.47338709235</v>
      </c>
      <c r="R73" s="2">
        <f t="shared" si="16"/>
        <v>19436207.792511553</v>
      </c>
      <c r="S73" s="2">
        <f t="shared" si="17"/>
        <v>499946.0376727879</v>
      </c>
      <c r="T73" s="2">
        <f t="shared" si="18"/>
        <v>5574.8571428571595</v>
      </c>
      <c r="U73" s="2">
        <f t="shared" si="19"/>
        <v>503390.47338709235</v>
      </c>
      <c r="V73" s="2">
        <f t="shared" si="5"/>
        <v>639368.45454545459</v>
      </c>
      <c r="W73" s="2">
        <f t="shared" si="20"/>
        <v>13465.242424242431</v>
      </c>
      <c r="X73" s="2">
        <f t="shared" si="6"/>
        <v>489925.23096284992</v>
      </c>
      <c r="Y73" s="2">
        <f t="shared" si="7"/>
        <v>18796839.337966099</v>
      </c>
      <c r="Z73" s="2" t="str">
        <f t="shared" si="8"/>
        <v>HERE</v>
      </c>
      <c r="AA73" s="2">
        <f>IF(Z73="HERE",Y73,AA72+Graph!$G$1*1000)</f>
        <v>18796839.337966099</v>
      </c>
      <c r="AB73" s="2">
        <f t="shared" si="21"/>
        <v>489925.23096285015</v>
      </c>
      <c r="AC73" s="2">
        <f t="shared" si="9"/>
        <v>639368.45454545459</v>
      </c>
      <c r="AD73" s="3">
        <f t="shared" si="10"/>
        <v>18796839.337966099</v>
      </c>
      <c r="AE73" s="2">
        <f>IF(AE71&gt;=52800000,52800000,IF(AB52=Graph!G$1*1000,AE72+Graph!G$1*1000,AC73))</f>
        <v>639368.45454545459</v>
      </c>
      <c r="AF73" s="3">
        <f t="shared" si="11"/>
        <v>639368.45454545459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7</v>
      </c>
      <c r="C74" s="7"/>
      <c r="D74" s="2" t="e">
        <f t="shared" si="12"/>
        <v>#N/A</v>
      </c>
      <c r="E74" s="2" t="e">
        <f t="shared" si="22"/>
        <v>#N/A</v>
      </c>
      <c r="F74" s="2">
        <v>505523.59838709235</v>
      </c>
      <c r="G74" s="2">
        <f t="shared" si="25"/>
        <v>505523.59838709235</v>
      </c>
      <c r="H74" s="2">
        <f t="shared" si="13"/>
        <v>19362508.413709581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597601.00000000012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508969.40990784764</v>
      </c>
      <c r="Q74" s="2">
        <f t="shared" si="26"/>
        <v>508969.40990784764</v>
      </c>
      <c r="R74" s="2">
        <f t="shared" si="16"/>
        <v>19945177.2024194</v>
      </c>
      <c r="S74" s="2">
        <f t="shared" si="17"/>
        <v>505523.59838709235</v>
      </c>
      <c r="T74" s="2">
        <f t="shared" si="18"/>
        <v>5574.8571428571595</v>
      </c>
      <c r="U74" s="2">
        <f t="shared" si="19"/>
        <v>508969.40990784764</v>
      </c>
      <c r="V74" s="2">
        <f t="shared" si="5"/>
        <v>652833.69696969702</v>
      </c>
      <c r="W74" s="2">
        <f t="shared" si="20"/>
        <v>13465.242424242431</v>
      </c>
      <c r="X74" s="2">
        <f t="shared" si="6"/>
        <v>495504.16748360521</v>
      </c>
      <c r="Y74" s="2">
        <f t="shared" si="7"/>
        <v>19292343.505449705</v>
      </c>
      <c r="Z74" s="2" t="str">
        <f t="shared" si="8"/>
        <v>HERE</v>
      </c>
      <c r="AA74" s="2">
        <f>IF(Z74="HERE",Y74,AA73+Graph!$G$1*1000)</f>
        <v>19292343.505449705</v>
      </c>
      <c r="AB74" s="2">
        <f t="shared" si="21"/>
        <v>495504.16748360544</v>
      </c>
      <c r="AC74" s="2">
        <f t="shared" si="9"/>
        <v>652833.69696969702</v>
      </c>
      <c r="AD74" s="3">
        <f t="shared" si="10"/>
        <v>19292343.505449705</v>
      </c>
      <c r="AE74" s="2">
        <f>IF(AE72&gt;=52800000,52800000,IF(AB53=Graph!G$1*1000,AE73+Graph!G$1*1000,AC74))</f>
        <v>652833.69696969702</v>
      </c>
      <c r="AF74" s="3">
        <f t="shared" si="11"/>
        <v>652833.69696969702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8</v>
      </c>
      <c r="C75" s="7"/>
      <c r="D75" s="2" t="e">
        <f t="shared" si="12"/>
        <v>#N/A</v>
      </c>
      <c r="E75" s="2" t="e">
        <f t="shared" si="22"/>
        <v>#N/A</v>
      </c>
      <c r="F75" s="2">
        <v>511101.159101367</v>
      </c>
      <c r="G75" s="2">
        <f t="shared" si="25"/>
        <v>511101.159101367</v>
      </c>
      <c r="H75" s="2">
        <f t="shared" si="13"/>
        <v>19873609.572810948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603175.85714285728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514548.34642857313</v>
      </c>
      <c r="Q75" s="2">
        <f t="shared" si="26"/>
        <v>514548.34642857313</v>
      </c>
      <c r="R75" s="2">
        <f t="shared" si="16"/>
        <v>20459725.548847973</v>
      </c>
      <c r="S75" s="2">
        <f t="shared" si="17"/>
        <v>511101.159101367</v>
      </c>
      <c r="T75" s="2">
        <f t="shared" si="18"/>
        <v>5574.8571428571595</v>
      </c>
      <c r="U75" s="2">
        <f t="shared" si="19"/>
        <v>514548.34642857313</v>
      </c>
      <c r="V75" s="2">
        <f t="shared" si="5"/>
        <v>666298.93939393945</v>
      </c>
      <c r="W75" s="2">
        <f t="shared" si="20"/>
        <v>13465.242424242431</v>
      </c>
      <c r="X75" s="2">
        <f t="shared" si="6"/>
        <v>501083.1040043307</v>
      </c>
      <c r="Y75" s="2">
        <f t="shared" si="7"/>
        <v>19793426.609454036</v>
      </c>
      <c r="Z75" s="2" t="str">
        <f t="shared" si="8"/>
        <v>HERE</v>
      </c>
      <c r="AA75" s="2">
        <f>IF(Z75="HERE",Y75,AA74+Graph!$G$1*1000)</f>
        <v>19793426.609454036</v>
      </c>
      <c r="AB75" s="2">
        <f t="shared" si="21"/>
        <v>501083.10400433093</v>
      </c>
      <c r="AC75" s="2">
        <f t="shared" si="9"/>
        <v>666298.93939393945</v>
      </c>
      <c r="AD75" s="3">
        <f t="shared" si="10"/>
        <v>19793426.609454036</v>
      </c>
      <c r="AE75" s="2">
        <f>IF(AE73&gt;=52800000,52800000,IF(AB54=Graph!G$1*1000,AE74+Graph!G$1*1000,AC75))</f>
        <v>666298.93939393945</v>
      </c>
      <c r="AF75" s="3">
        <f t="shared" si="11"/>
        <v>666298.93939393945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9</v>
      </c>
      <c r="C76" s="7"/>
      <c r="D76" s="2" t="e">
        <f t="shared" si="12"/>
        <v>#N/A</v>
      </c>
      <c r="E76" s="2" t="e">
        <f t="shared" si="22"/>
        <v>#N/A</v>
      </c>
      <c r="F76" s="2">
        <v>516678.71981564164</v>
      </c>
      <c r="G76" s="2">
        <f t="shared" si="25"/>
        <v>516678.71981564164</v>
      </c>
      <c r="H76" s="2">
        <f t="shared" si="13"/>
        <v>20390288.29262659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608750.71428571444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520127.28294932842</v>
      </c>
      <c r="Q76" s="2">
        <f t="shared" si="26"/>
        <v>520127.28294932842</v>
      </c>
      <c r="R76" s="2">
        <f t="shared" si="16"/>
        <v>20979852.831797302</v>
      </c>
      <c r="S76" s="2">
        <f t="shared" si="17"/>
        <v>516678.71981564164</v>
      </c>
      <c r="T76" s="2">
        <f t="shared" si="18"/>
        <v>5574.8571428571595</v>
      </c>
      <c r="U76" s="2">
        <f t="shared" si="19"/>
        <v>520127.28294932842</v>
      </c>
      <c r="V76" s="2">
        <f t="shared" si="5"/>
        <v>679764.18181818188</v>
      </c>
      <c r="W76" s="2">
        <f t="shared" si="20"/>
        <v>13465.242424242431</v>
      </c>
      <c r="X76" s="2">
        <f t="shared" si="6"/>
        <v>506662.04052508599</v>
      </c>
      <c r="Y76" s="2">
        <f t="shared" si="7"/>
        <v>20300088.649979122</v>
      </c>
      <c r="Z76" s="2" t="str">
        <f t="shared" si="8"/>
        <v>HERE</v>
      </c>
      <c r="AA76" s="2">
        <f>IF(Z76="HERE",Y76,AA75+Graph!$G$1*1000)</f>
        <v>20300088.649979122</v>
      </c>
      <c r="AB76" s="2">
        <f t="shared" si="21"/>
        <v>506662.04052508622</v>
      </c>
      <c r="AC76" s="2">
        <f t="shared" si="9"/>
        <v>679764.18181818188</v>
      </c>
      <c r="AD76" s="3">
        <f t="shared" si="10"/>
        <v>20300088.649979122</v>
      </c>
      <c r="AE76" s="2">
        <f>IF(AE74&gt;=52800000,52800000,IF(AB55=Graph!G$1*1000,AE75+Graph!G$1*1000,AC76))</f>
        <v>679764.18181818188</v>
      </c>
      <c r="AF76" s="3">
        <f t="shared" si="11"/>
        <v>679764.18181818188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10</v>
      </c>
      <c r="C77" s="7"/>
      <c r="D77" s="2" t="e">
        <f t="shared" si="12"/>
        <v>#N/A</v>
      </c>
      <c r="E77" s="2" t="e">
        <f t="shared" si="22"/>
        <v>#N/A</v>
      </c>
      <c r="F77" s="2">
        <v>522256.28052994609</v>
      </c>
      <c r="G77" s="2">
        <f t="shared" si="25"/>
        <v>522256.28052994609</v>
      </c>
      <c r="H77" s="2">
        <f t="shared" si="13"/>
        <v>20912544.573156536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614325.57142857159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525706.21947005391</v>
      </c>
      <c r="Q77" s="2">
        <f t="shared" si="26"/>
        <v>525706.21947005391</v>
      </c>
      <c r="R77" s="2">
        <f t="shared" si="16"/>
        <v>21505559.051267356</v>
      </c>
      <c r="S77" s="2">
        <f t="shared" si="17"/>
        <v>522256.28052994609</v>
      </c>
      <c r="T77" s="2">
        <f t="shared" si="18"/>
        <v>5574.8571428571595</v>
      </c>
      <c r="U77" s="2">
        <f t="shared" si="19"/>
        <v>525706.21947005391</v>
      </c>
      <c r="V77" s="2">
        <f t="shared" si="5"/>
        <v>693229.42424242431</v>
      </c>
      <c r="W77" s="2">
        <f t="shared" si="20"/>
        <v>13465.242424242431</v>
      </c>
      <c r="X77" s="2">
        <f t="shared" si="6"/>
        <v>512240.97704581148</v>
      </c>
      <c r="Y77" s="2">
        <f t="shared" si="7"/>
        <v>20812329.627024934</v>
      </c>
      <c r="Z77" s="2" t="str">
        <f t="shared" si="8"/>
        <v>HERE</v>
      </c>
      <c r="AA77" s="2">
        <f>IF(Z77="HERE",Y77,AA76+Graph!$G$1*1000)</f>
        <v>20812329.627024934</v>
      </c>
      <c r="AB77" s="2">
        <f t="shared" si="21"/>
        <v>512240.97704581171</v>
      </c>
      <c r="AC77" s="2">
        <f t="shared" si="9"/>
        <v>693229.42424242431</v>
      </c>
      <c r="AD77" s="3">
        <f t="shared" si="10"/>
        <v>20812329.627024934</v>
      </c>
      <c r="AE77" s="2">
        <f>IF(AE75&gt;=52800000,52800000,IF(AB56=Graph!G$1*1000,AE76+Graph!G$1*1000,AC77))</f>
        <v>693229.42424242431</v>
      </c>
      <c r="AF77" s="3">
        <f t="shared" si="11"/>
        <v>693229.42424242431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11</v>
      </c>
      <c r="C78" s="7"/>
      <c r="D78" s="2" t="e">
        <f t="shared" si="12"/>
        <v>#N/A</v>
      </c>
      <c r="E78" s="2" t="e">
        <f t="shared" si="22"/>
        <v>#N/A</v>
      </c>
      <c r="F78" s="2">
        <v>527833.84124422073</v>
      </c>
      <c r="G78" s="2">
        <f t="shared" si="25"/>
        <v>527833.84124422073</v>
      </c>
      <c r="H78" s="2">
        <f t="shared" si="13"/>
        <v>21440378.414400756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619900.42857142875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531285.1559907794</v>
      </c>
      <c r="Q78" s="2">
        <f t="shared" si="26"/>
        <v>531285.1559907794</v>
      </c>
      <c r="R78" s="2">
        <f t="shared" si="16"/>
        <v>22036844.207258135</v>
      </c>
      <c r="S78" s="2">
        <f t="shared" si="17"/>
        <v>527833.84124422073</v>
      </c>
      <c r="T78" s="2">
        <f t="shared" si="18"/>
        <v>5574.8571428571595</v>
      </c>
      <c r="U78" s="2">
        <f t="shared" si="19"/>
        <v>531285.1559907794</v>
      </c>
      <c r="V78" s="2">
        <f t="shared" si="5"/>
        <v>706694.66666666663</v>
      </c>
      <c r="W78" s="2">
        <f t="shared" si="20"/>
        <v>13465.242424242315</v>
      </c>
      <c r="X78" s="2">
        <f t="shared" si="6"/>
        <v>517819.91356653708</v>
      </c>
      <c r="Y78" s="2">
        <f t="shared" si="7"/>
        <v>21330149.540591471</v>
      </c>
      <c r="Z78" s="2" t="str">
        <f t="shared" si="8"/>
        <v>HERE</v>
      </c>
      <c r="AA78" s="2">
        <f>IF(Z78="HERE",Y78,AA77+Graph!$G$1*1000)</f>
        <v>21330149.540591471</v>
      </c>
      <c r="AB78" s="2">
        <f t="shared" si="21"/>
        <v>517819.9135665372</v>
      </c>
      <c r="AC78" s="2">
        <f t="shared" si="9"/>
        <v>706694.66666666663</v>
      </c>
      <c r="AD78" s="3">
        <f t="shared" si="10"/>
        <v>21330149.540591471</v>
      </c>
      <c r="AE78" s="2">
        <f>IF(AE76&gt;=52800000,52800000,IF(AB57=Graph!G$1*1000,AE77+Graph!G$1*1000,AC78))</f>
        <v>706694.66666666663</v>
      </c>
      <c r="AF78" s="3">
        <f t="shared" si="11"/>
        <v>706694.66666666663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12</v>
      </c>
      <c r="C79" s="7"/>
      <c r="D79" s="2" t="e">
        <f t="shared" si="12"/>
        <v>#N/A</v>
      </c>
      <c r="E79" s="2" t="e">
        <f t="shared" si="22"/>
        <v>#N/A</v>
      </c>
      <c r="F79" s="2">
        <v>533411.40195852518</v>
      </c>
      <c r="G79" s="2">
        <f t="shared" si="25"/>
        <v>533411.40195852518</v>
      </c>
      <c r="H79" s="2">
        <f t="shared" si="13"/>
        <v>21973789.816359282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625475.28571428591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536864.09251153469</v>
      </c>
      <c r="Q79" s="2">
        <f t="shared" si="26"/>
        <v>536864.09251153469</v>
      </c>
      <c r="R79" s="2">
        <f t="shared" si="16"/>
        <v>22573708.29976967</v>
      </c>
      <c r="S79" s="2">
        <f t="shared" si="17"/>
        <v>533411.40195852518</v>
      </c>
      <c r="T79" s="2">
        <f t="shared" si="18"/>
        <v>5574.8571428571595</v>
      </c>
      <c r="U79" s="2">
        <f t="shared" si="19"/>
        <v>536864.09251153469</v>
      </c>
      <c r="V79" s="2">
        <f t="shared" si="5"/>
        <v>720159.90909090906</v>
      </c>
      <c r="W79" s="2">
        <f t="shared" si="20"/>
        <v>13465.242424242431</v>
      </c>
      <c r="X79" s="2">
        <f t="shared" si="6"/>
        <v>523398.85008729226</v>
      </c>
      <c r="Y79" s="2">
        <f t="shared" si="7"/>
        <v>21853548.390678763</v>
      </c>
      <c r="Z79" s="2" t="str">
        <f t="shared" si="8"/>
        <v>HERE</v>
      </c>
      <c r="AA79" s="2">
        <f>IF(Z79="HERE",Y79,AA78+Graph!$G$1*1000)</f>
        <v>21853548.390678763</v>
      </c>
      <c r="AB79" s="2">
        <f t="shared" si="21"/>
        <v>523398.85008729249</v>
      </c>
      <c r="AC79" s="2">
        <f t="shared" si="9"/>
        <v>720159.90909090906</v>
      </c>
      <c r="AD79" s="3">
        <f t="shared" si="10"/>
        <v>21853548.390678763</v>
      </c>
      <c r="AE79" s="2">
        <f>IF(AE77&gt;=52800000,52800000,IF(AB58=Graph!G$1*1000,AE78+Graph!G$1*1000,AC79))</f>
        <v>720159.90909090906</v>
      </c>
      <c r="AF79" s="3">
        <f t="shared" si="11"/>
        <v>720159.90909090906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13</v>
      </c>
      <c r="C80" s="7"/>
      <c r="D80" s="2" t="e">
        <f t="shared" si="12"/>
        <v>#N/A</v>
      </c>
      <c r="E80" s="2" t="e">
        <f t="shared" si="22"/>
        <v>#N/A</v>
      </c>
      <c r="F80" s="2">
        <v>538988.96267279983</v>
      </c>
      <c r="G80" s="2">
        <f t="shared" si="25"/>
        <v>538988.96267279983</v>
      </c>
      <c r="H80" s="2">
        <f t="shared" si="13"/>
        <v>22512778.779032081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631050.14285714307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542443.02903226018</v>
      </c>
      <c r="Q80" s="2">
        <f t="shared" si="26"/>
        <v>542443.02903226018</v>
      </c>
      <c r="R80" s="2">
        <f t="shared" si="16"/>
        <v>23116151.32880193</v>
      </c>
      <c r="S80" s="2">
        <f t="shared" si="17"/>
        <v>538988.96267279983</v>
      </c>
      <c r="T80" s="2">
        <f t="shared" si="18"/>
        <v>5574.8571428571595</v>
      </c>
      <c r="U80" s="2">
        <f t="shared" si="19"/>
        <v>542443.02903226018</v>
      </c>
      <c r="V80" s="2">
        <f t="shared" si="5"/>
        <v>733625.15151515149</v>
      </c>
      <c r="W80" s="2">
        <f t="shared" si="20"/>
        <v>13465.242424242431</v>
      </c>
      <c r="X80" s="2">
        <f t="shared" si="6"/>
        <v>528977.78660801775</v>
      </c>
      <c r="Y80" s="2">
        <f t="shared" si="7"/>
        <v>22382526.177286781</v>
      </c>
      <c r="Z80" s="2" t="str">
        <f t="shared" si="8"/>
        <v>HERE</v>
      </c>
      <c r="AA80" s="2">
        <f>IF(Z80="HERE",Y80,AA79+Graph!$G$1*1000)</f>
        <v>22382526.177286781</v>
      </c>
      <c r="AB80" s="2">
        <f t="shared" si="21"/>
        <v>528977.78660801798</v>
      </c>
      <c r="AC80" s="2">
        <f t="shared" si="9"/>
        <v>733625.15151515149</v>
      </c>
      <c r="AD80" s="3">
        <f t="shared" si="10"/>
        <v>22382526.177286781</v>
      </c>
      <c r="AE80" s="2">
        <f>IF(AE78&gt;=52800000,52800000,IF(AB59=Graph!G$1*1000,AE79+Graph!G$1*1000,AC80))</f>
        <v>733625.15151515149</v>
      </c>
      <c r="AF80" s="3">
        <f t="shared" si="11"/>
        <v>733625.15151515149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14</v>
      </c>
      <c r="C81" s="7"/>
      <c r="D81" s="2" t="e">
        <f t="shared" si="12"/>
        <v>#N/A</v>
      </c>
      <c r="E81" s="2" t="e">
        <f t="shared" si="22"/>
        <v>#N/A</v>
      </c>
      <c r="F81" s="2">
        <v>544566.52338707447</v>
      </c>
      <c r="G81" s="2">
        <f t="shared" si="25"/>
        <v>544566.52338707447</v>
      </c>
      <c r="H81" s="2">
        <f t="shared" si="13"/>
        <v>23057345.302419156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636625.00000000023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548021.96555301547</v>
      </c>
      <c r="Q81" s="2">
        <f t="shared" si="26"/>
        <v>548021.96555301547</v>
      </c>
      <c r="R81" s="2">
        <f t="shared" si="16"/>
        <v>23664173.294354945</v>
      </c>
      <c r="S81" s="2">
        <f t="shared" si="17"/>
        <v>544566.52338707447</v>
      </c>
      <c r="T81" s="2">
        <f t="shared" si="18"/>
        <v>5574.8571428571595</v>
      </c>
      <c r="U81" s="2">
        <f t="shared" si="19"/>
        <v>548021.96555301547</v>
      </c>
      <c r="V81" s="2">
        <f t="shared" si="5"/>
        <v>747090.39393939392</v>
      </c>
      <c r="W81" s="2">
        <f t="shared" si="20"/>
        <v>13465.242424242431</v>
      </c>
      <c r="X81" s="2">
        <f t="shared" si="6"/>
        <v>534556.72312877304</v>
      </c>
      <c r="Y81" s="2">
        <f t="shared" si="7"/>
        <v>22917082.900415555</v>
      </c>
      <c r="Z81" s="2" t="str">
        <f t="shared" si="8"/>
        <v>HERE</v>
      </c>
      <c r="AA81" s="2">
        <f>IF(Z81="HERE",Y81,AA80+Graph!$G$1*1000)</f>
        <v>22917082.900415555</v>
      </c>
      <c r="AB81" s="2">
        <f t="shared" si="21"/>
        <v>534556.72312877327</v>
      </c>
      <c r="AC81" s="2">
        <f t="shared" si="9"/>
        <v>747090.39393939392</v>
      </c>
      <c r="AD81" s="3">
        <f t="shared" si="10"/>
        <v>22917082.900415555</v>
      </c>
      <c r="AE81" s="2">
        <f>IF(AE79&gt;=52800000,52800000,IF(AB60=Graph!G$1*1000,AE80+Graph!G$1*1000,AC81))</f>
        <v>747090.39393939392</v>
      </c>
      <c r="AF81" s="3">
        <f t="shared" si="11"/>
        <v>747090.39393939392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15</v>
      </c>
      <c r="C82" s="7"/>
      <c r="D82" s="2" t="e">
        <f t="shared" si="12"/>
        <v>#N/A</v>
      </c>
      <c r="E82" s="2" t="e">
        <f t="shared" si="22"/>
        <v>#N/A</v>
      </c>
      <c r="F82" s="2">
        <v>550144.08410137892</v>
      </c>
      <c r="G82" s="2">
        <f t="shared" si="25"/>
        <v>550144.08410137892</v>
      </c>
      <c r="H82" s="2">
        <f t="shared" si="13"/>
        <v>23607489.386520535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642199.85714285739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553600.90207374096</v>
      </c>
      <c r="Q82" s="2">
        <f t="shared" si="26"/>
        <v>553600.90207374096</v>
      </c>
      <c r="R82" s="2">
        <f t="shared" si="16"/>
        <v>24217774.196428686</v>
      </c>
      <c r="S82" s="2">
        <f t="shared" si="17"/>
        <v>550144.08410137892</v>
      </c>
      <c r="T82" s="2">
        <f t="shared" si="18"/>
        <v>5574.8571428571595</v>
      </c>
      <c r="U82" s="2">
        <f t="shared" si="19"/>
        <v>553600.90207374096</v>
      </c>
      <c r="V82" s="2">
        <f t="shared" si="5"/>
        <v>760555.63636363635</v>
      </c>
      <c r="W82" s="2">
        <f t="shared" si="20"/>
        <v>13465.242424242431</v>
      </c>
      <c r="X82" s="2">
        <f t="shared" si="6"/>
        <v>540135.65964949853</v>
      </c>
      <c r="Y82" s="2">
        <f t="shared" si="7"/>
        <v>23457218.560065053</v>
      </c>
      <c r="Z82" s="2" t="str">
        <f t="shared" si="8"/>
        <v>HERE</v>
      </c>
      <c r="AA82" s="2">
        <f>IF(Z82="HERE",Y82,AA81+Graph!$G$1*1000)</f>
        <v>23457218.560065053</v>
      </c>
      <c r="AB82" s="2">
        <f t="shared" si="21"/>
        <v>540135.65964949876</v>
      </c>
      <c r="AC82" s="2">
        <f t="shared" si="9"/>
        <v>760555.63636363635</v>
      </c>
      <c r="AD82" s="3">
        <f t="shared" si="10"/>
        <v>23457218.560065053</v>
      </c>
      <c r="AE82" s="2">
        <f>IF(AE80&gt;=52800000,52800000,IF(AB61=Graph!G$1*1000,AE81+Graph!G$1*1000,AC82))</f>
        <v>760555.63636363635</v>
      </c>
      <c r="AF82" s="3">
        <f t="shared" si="11"/>
        <v>760555.63636363635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16</v>
      </c>
      <c r="C83" s="7"/>
      <c r="D83" s="2" t="e">
        <f t="shared" si="12"/>
        <v>#N/A</v>
      </c>
      <c r="E83" s="2" t="e">
        <f t="shared" si="22"/>
        <v>#N/A</v>
      </c>
      <c r="F83" s="2">
        <v>555721.64481565356</v>
      </c>
      <c r="G83" s="2">
        <f t="shared" si="25"/>
        <v>555721.64481565356</v>
      </c>
      <c r="H83" s="2">
        <f t="shared" si="13"/>
        <v>24163211.031336188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647774.71428571455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559179.83859446645</v>
      </c>
      <c r="Q83" s="2">
        <f t="shared" si="26"/>
        <v>559179.83859446645</v>
      </c>
      <c r="R83" s="2">
        <f t="shared" si="16"/>
        <v>24776954.035023153</v>
      </c>
      <c r="S83" s="2">
        <f t="shared" si="17"/>
        <v>555721.64481565356</v>
      </c>
      <c r="T83" s="2">
        <f t="shared" si="18"/>
        <v>5574.8571428571595</v>
      </c>
      <c r="U83" s="2">
        <f t="shared" si="19"/>
        <v>559179.83859446645</v>
      </c>
      <c r="V83" s="2">
        <f t="shared" si="5"/>
        <v>774020.87878787878</v>
      </c>
      <c r="W83" s="2">
        <f t="shared" si="20"/>
        <v>13465.242424242431</v>
      </c>
      <c r="X83" s="2">
        <f t="shared" si="6"/>
        <v>545714.59617022402</v>
      </c>
      <c r="Y83" s="2">
        <f t="shared" si="7"/>
        <v>24002933.156235278</v>
      </c>
      <c r="Z83" s="2" t="str">
        <f t="shared" si="8"/>
        <v>HERE</v>
      </c>
      <c r="AA83" s="2">
        <f>IF(Z83="HERE",Y83,AA82+Graph!$G$1*1000)</f>
        <v>24002933.156235278</v>
      </c>
      <c r="AB83" s="2">
        <f t="shared" si="21"/>
        <v>545714.59617022425</v>
      </c>
      <c r="AC83" s="2">
        <f t="shared" si="9"/>
        <v>774020.87878787878</v>
      </c>
      <c r="AD83" s="3">
        <f t="shared" si="10"/>
        <v>24002933.156235278</v>
      </c>
      <c r="AE83" s="2">
        <f>IF(AE81&gt;=52800000,52800000,IF(AB62=Graph!G$1*1000,AE82+Graph!G$1*1000,AC83))</f>
        <v>774020.87878787878</v>
      </c>
      <c r="AF83" s="3">
        <f t="shared" si="11"/>
        <v>774020.87878787878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17</v>
      </c>
      <c r="C84" s="7"/>
      <c r="D84" s="2" t="e">
        <f t="shared" si="12"/>
        <v>#N/A</v>
      </c>
      <c r="E84" s="2" t="e">
        <f t="shared" si="22"/>
        <v>#N/A</v>
      </c>
      <c r="F84" s="2">
        <v>561299.20552992821</v>
      </c>
      <c r="G84" s="2">
        <f t="shared" si="25"/>
        <v>561299.20552992821</v>
      </c>
      <c r="H84" s="2">
        <f t="shared" si="13"/>
        <v>24724510.236866117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653349.57142857171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564758.77511522174</v>
      </c>
      <c r="Q84" s="2">
        <f t="shared" si="26"/>
        <v>564758.77511522174</v>
      </c>
      <c r="R84" s="2">
        <f t="shared" si="16"/>
        <v>25341712.810138375</v>
      </c>
      <c r="S84" s="2">
        <f t="shared" si="17"/>
        <v>561299.20552992821</v>
      </c>
      <c r="T84" s="2">
        <f t="shared" si="18"/>
        <v>5574.8571428571595</v>
      </c>
      <c r="U84" s="2">
        <f t="shared" si="19"/>
        <v>564758.77511522174</v>
      </c>
      <c r="V84" s="2">
        <f t="shared" si="5"/>
        <v>787486.12121212122</v>
      </c>
      <c r="W84" s="2">
        <f t="shared" si="20"/>
        <v>13465.242424242431</v>
      </c>
      <c r="X84" s="2">
        <f t="shared" si="6"/>
        <v>551293.53269097931</v>
      </c>
      <c r="Y84" s="2">
        <f t="shared" si="7"/>
        <v>24554226.688926257</v>
      </c>
      <c r="Z84" s="2" t="str">
        <f t="shared" si="8"/>
        <v>HERE</v>
      </c>
      <c r="AA84" s="2">
        <f>IF(Z84="HERE",Y84,AA83+Graph!$G$1*1000)</f>
        <v>24554226.688926257</v>
      </c>
      <c r="AB84" s="2">
        <f t="shared" si="21"/>
        <v>551293.53269097954</v>
      </c>
      <c r="AC84" s="2">
        <f t="shared" si="9"/>
        <v>787486.12121212122</v>
      </c>
      <c r="AD84" s="3">
        <f t="shared" si="10"/>
        <v>24554226.688926257</v>
      </c>
      <c r="AE84" s="2">
        <f>IF(AE82&gt;=52800000,52800000,IF(AB63=Graph!G$1*1000,AE83+Graph!G$1*1000,AC84))</f>
        <v>787486.12121212122</v>
      </c>
      <c r="AF84" s="3">
        <f t="shared" si="11"/>
        <v>787486.12121212122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18</v>
      </c>
      <c r="C85" s="7"/>
      <c r="D85" s="2" t="e">
        <f t="shared" si="12"/>
        <v>#N/A</v>
      </c>
      <c r="E85" s="2" t="e">
        <f t="shared" si="22"/>
        <v>#N/A</v>
      </c>
      <c r="F85" s="2">
        <v>566876.76624423265</v>
      </c>
      <c r="G85" s="2">
        <f t="shared" si="25"/>
        <v>566876.76624423265</v>
      </c>
      <c r="H85" s="2">
        <f t="shared" si="13"/>
        <v>25291387.003110349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658924.42857142887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570337.71163594723</v>
      </c>
      <c r="Q85" s="2">
        <f t="shared" si="26"/>
        <v>570337.71163594723</v>
      </c>
      <c r="R85" s="2">
        <f t="shared" si="16"/>
        <v>25912050.521774322</v>
      </c>
      <c r="S85" s="2">
        <f t="shared" si="17"/>
        <v>566876.76624423265</v>
      </c>
      <c r="T85" s="2">
        <f t="shared" si="18"/>
        <v>5574.8571428571595</v>
      </c>
      <c r="U85" s="2">
        <f t="shared" si="19"/>
        <v>570337.71163594723</v>
      </c>
      <c r="V85" s="2">
        <f t="shared" si="5"/>
        <v>800951.36363636365</v>
      </c>
      <c r="W85" s="2">
        <f t="shared" si="20"/>
        <v>13465.242424242431</v>
      </c>
      <c r="X85" s="2">
        <f t="shared" si="6"/>
        <v>556872.4692117048</v>
      </c>
      <c r="Y85" s="2">
        <f t="shared" si="7"/>
        <v>25111099.158137962</v>
      </c>
      <c r="Z85" s="2" t="str">
        <f t="shared" si="8"/>
        <v>HERE</v>
      </c>
      <c r="AA85" s="2">
        <f>IF(Z85="HERE",Y85,AA84+Graph!$G$1*1000)</f>
        <v>25111099.158137962</v>
      </c>
      <c r="AB85" s="2">
        <f t="shared" si="21"/>
        <v>556872.46921170503</v>
      </c>
      <c r="AC85" s="2">
        <f t="shared" si="9"/>
        <v>800951.36363636365</v>
      </c>
      <c r="AD85" s="3">
        <f t="shared" si="10"/>
        <v>25111099.158137962</v>
      </c>
      <c r="AE85" s="2">
        <f>IF(AE83&gt;=52800000,52800000,IF(AB64=Graph!G$1*1000,AE84+Graph!G$1*1000,AC85))</f>
        <v>800951.36363636365</v>
      </c>
      <c r="AF85" s="3">
        <f t="shared" si="11"/>
        <v>800951.36363636365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19</v>
      </c>
      <c r="C86" s="7"/>
      <c r="D86" s="2" t="e">
        <f t="shared" si="12"/>
        <v>#N/A</v>
      </c>
      <c r="E86" s="2" t="e">
        <f t="shared" si="22"/>
        <v>#N/A</v>
      </c>
      <c r="F86" s="2">
        <v>572454.3269585073</v>
      </c>
      <c r="G86" s="2">
        <f t="shared" si="25"/>
        <v>572454.3269585073</v>
      </c>
      <c r="H86" s="2">
        <f t="shared" si="13"/>
        <v>25863841.330068856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664499.28571428603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575916.64815670252</v>
      </c>
      <c r="Q86" s="2">
        <f t="shared" si="26"/>
        <v>575916.64815670252</v>
      </c>
      <c r="R86" s="2">
        <f t="shared" si="16"/>
        <v>26487967.169931024</v>
      </c>
      <c r="S86" s="2">
        <f t="shared" si="17"/>
        <v>572454.3269585073</v>
      </c>
      <c r="T86" s="2">
        <f t="shared" si="18"/>
        <v>5574.8571428571595</v>
      </c>
      <c r="U86" s="2">
        <f t="shared" si="19"/>
        <v>575916.64815670252</v>
      </c>
      <c r="V86" s="2">
        <f t="shared" si="5"/>
        <v>814416.60606060608</v>
      </c>
      <c r="W86" s="2">
        <f t="shared" si="20"/>
        <v>13465.242424242431</v>
      </c>
      <c r="X86" s="2">
        <f t="shared" si="6"/>
        <v>562451.40573246009</v>
      </c>
      <c r="Y86" s="2">
        <f t="shared" si="7"/>
        <v>25673550.563870423</v>
      </c>
      <c r="Z86" s="2" t="str">
        <f t="shared" si="8"/>
        <v>HERE</v>
      </c>
      <c r="AA86" s="2">
        <f>IF(Z86="HERE",Y86,AA85+Graph!$G$1*1000)</f>
        <v>25673550.563870423</v>
      </c>
      <c r="AB86" s="2">
        <f t="shared" si="21"/>
        <v>562451.40573246032</v>
      </c>
      <c r="AC86" s="2">
        <f t="shared" si="9"/>
        <v>814416.60606060608</v>
      </c>
      <c r="AD86" s="3">
        <f t="shared" si="10"/>
        <v>25673550.563870423</v>
      </c>
      <c r="AE86" s="2">
        <f>IF(AE84&gt;=52800000,52800000,IF(AB65=Graph!G$1*1000,AE85+Graph!G$1*1000,AC86))</f>
        <v>814416.60606060608</v>
      </c>
      <c r="AF86" s="3">
        <f t="shared" si="11"/>
        <v>814416.60606060608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20</v>
      </c>
      <c r="C87" s="7"/>
      <c r="D87" s="2" t="e">
        <f t="shared" si="12"/>
        <v>#N/A</v>
      </c>
      <c r="E87" s="2" t="e">
        <f t="shared" si="22"/>
        <v>#N/A</v>
      </c>
      <c r="F87" s="2">
        <v>578031.88767281175</v>
      </c>
      <c r="G87" s="2">
        <f t="shared" si="25"/>
        <v>578031.88767281175</v>
      </c>
      <c r="H87" s="2">
        <f t="shared" si="13"/>
        <v>26441873.217741668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670074.14285714319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581495.58467742801</v>
      </c>
      <c r="Q87" s="2">
        <f t="shared" si="26"/>
        <v>581495.58467742801</v>
      </c>
      <c r="R87" s="2">
        <f t="shared" si="16"/>
        <v>27069462.754608452</v>
      </c>
      <c r="S87" s="2">
        <f t="shared" si="17"/>
        <v>578031.88767281175</v>
      </c>
      <c r="T87" s="2">
        <f t="shared" si="18"/>
        <v>5574.8571428571595</v>
      </c>
      <c r="U87" s="2">
        <f t="shared" si="19"/>
        <v>581495.58467742801</v>
      </c>
      <c r="V87" s="2">
        <f t="shared" si="5"/>
        <v>827881.84848484851</v>
      </c>
      <c r="W87" s="2">
        <f t="shared" si="20"/>
        <v>13465.242424242431</v>
      </c>
      <c r="X87" s="2">
        <f t="shared" si="6"/>
        <v>568030.34225318558</v>
      </c>
      <c r="Y87" s="2">
        <f t="shared" si="7"/>
        <v>26241580.906123608</v>
      </c>
      <c r="Z87" s="2" t="str">
        <f t="shared" si="8"/>
        <v>HERE</v>
      </c>
      <c r="AA87" s="2">
        <f>IF(Z87="HERE",Y87,AA86+Graph!$G$1*1000)</f>
        <v>26241580.906123608</v>
      </c>
      <c r="AB87" s="2">
        <f t="shared" si="21"/>
        <v>568030.34225318581</v>
      </c>
      <c r="AC87" s="2">
        <f t="shared" si="9"/>
        <v>827881.84848484851</v>
      </c>
      <c r="AD87" s="3">
        <f t="shared" si="10"/>
        <v>26241580.906123608</v>
      </c>
      <c r="AE87" s="2">
        <f>IF(AE85&gt;=52800000,52800000,IF(AB66=Graph!G$1*1000,AE86+Graph!G$1*1000,AC87))</f>
        <v>827881.84848484851</v>
      </c>
      <c r="AF87" s="3">
        <f t="shared" si="11"/>
        <v>827881.84848484851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21</v>
      </c>
      <c r="C88" s="7"/>
      <c r="D88" s="2" t="e">
        <f t="shared" si="12"/>
        <v>#N/A</v>
      </c>
      <c r="E88" s="2" t="e">
        <f t="shared" si="22"/>
        <v>#N/A</v>
      </c>
      <c r="F88" s="2">
        <v>583609.44838708639</v>
      </c>
      <c r="G88" s="2">
        <f t="shared" si="25"/>
        <v>583609.44838708639</v>
      </c>
      <c r="H88" s="2">
        <f t="shared" si="13"/>
        <v>27025482.666128755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675649.00000000035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587074.5211981535</v>
      </c>
      <c r="Q88" s="2">
        <f t="shared" si="26"/>
        <v>587074.5211981535</v>
      </c>
      <c r="R88" s="2">
        <f t="shared" si="16"/>
        <v>27656537.275806606</v>
      </c>
      <c r="S88" s="2">
        <f t="shared" si="17"/>
        <v>583609.44838708639</v>
      </c>
      <c r="T88" s="2">
        <f t="shared" si="18"/>
        <v>5574.8571428571595</v>
      </c>
      <c r="U88" s="2">
        <f t="shared" si="19"/>
        <v>587074.5211981535</v>
      </c>
      <c r="V88" s="2">
        <f t="shared" si="5"/>
        <v>841347.09090909082</v>
      </c>
      <c r="W88" s="2">
        <f t="shared" si="20"/>
        <v>13465.242424242315</v>
      </c>
      <c r="X88" s="2">
        <f t="shared" si="6"/>
        <v>573609.27877391118</v>
      </c>
      <c r="Y88" s="2">
        <f t="shared" si="7"/>
        <v>26815190.18489752</v>
      </c>
      <c r="Z88" s="2" t="str">
        <f t="shared" si="8"/>
        <v>HERE</v>
      </c>
      <c r="AA88" s="2">
        <f>IF(Z88="HERE",Y88,AA87+Graph!$G$1*1000)</f>
        <v>26815190.18489752</v>
      </c>
      <c r="AB88" s="2">
        <f t="shared" si="21"/>
        <v>573609.2787739113</v>
      </c>
      <c r="AC88" s="2">
        <f t="shared" si="9"/>
        <v>841347.09090909082</v>
      </c>
      <c r="AD88" s="3">
        <f t="shared" si="10"/>
        <v>26815190.18489752</v>
      </c>
      <c r="AE88" s="2">
        <f>IF(AE86&gt;=52800000,52800000,IF(AB67=Graph!G$1*1000,AE87+Graph!G$1*1000,AC88))</f>
        <v>841347.09090909082</v>
      </c>
      <c r="AF88" s="3">
        <f t="shared" si="11"/>
        <v>841347.09090909082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22</v>
      </c>
      <c r="C89" s="7"/>
      <c r="D89" s="2" t="e">
        <f t="shared" si="12"/>
        <v>#N/A</v>
      </c>
      <c r="E89" s="2" t="e">
        <f t="shared" si="22"/>
        <v>#N/A</v>
      </c>
      <c r="F89" s="2">
        <v>589187.00910136104</v>
      </c>
      <c r="G89" s="2">
        <f t="shared" si="25"/>
        <v>589187.00910136104</v>
      </c>
      <c r="H89" s="2">
        <f t="shared" si="13"/>
        <v>27614669.675230116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681223.85714285751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592653.45771890879</v>
      </c>
      <c r="Q89" s="2">
        <f t="shared" si="26"/>
        <v>592653.45771890879</v>
      </c>
      <c r="R89" s="2">
        <f t="shared" si="16"/>
        <v>28249190.733525515</v>
      </c>
      <c r="S89" s="2">
        <f t="shared" si="17"/>
        <v>589187.00910136104</v>
      </c>
      <c r="T89" s="2">
        <f t="shared" si="18"/>
        <v>5574.8571428571595</v>
      </c>
      <c r="U89" s="2">
        <f t="shared" si="19"/>
        <v>592653.45771890879</v>
      </c>
      <c r="V89" s="2">
        <f t="shared" si="5"/>
        <v>854812.33333333326</v>
      </c>
      <c r="W89" s="2">
        <f t="shared" si="20"/>
        <v>13465.242424242431</v>
      </c>
      <c r="X89" s="2">
        <f t="shared" si="6"/>
        <v>579188.21529466636</v>
      </c>
      <c r="Y89" s="2">
        <f t="shared" si="7"/>
        <v>27394378.400192186</v>
      </c>
      <c r="Z89" s="2" t="str">
        <f t="shared" si="8"/>
        <v>HERE</v>
      </c>
      <c r="AA89" s="2">
        <f>IF(Z89="HERE",Y89,AA88+Graph!$G$1*1000)</f>
        <v>27394378.400192186</v>
      </c>
      <c r="AB89" s="2">
        <f t="shared" si="21"/>
        <v>579188.21529466659</v>
      </c>
      <c r="AC89" s="2">
        <f t="shared" si="9"/>
        <v>854812.33333333326</v>
      </c>
      <c r="AD89" s="3">
        <f t="shared" si="10"/>
        <v>27394378.400192186</v>
      </c>
      <c r="AE89" s="2">
        <f>IF(AE87&gt;=52800000,52800000,IF(AB68=Graph!G$1*1000,AE88+Graph!G$1*1000,AC89))</f>
        <v>854812.33333333326</v>
      </c>
      <c r="AF89" s="3">
        <f t="shared" si="11"/>
        <v>854812.33333333326</v>
      </c>
      <c r="AG89" s="3">
        <f t="shared" si="29"/>
        <v>14791304.405644458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23</v>
      </c>
      <c r="C90" s="7"/>
      <c r="D90" s="2" t="e">
        <f t="shared" si="12"/>
        <v>#N/A</v>
      </c>
      <c r="E90" s="2" t="e">
        <f t="shared" si="22"/>
        <v>#N/A</v>
      </c>
      <c r="F90" s="2">
        <v>594764.56981566548</v>
      </c>
      <c r="G90" s="2">
        <f t="shared" si="25"/>
        <v>594764.56981566548</v>
      </c>
      <c r="H90" s="2">
        <f t="shared" si="13"/>
        <v>28209434.245045781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686798.71428571467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598232.39423963428</v>
      </c>
      <c r="Q90" s="2">
        <f t="shared" si="26"/>
        <v>598232.39423963428</v>
      </c>
      <c r="R90" s="2">
        <f t="shared" si="16"/>
        <v>28847423.127765149</v>
      </c>
      <c r="S90" s="2">
        <f t="shared" si="17"/>
        <v>594764.56981566548</v>
      </c>
      <c r="T90" s="2">
        <f t="shared" si="18"/>
        <v>5574.8571428571595</v>
      </c>
      <c r="U90" s="2">
        <f t="shared" si="19"/>
        <v>598232.39423963428</v>
      </c>
      <c r="V90" s="2">
        <f t="shared" si="5"/>
        <v>868277.57575757569</v>
      </c>
      <c r="W90" s="2">
        <f t="shared" si="20"/>
        <v>13465.242424242431</v>
      </c>
      <c r="X90" s="2">
        <f t="shared" si="6"/>
        <v>584767.15181539184</v>
      </c>
      <c r="Y90" s="2">
        <f t="shared" si="7"/>
        <v>27979145.552007578</v>
      </c>
      <c r="Z90" s="2" t="str">
        <f t="shared" si="8"/>
        <v>HERE</v>
      </c>
      <c r="AA90" s="2">
        <f>IF(Z90="HERE",Y90,AA89+Graph!$G$1*1000)</f>
        <v>27979145.552007578</v>
      </c>
      <c r="AB90" s="2">
        <f t="shared" si="21"/>
        <v>584767.15181539208</v>
      </c>
      <c r="AC90" s="2">
        <f t="shared" si="9"/>
        <v>868277.57575757569</v>
      </c>
      <c r="AD90" s="3">
        <f t="shared" si="10"/>
        <v>27979145.552007578</v>
      </c>
      <c r="AE90" s="2">
        <f>IF(AE88&gt;=52800000,52800000,IF(AB69=Graph!G$1*1000,AE89+Graph!G$1*1000,AC90))</f>
        <v>868277.57575757569</v>
      </c>
      <c r="AF90" s="3">
        <f t="shared" si="11"/>
        <v>868277.57575757569</v>
      </c>
      <c r="AG90" s="3">
        <f t="shared" si="29"/>
        <v>15212826.204157598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24</v>
      </c>
      <c r="C91" s="7"/>
      <c r="D91" s="2" t="e">
        <f t="shared" si="12"/>
        <v>#N/A</v>
      </c>
      <c r="E91" s="2" t="e">
        <f t="shared" si="22"/>
        <v>#N/A</v>
      </c>
      <c r="F91" s="2">
        <v>600342.13052994013</v>
      </c>
      <c r="G91" s="2">
        <f t="shared" si="25"/>
        <v>600342.13052994013</v>
      </c>
      <c r="H91" s="2">
        <f t="shared" si="13"/>
        <v>28809776.375575721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692373.57142857183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603811.33076038957</v>
      </c>
      <c r="Q91" s="2">
        <f t="shared" si="26"/>
        <v>603811.33076038957</v>
      </c>
      <c r="R91" s="2">
        <f t="shared" si="16"/>
        <v>29451234.458525538</v>
      </c>
      <c r="S91" s="2">
        <f t="shared" si="17"/>
        <v>600342.13052994013</v>
      </c>
      <c r="T91" s="2">
        <f t="shared" si="18"/>
        <v>5574.8571428571595</v>
      </c>
      <c r="U91" s="2">
        <f t="shared" si="19"/>
        <v>603811.33076038957</v>
      </c>
      <c r="V91" s="2">
        <f t="shared" si="5"/>
        <v>881742.81818181812</v>
      </c>
      <c r="W91" s="2">
        <f t="shared" si="20"/>
        <v>13465.242424242431</v>
      </c>
      <c r="X91" s="2">
        <f t="shared" si="6"/>
        <v>590346.08833614714</v>
      </c>
      <c r="Y91" s="2">
        <f t="shared" si="7"/>
        <v>28569491.640343726</v>
      </c>
      <c r="Z91" s="2" t="str">
        <f t="shared" si="8"/>
        <v>HERE</v>
      </c>
      <c r="AA91" s="2">
        <f>IF(Z91="HERE",Y91,AA90+Graph!$G$1*1000)</f>
        <v>28569491.640343726</v>
      </c>
      <c r="AB91" s="2">
        <f t="shared" si="21"/>
        <v>590346.08833614737</v>
      </c>
      <c r="AC91" s="2">
        <f t="shared" si="9"/>
        <v>881742.81818181812</v>
      </c>
      <c r="AD91" s="3">
        <f t="shared" si="10"/>
        <v>28569491.640343726</v>
      </c>
      <c r="AE91" s="2">
        <f>IF(AE89&gt;=52800000,52800000,IF(AB70=Graph!G$1*1000,AE90+Graph!G$1*1000,AC91))</f>
        <v>881742.81818181812</v>
      </c>
      <c r="AF91" s="3">
        <f t="shared" si="11"/>
        <v>881742.81818181812</v>
      </c>
      <c r="AG91" s="3">
        <f t="shared" si="29"/>
        <v>15639369.04553939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25</v>
      </c>
      <c r="C92" s="7"/>
      <c r="D92" s="2" t="e">
        <f t="shared" si="12"/>
        <v>#N/A</v>
      </c>
      <c r="E92" s="2" t="e">
        <f t="shared" si="22"/>
        <v>#N/A</v>
      </c>
      <c r="F92" s="2">
        <v>605919.69124421477</v>
      </c>
      <c r="G92" s="2">
        <f t="shared" si="25"/>
        <v>605919.69124421477</v>
      </c>
      <c r="H92" s="2">
        <f t="shared" si="13"/>
        <v>29415696.066819936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697948.42857142899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609390.26728111506</v>
      </c>
      <c r="Q92" s="2">
        <f t="shared" si="26"/>
        <v>609390.26728111506</v>
      </c>
      <c r="R92" s="2">
        <f t="shared" si="16"/>
        <v>30060624.725806653</v>
      </c>
      <c r="S92" s="2">
        <f t="shared" si="17"/>
        <v>605919.69124421477</v>
      </c>
      <c r="T92" s="2">
        <f t="shared" si="18"/>
        <v>5574.8571428571595</v>
      </c>
      <c r="U92" s="2">
        <f t="shared" si="19"/>
        <v>609390.26728111506</v>
      </c>
      <c r="V92" s="2">
        <f t="shared" si="5"/>
        <v>895208.06060606055</v>
      </c>
      <c r="W92" s="2">
        <f t="shared" si="20"/>
        <v>13465.242424242431</v>
      </c>
      <c r="X92" s="2">
        <f t="shared" si="6"/>
        <v>595925.02485687262</v>
      </c>
      <c r="Y92" s="2">
        <f t="shared" si="7"/>
        <v>29165416.665200599</v>
      </c>
      <c r="Z92" s="2" t="str">
        <f t="shared" si="8"/>
        <v>HERE</v>
      </c>
      <c r="AA92" s="2">
        <f>IF(Z92="HERE",Y92,AA91+Graph!$G$1*1000)</f>
        <v>29165416.665200599</v>
      </c>
      <c r="AB92" s="2">
        <f t="shared" si="21"/>
        <v>595925.02485687286</v>
      </c>
      <c r="AC92" s="2">
        <f t="shared" si="9"/>
        <v>895208.06060606055</v>
      </c>
      <c r="AD92" s="3">
        <f t="shared" si="10"/>
        <v>29165416.665200599</v>
      </c>
      <c r="AE92" s="2">
        <f>IF(AE90&gt;=52800000,52800000,IF(AB71=Graph!G$1*1000,AE91+Graph!G$1*1000,AC92))</f>
        <v>895208.06060606055</v>
      </c>
      <c r="AF92" s="3">
        <f t="shared" si="11"/>
        <v>895208.06060606055</v>
      </c>
      <c r="AG92" s="3">
        <f t="shared" si="29"/>
        <v>16070932.929789862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26</v>
      </c>
      <c r="C93" s="7"/>
      <c r="D93" s="2" t="e">
        <f t="shared" si="12"/>
        <v>#N/A</v>
      </c>
      <c r="E93" s="2" t="e">
        <f t="shared" si="22"/>
        <v>#N/A</v>
      </c>
      <c r="F93" s="2">
        <v>611497.25195851922</v>
      </c>
      <c r="G93" s="2">
        <f t="shared" si="25"/>
        <v>611497.25195851922</v>
      </c>
      <c r="H93" s="2">
        <f t="shared" si="13"/>
        <v>30027193.318778455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703523.28571428615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614969.20380184054</v>
      </c>
      <c r="Q93" s="2">
        <f t="shared" si="26"/>
        <v>614969.20380184054</v>
      </c>
      <c r="R93" s="2">
        <f t="shared" si="16"/>
        <v>30675593.929608494</v>
      </c>
      <c r="S93" s="2">
        <f t="shared" si="17"/>
        <v>611497.25195851922</v>
      </c>
      <c r="T93" s="2">
        <f t="shared" si="18"/>
        <v>5574.8571428571595</v>
      </c>
      <c r="U93" s="2">
        <f t="shared" si="19"/>
        <v>614969.20380184054</v>
      </c>
      <c r="V93" s="2">
        <f t="shared" si="5"/>
        <v>908673.30303030298</v>
      </c>
      <c r="W93" s="2">
        <f t="shared" si="20"/>
        <v>13465.242424242431</v>
      </c>
      <c r="X93" s="2">
        <f t="shared" si="6"/>
        <v>601503.96137759811</v>
      </c>
      <c r="Y93" s="2">
        <f t="shared" si="7"/>
        <v>29766920.626578197</v>
      </c>
      <c r="Z93" s="2" t="str">
        <f t="shared" si="8"/>
        <v>HERE</v>
      </c>
      <c r="AA93" s="2">
        <f>IF(Z93="HERE",Y93,AA92+Graph!$G$1*1000)</f>
        <v>29766920.626578197</v>
      </c>
      <c r="AB93" s="2">
        <f t="shared" si="21"/>
        <v>601503.96137759835</v>
      </c>
      <c r="AC93" s="2">
        <f t="shared" si="9"/>
        <v>908673.30303030298</v>
      </c>
      <c r="AD93" s="3">
        <f t="shared" si="10"/>
        <v>29766920.626578197</v>
      </c>
      <c r="AE93" s="2">
        <f>IF(AE91&gt;=52800000,52800000,IF(AB72=Graph!G$1*1000,AE92+Graph!G$1*1000,AC93))</f>
        <v>908673.30303030298</v>
      </c>
      <c r="AF93" s="3">
        <f t="shared" si="11"/>
        <v>908673.30303030298</v>
      </c>
      <c r="AG93" s="3">
        <f t="shared" si="29"/>
        <v>16507517.856908984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27</v>
      </c>
      <c r="C94" s="7"/>
      <c r="D94" s="2" t="e">
        <f t="shared" si="12"/>
        <v>#N/A</v>
      </c>
      <c r="E94" s="2" t="e">
        <f t="shared" si="22"/>
        <v>#N/A</v>
      </c>
      <c r="F94" s="2">
        <v>617074.81267279387</v>
      </c>
      <c r="G94" s="2">
        <f t="shared" si="25"/>
        <v>617074.81267279387</v>
      </c>
      <c r="H94" s="2">
        <f t="shared" si="13"/>
        <v>30644268.131451249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709098.14285714331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620548.14032259583</v>
      </c>
      <c r="Q94" s="2">
        <f t="shared" si="26"/>
        <v>620548.14032259583</v>
      </c>
      <c r="R94" s="2">
        <f t="shared" si="16"/>
        <v>31296142.06993109</v>
      </c>
      <c r="S94" s="2">
        <f t="shared" si="17"/>
        <v>617074.81267279387</v>
      </c>
      <c r="T94" s="2">
        <f t="shared" si="18"/>
        <v>5574.8571428571595</v>
      </c>
      <c r="U94" s="2">
        <f t="shared" si="19"/>
        <v>620548.14032259583</v>
      </c>
      <c r="V94" s="2">
        <f t="shared" si="5"/>
        <v>922138.54545454541</v>
      </c>
      <c r="W94" s="2">
        <f t="shared" si="20"/>
        <v>13465.242424242431</v>
      </c>
      <c r="X94" s="2">
        <f t="shared" si="6"/>
        <v>607082.8978983534</v>
      </c>
      <c r="Y94" s="2">
        <f t="shared" si="7"/>
        <v>30374003.524476551</v>
      </c>
      <c r="Z94" s="2" t="str">
        <f t="shared" si="8"/>
        <v>HERE</v>
      </c>
      <c r="AA94" s="2">
        <f>IF(Z94="HERE",Y94,AA93+Graph!$G$1*1000)</f>
        <v>30374003.524476551</v>
      </c>
      <c r="AB94" s="2">
        <f t="shared" si="21"/>
        <v>607082.89789835364</v>
      </c>
      <c r="AC94" s="2">
        <f t="shared" si="9"/>
        <v>922138.54545454541</v>
      </c>
      <c r="AD94" s="3">
        <f t="shared" si="10"/>
        <v>30374003.524476551</v>
      </c>
      <c r="AE94" s="2">
        <f>IF(AE92&gt;=52800000,52800000,IF(AB73=Graph!G$1*1000,AE93+Graph!G$1*1000,AC94))</f>
        <v>922138.54545454541</v>
      </c>
      <c r="AF94" s="3">
        <f t="shared" si="11"/>
        <v>922138.54545454541</v>
      </c>
      <c r="AG94" s="3">
        <f t="shared" si="29"/>
        <v>16949123.826896761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28</v>
      </c>
      <c r="C95" s="7"/>
      <c r="D95" s="2" t="e">
        <f t="shared" si="12"/>
        <v>#N/A</v>
      </c>
      <c r="E95" s="2" t="e">
        <f t="shared" si="22"/>
        <v>#N/A</v>
      </c>
      <c r="F95" s="2">
        <v>622652.37338706851</v>
      </c>
      <c r="G95" s="2">
        <f t="shared" si="25"/>
        <v>622652.37338706851</v>
      </c>
      <c r="H95" s="2">
        <f t="shared" si="13"/>
        <v>31266920.504838318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714673.00000000047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626127.07684332132</v>
      </c>
      <c r="Q95" s="2">
        <f t="shared" si="26"/>
        <v>626127.07684332132</v>
      </c>
      <c r="R95" s="2">
        <f t="shared" si="16"/>
        <v>31922269.146774411</v>
      </c>
      <c r="S95" s="2">
        <f t="shared" si="17"/>
        <v>622652.37338706851</v>
      </c>
      <c r="T95" s="2">
        <f t="shared" si="18"/>
        <v>5574.8571428571595</v>
      </c>
      <c r="U95" s="2">
        <f t="shared" si="19"/>
        <v>626127.07684332132</v>
      </c>
      <c r="V95" s="2">
        <f t="shared" si="5"/>
        <v>935603.78787878784</v>
      </c>
      <c r="W95" s="2">
        <f t="shared" si="20"/>
        <v>13465.242424242431</v>
      </c>
      <c r="X95" s="2">
        <f t="shared" si="6"/>
        <v>612661.83441907889</v>
      </c>
      <c r="Y95" s="2">
        <f t="shared" ref="Y95:Y158" si="30">IF(COUNT($C96)=0,IF(COUNT($C95)=1,C95,SUM(Y94+X95)),C95)</f>
        <v>30986665.35889563</v>
      </c>
      <c r="Z95" s="2" t="str">
        <f t="shared" si="8"/>
        <v>HERE</v>
      </c>
      <c r="AA95" s="2">
        <f>IF(Z95="HERE",Y95,AA94+Graph!$G$1*1000)</f>
        <v>30986665.35889563</v>
      </c>
      <c r="AB95" s="2">
        <f t="shared" si="21"/>
        <v>612661.83441907912</v>
      </c>
      <c r="AC95" s="2">
        <f t="shared" ref="AC95:AC158" si="31">IF(Z96="HERE",V95,AC94)</f>
        <v>935603.78787878784</v>
      </c>
      <c r="AD95" s="3">
        <f t="shared" si="10"/>
        <v>30986665.35889563</v>
      </c>
      <c r="AE95" s="2">
        <f>IF(AE93&gt;=52800000,52800000,IF(AB74=Graph!G$1*1000,AE94+Graph!G$1*1000,AC95))</f>
        <v>935603.78787878784</v>
      </c>
      <c r="AF95" s="3">
        <f t="shared" si="11"/>
        <v>935603.78787878784</v>
      </c>
      <c r="AG95" s="3">
        <f t="shared" si="29"/>
        <v>17395750.839753218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29</v>
      </c>
      <c r="C96" s="7"/>
      <c r="D96" s="2" t="e">
        <f t="shared" si="12"/>
        <v>#N/A</v>
      </c>
      <c r="E96" s="2" t="e">
        <f t="shared" si="22"/>
        <v>#N/A</v>
      </c>
      <c r="F96" s="2">
        <v>628229.93410137296</v>
      </c>
      <c r="G96" s="2">
        <f t="shared" si="25"/>
        <v>628229.93410137296</v>
      </c>
      <c r="H96" s="2">
        <f t="shared" ref="H96:H159" si="32">IF(COUNT($C97)=0,IF(COUNT($C96)=1,C96,SUM(H95+G96)),C96)</f>
        <v>31895150.438939691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720247.85714285763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631706.01336407661</v>
      </c>
      <c r="Q96" s="2">
        <f t="shared" si="26"/>
        <v>631706.01336407661</v>
      </c>
      <c r="R96" s="2">
        <f t="shared" ref="R96:R159" si="33">IF(COUNT($C97)=0,IF(COUNT($C96)=1,M96,SUM(R95+Q96)),M96)</f>
        <v>32553975.160138488</v>
      </c>
      <c r="S96" s="2">
        <f t="shared" si="17"/>
        <v>628229.93410137296</v>
      </c>
      <c r="T96" s="2">
        <f t="shared" si="18"/>
        <v>5574.8571428571595</v>
      </c>
      <c r="U96" s="2">
        <f t="shared" si="19"/>
        <v>631706.01336407661</v>
      </c>
      <c r="V96" s="2">
        <f t="shared" si="5"/>
        <v>949069.03030303027</v>
      </c>
      <c r="W96" s="2">
        <f t="shared" si="20"/>
        <v>13465.242424242431</v>
      </c>
      <c r="X96" s="2">
        <f t="shared" si="6"/>
        <v>618240.77093983418</v>
      </c>
      <c r="Y96" s="2">
        <f t="shared" si="30"/>
        <v>31604906.129835464</v>
      </c>
      <c r="Z96" s="2" t="str">
        <f t="shared" si="8"/>
        <v>HERE</v>
      </c>
      <c r="AA96" s="2">
        <f>IF(Z96="HERE",Y96,AA95+Graph!$G$1*1000)</f>
        <v>31604906.129835464</v>
      </c>
      <c r="AB96" s="2">
        <f t="shared" si="21"/>
        <v>618240.77093983442</v>
      </c>
      <c r="AC96" s="2">
        <f t="shared" si="31"/>
        <v>949069.03030303027</v>
      </c>
      <c r="AD96" s="3">
        <f t="shared" si="10"/>
        <v>31604906.129835464</v>
      </c>
      <c r="AE96" s="2">
        <f>IF(AE94&gt;=52800000,52800000,IF(AB75=Graph!G$1*1000,AE95+Graph!G$1*1000,AC96))</f>
        <v>949069.03030303027</v>
      </c>
      <c r="AF96" s="3">
        <f t="shared" si="11"/>
        <v>949069.03030303027</v>
      </c>
      <c r="AG96" s="3">
        <f t="shared" si="29"/>
        <v>17847398.895478327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30</v>
      </c>
      <c r="C97" s="7"/>
      <c r="D97" s="2" t="e">
        <f t="shared" si="12"/>
        <v>#N/A</v>
      </c>
      <c r="E97" s="2" t="e">
        <f t="shared" si="22"/>
        <v>#N/A</v>
      </c>
      <c r="F97" s="2">
        <v>633807.4948156476</v>
      </c>
      <c r="G97" s="2">
        <f t="shared" si="25"/>
        <v>633807.4948156476</v>
      </c>
      <c r="H97" s="2">
        <f t="shared" si="32"/>
        <v>32528957.933755338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725822.71428571478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637284.9498848021</v>
      </c>
      <c r="Q97" s="2">
        <f t="shared" si="26"/>
        <v>637284.9498848021</v>
      </c>
      <c r="R97" s="2">
        <f t="shared" si="33"/>
        <v>33191260.11002329</v>
      </c>
      <c r="S97" s="2">
        <f t="shared" si="17"/>
        <v>633807.4948156476</v>
      </c>
      <c r="T97" s="2">
        <f t="shared" si="18"/>
        <v>5574.8571428571595</v>
      </c>
      <c r="U97" s="2">
        <f t="shared" si="19"/>
        <v>637284.9498848021</v>
      </c>
      <c r="V97" s="2">
        <f t="shared" si="5"/>
        <v>962534.27272727271</v>
      </c>
      <c r="W97" s="2">
        <f t="shared" si="20"/>
        <v>13465.242424242431</v>
      </c>
      <c r="X97" s="2">
        <f t="shared" si="6"/>
        <v>623819.70746055967</v>
      </c>
      <c r="Y97" s="2">
        <f t="shared" si="30"/>
        <v>32228725.837296024</v>
      </c>
      <c r="Z97" s="2" t="str">
        <f t="shared" si="8"/>
        <v>HERE</v>
      </c>
      <c r="AA97" s="2">
        <f>IF(Z97="HERE",Y97,AA96+Graph!$G$1*1000)</f>
        <v>32228725.837296024</v>
      </c>
      <c r="AB97" s="2">
        <f t="shared" si="21"/>
        <v>623819.7074605599</v>
      </c>
      <c r="AC97" s="2">
        <f t="shared" si="31"/>
        <v>962534.27272727271</v>
      </c>
      <c r="AD97" s="3">
        <f t="shared" si="10"/>
        <v>32228725.837296024</v>
      </c>
      <c r="AE97" s="2">
        <f>IF(AE95&gt;=52800000,52800000,IF(AB76=Graph!G$1*1000,AE96+Graph!G$1*1000,AC97))</f>
        <v>962534.27272727271</v>
      </c>
      <c r="AF97" s="3">
        <f t="shared" si="11"/>
        <v>962534.27272727271</v>
      </c>
      <c r="AG97" s="3">
        <f t="shared" si="29"/>
        <v>18304067.994072121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31</v>
      </c>
      <c r="C98" s="7"/>
      <c r="D98" s="2" t="e">
        <f t="shared" si="12"/>
        <v>#N/A</v>
      </c>
      <c r="E98" s="2" t="e">
        <f t="shared" si="22"/>
        <v>#N/A</v>
      </c>
      <c r="F98" s="2">
        <v>639385.05552995205</v>
      </c>
      <c r="G98" s="2">
        <f t="shared" si="25"/>
        <v>639385.05552995205</v>
      </c>
      <c r="H98" s="2">
        <f t="shared" si="32"/>
        <v>33168342.98928529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731397.57142857194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642863.88640552759</v>
      </c>
      <c r="Q98" s="2">
        <f t="shared" si="26"/>
        <v>642863.88640552759</v>
      </c>
      <c r="R98" s="2">
        <f t="shared" si="33"/>
        <v>33834123.996428818</v>
      </c>
      <c r="S98" s="2">
        <f t="shared" si="17"/>
        <v>639385.05552995205</v>
      </c>
      <c r="T98" s="2">
        <f t="shared" si="18"/>
        <v>5574.8571428571595</v>
      </c>
      <c r="U98" s="2">
        <f t="shared" si="19"/>
        <v>642863.88640552759</v>
      </c>
      <c r="V98" s="2">
        <f t="shared" si="5"/>
        <v>975999.51515151514</v>
      </c>
      <c r="W98" s="2">
        <f t="shared" si="20"/>
        <v>13465.242424242431</v>
      </c>
      <c r="X98" s="2">
        <f t="shared" si="6"/>
        <v>629398.64398128516</v>
      </c>
      <c r="Y98" s="2">
        <f t="shared" si="30"/>
        <v>32858124.481277309</v>
      </c>
      <c r="Z98" s="2" t="str">
        <f t="shared" si="8"/>
        <v>HERE</v>
      </c>
      <c r="AA98" s="2">
        <f>IF(Z98="HERE",Y98,AA97+Graph!$G$1*1000)</f>
        <v>32858124.481277309</v>
      </c>
      <c r="AB98" s="2">
        <f t="shared" si="21"/>
        <v>629398.64398128539</v>
      </c>
      <c r="AC98" s="2">
        <f t="shared" si="31"/>
        <v>975999.51515151514</v>
      </c>
      <c r="AD98" s="3">
        <f t="shared" si="10"/>
        <v>32858124.481277309</v>
      </c>
      <c r="AE98" s="2">
        <f>IF(AE96&gt;=52800000,52800000,IF(AB77=Graph!G$1*1000,AE97+Graph!G$1*1000,AC98))</f>
        <v>975999.51515151514</v>
      </c>
      <c r="AF98" s="3">
        <f t="shared" si="11"/>
        <v>975999.51515151514</v>
      </c>
      <c r="AG98" s="3">
        <f t="shared" si="29"/>
        <v>18765758.135534562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32</v>
      </c>
      <c r="C99" s="7"/>
      <c r="D99" s="2" t="e">
        <f t="shared" si="12"/>
        <v>#N/A</v>
      </c>
      <c r="E99" s="2" t="e">
        <f t="shared" si="22"/>
        <v>#N/A</v>
      </c>
      <c r="F99" s="2">
        <v>644962.61624422669</v>
      </c>
      <c r="G99" s="2">
        <f t="shared" si="25"/>
        <v>644962.61624422669</v>
      </c>
      <c r="H99" s="2">
        <f t="shared" si="32"/>
        <v>33813305.605529517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736972.4285714291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648442.82292628288</v>
      </c>
      <c r="Q99" s="2">
        <f t="shared" si="26"/>
        <v>648442.82292628288</v>
      </c>
      <c r="R99" s="2">
        <f t="shared" si="33"/>
        <v>34482566.8193551</v>
      </c>
      <c r="S99" s="2">
        <f t="shared" si="17"/>
        <v>644962.61624422669</v>
      </c>
      <c r="T99" s="2">
        <f t="shared" si="18"/>
        <v>5574.8571428571595</v>
      </c>
      <c r="U99" s="2">
        <f t="shared" si="19"/>
        <v>648442.82292628288</v>
      </c>
      <c r="V99" s="2">
        <f t="shared" si="5"/>
        <v>989464.75757575757</v>
      </c>
      <c r="W99" s="2">
        <f t="shared" si="20"/>
        <v>13465.242424242431</v>
      </c>
      <c r="X99" s="2">
        <f t="shared" si="6"/>
        <v>634977.58050204045</v>
      </c>
      <c r="Y99" s="2">
        <f t="shared" si="30"/>
        <v>33493102.06177935</v>
      </c>
      <c r="Z99" s="2" t="str">
        <f t="shared" si="8"/>
        <v>HERE</v>
      </c>
      <c r="AA99" s="2">
        <f>IF(Z99="HERE",Y99,AA98+Graph!$G$1*1000)</f>
        <v>33493102.06177935</v>
      </c>
      <c r="AB99" s="2">
        <f t="shared" si="21"/>
        <v>634977.58050204068</v>
      </c>
      <c r="AC99" s="2">
        <f t="shared" si="31"/>
        <v>989464.75757575757</v>
      </c>
      <c r="AD99" s="3">
        <f t="shared" si="10"/>
        <v>33493102.06177935</v>
      </c>
      <c r="AE99" s="2">
        <f>IF(AE97&gt;=52800000,52800000,IF(AB78=Graph!G$1*1000,AE98+Graph!G$1*1000,AC99))</f>
        <v>989464.75757575757</v>
      </c>
      <c r="AF99" s="3">
        <f t="shared" si="11"/>
        <v>989464.75757575757</v>
      </c>
      <c r="AG99" s="3">
        <f t="shared" si="29"/>
        <v>19232469.319865659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33</v>
      </c>
      <c r="C100" s="14"/>
      <c r="D100" s="13" t="e">
        <f t="shared" si="12"/>
        <v>#N/A</v>
      </c>
      <c r="E100" s="13" t="e">
        <f t="shared" si="22"/>
        <v>#N/A</v>
      </c>
      <c r="F100" s="13">
        <v>650540.17695850134</v>
      </c>
      <c r="G100" s="2">
        <f t="shared" si="25"/>
        <v>650540.17695850134</v>
      </c>
      <c r="H100" s="13">
        <f t="shared" si="32"/>
        <v>34463845.782488018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742547.28571428626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654021.75944700837</v>
      </c>
      <c r="Q100" s="2">
        <f t="shared" si="26"/>
        <v>654021.75944700837</v>
      </c>
      <c r="R100" s="13">
        <f t="shared" si="33"/>
        <v>35136588.578802109</v>
      </c>
      <c r="S100" s="13">
        <f t="shared" si="17"/>
        <v>650540.17695850134</v>
      </c>
      <c r="T100" s="13">
        <f t="shared" si="18"/>
        <v>5574.8571428571595</v>
      </c>
      <c r="U100" s="13">
        <f t="shared" si="19"/>
        <v>654021.75944700837</v>
      </c>
      <c r="V100" s="13">
        <f t="shared" si="5"/>
        <v>1002930</v>
      </c>
      <c r="W100" s="13">
        <f t="shared" si="20"/>
        <v>13465.242424242431</v>
      </c>
      <c r="X100" s="13">
        <f t="shared" si="6"/>
        <v>640556.51702276594</v>
      </c>
      <c r="Y100" s="2">
        <f t="shared" si="30"/>
        <v>34133658.578802116</v>
      </c>
      <c r="Z100" s="2" t="str">
        <f t="shared" si="8"/>
        <v>HERE</v>
      </c>
      <c r="AA100" s="2">
        <f>IF(Z100="HERE",Y100,AA99+Graph!$G$1*1000)</f>
        <v>34133658.578802116</v>
      </c>
      <c r="AB100" s="2">
        <f t="shared" si="21"/>
        <v>640556.51702276617</v>
      </c>
      <c r="AC100" s="2">
        <f t="shared" si="31"/>
        <v>1002930</v>
      </c>
      <c r="AD100" s="3">
        <f t="shared" si="10"/>
        <v>34133658.578802116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19704201.547065433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34</v>
      </c>
      <c r="C101" s="7"/>
      <c r="D101" s="2" t="e">
        <f t="shared" si="12"/>
        <v>#N/A</v>
      </c>
      <c r="E101" s="2" t="e">
        <f t="shared" si="22"/>
        <v>#N/A</v>
      </c>
      <c r="F101" s="2">
        <v>656117.73767280579</v>
      </c>
      <c r="G101" s="2">
        <f t="shared" si="25"/>
        <v>656117.73767280579</v>
      </c>
      <c r="H101" s="2">
        <f t="shared" si="32"/>
        <v>35119963.520160824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748122.14285714342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659600.69596776366</v>
      </c>
      <c r="Q101" s="2">
        <f t="shared" si="26"/>
        <v>659600.69596776366</v>
      </c>
      <c r="R101" s="2">
        <f t="shared" si="33"/>
        <v>35796189.274769872</v>
      </c>
      <c r="S101" s="2">
        <f t="shared" si="17"/>
        <v>656117.73767280579</v>
      </c>
      <c r="T101" s="2">
        <f t="shared" si="18"/>
        <v>5574.8571428571595</v>
      </c>
      <c r="U101" s="2">
        <f t="shared" si="19"/>
        <v>659600.69596776366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606162.98168204934</v>
      </c>
      <c r="Y101" s="2">
        <f t="shared" si="30"/>
        <v>34739821.560484163</v>
      </c>
      <c r="Z101" s="2" t="str">
        <f t="shared" si="8"/>
        <v>HERE</v>
      </c>
      <c r="AA101" s="2">
        <f>IF(Z101="HERE",Y101,AA100+Graph!$G$1*1000)</f>
        <v>34739821.560484163</v>
      </c>
      <c r="AB101" s="2">
        <f t="shared" si="21"/>
        <v>606162.98168204725</v>
      </c>
      <c r="AC101" s="2">
        <f t="shared" si="31"/>
        <v>1056367.7142857143</v>
      </c>
      <c r="AD101" s="3">
        <f t="shared" si="10"/>
        <v>34739821.560484163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20180954.817133863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35</v>
      </c>
      <c r="C102" s="7"/>
      <c r="D102" s="2" t="e">
        <f t="shared" si="12"/>
        <v>#N/A</v>
      </c>
      <c r="E102" s="2" t="e">
        <f t="shared" si="22"/>
        <v>#N/A</v>
      </c>
      <c r="F102" s="2">
        <v>661695.29838708043</v>
      </c>
      <c r="G102" s="2">
        <f t="shared" ref="G102:G165" si="35">IF(F102&gt;800000,$AK$31*1000,F102)</f>
        <v>661695.29838708043</v>
      </c>
      <c r="H102" s="2">
        <f t="shared" si="32"/>
        <v>35781658.818547904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753697.00000000058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665179.63248848915</v>
      </c>
      <c r="Q102" s="2">
        <f t="shared" ref="Q102:Q165" si="36">IF(P102&gt;800000,800000,P102)</f>
        <v>665179.63248848915</v>
      </c>
      <c r="R102" s="2">
        <f t="shared" si="33"/>
        <v>36461368.907258362</v>
      </c>
      <c r="S102" s="2">
        <f t="shared" si="17"/>
        <v>661695.29838708043</v>
      </c>
      <c r="T102" s="2">
        <f t="shared" si="18"/>
        <v>5574.8571428571595</v>
      </c>
      <c r="U102" s="2">
        <f t="shared" si="19"/>
        <v>665179.63248848915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611741.91820277483</v>
      </c>
      <c r="Y102" s="2">
        <f t="shared" si="30"/>
        <v>35351563.478686936</v>
      </c>
      <c r="Z102" s="2" t="str">
        <f t="shared" si="8"/>
        <v>HERE</v>
      </c>
      <c r="AA102" s="2">
        <f>IF(Z102="HERE",Y102,AA101+Graph!$G$1*1000)</f>
        <v>35351563.478686936</v>
      </c>
      <c r="AB102" s="2">
        <f t="shared" si="21"/>
        <v>611741.91820277274</v>
      </c>
      <c r="AC102" s="2">
        <f t="shared" si="31"/>
        <v>1109805.4285714286</v>
      </c>
      <c r="AD102" s="3">
        <f t="shared" si="10"/>
        <v>35351563.478686936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20662729.130070969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36</v>
      </c>
      <c r="C103" s="7"/>
      <c r="D103" s="2" t="e">
        <f t="shared" si="12"/>
        <v>#N/A</v>
      </c>
      <c r="E103" s="2" t="e">
        <f t="shared" si="22"/>
        <v>#N/A</v>
      </c>
      <c r="F103" s="2">
        <v>667272.85910135508</v>
      </c>
      <c r="G103" s="2">
        <f t="shared" si="35"/>
        <v>667272.85910135508</v>
      </c>
      <c r="H103" s="2">
        <f t="shared" si="32"/>
        <v>36448931.67764926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759271.85714285774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670758.56900921464</v>
      </c>
      <c r="Q103" s="2">
        <f t="shared" si="36"/>
        <v>670758.56900921464</v>
      </c>
      <c r="R103" s="2">
        <f t="shared" si="33"/>
        <v>37132127.476267576</v>
      </c>
      <c r="S103" s="2">
        <f t="shared" si="17"/>
        <v>667272.85910135508</v>
      </c>
      <c r="T103" s="2">
        <f t="shared" si="18"/>
        <v>5574.8571428571595</v>
      </c>
      <c r="U103" s="2">
        <f t="shared" si="19"/>
        <v>670758.56900921464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617320.85472350055</v>
      </c>
      <c r="Y103" s="2">
        <f t="shared" si="30"/>
        <v>35968884.333410434</v>
      </c>
      <c r="Z103" s="2" t="str">
        <f t="shared" si="8"/>
        <v>HERE</v>
      </c>
      <c r="AA103" s="2">
        <f>IF(Z103="HERE",Y103,AA102+Graph!$G$1*1000)</f>
        <v>35968884.333410434</v>
      </c>
      <c r="AB103" s="2">
        <f t="shared" si="21"/>
        <v>617320.85472349823</v>
      </c>
      <c r="AC103" s="2">
        <f t="shared" si="31"/>
        <v>1163243.1428571427</v>
      </c>
      <c r="AD103" s="3">
        <f t="shared" si="10"/>
        <v>35968884.333410434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21149524.485876732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37</v>
      </c>
      <c r="C104" s="7"/>
      <c r="D104" s="2" t="e">
        <f t="shared" si="12"/>
        <v>#N/A</v>
      </c>
      <c r="E104" s="2" t="e">
        <f t="shared" si="22"/>
        <v>#N/A</v>
      </c>
      <c r="F104" s="2">
        <v>672850.41981565952</v>
      </c>
      <c r="G104" s="2">
        <f t="shared" si="35"/>
        <v>672850.41981565952</v>
      </c>
      <c r="H104" s="2">
        <f t="shared" si="32"/>
        <v>37121782.097464919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764846.7142857149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676337.50552996993</v>
      </c>
      <c r="Q104" s="2">
        <f t="shared" si="36"/>
        <v>676337.50552996993</v>
      </c>
      <c r="R104" s="2">
        <f t="shared" si="33"/>
        <v>37808464.981797546</v>
      </c>
      <c r="S104" s="2">
        <f t="shared" si="17"/>
        <v>672850.41981565952</v>
      </c>
      <c r="T104" s="2">
        <f t="shared" si="18"/>
        <v>5574.8571428571595</v>
      </c>
      <c r="U104" s="2">
        <f t="shared" si="19"/>
        <v>676337.50552996993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622899.79124425561</v>
      </c>
      <c r="Y104" s="2">
        <f t="shared" si="30"/>
        <v>36591784.124654688</v>
      </c>
      <c r="Z104" s="2" t="str">
        <f t="shared" si="8"/>
        <v>HERE</v>
      </c>
      <c r="AA104" s="2">
        <f>IF(Z104="HERE",Y104,AA103+Graph!$G$1*1000)</f>
        <v>36591784.124654688</v>
      </c>
      <c r="AB104" s="2">
        <f t="shared" si="21"/>
        <v>622899.79124425352</v>
      </c>
      <c r="AC104" s="2">
        <f t="shared" si="31"/>
        <v>1216680.857142857</v>
      </c>
      <c r="AD104" s="3">
        <f t="shared" si="10"/>
        <v>36591784.124654688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21641340.884551145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38</v>
      </c>
      <c r="C105" s="7"/>
      <c r="D105" s="2" t="e">
        <f t="shared" si="12"/>
        <v>#N/A</v>
      </c>
      <c r="E105" s="2" t="e">
        <f t="shared" si="22"/>
        <v>#N/A</v>
      </c>
      <c r="F105" s="2">
        <v>678427.98052993417</v>
      </c>
      <c r="G105" s="2">
        <f t="shared" si="35"/>
        <v>678427.98052993417</v>
      </c>
      <c r="H105" s="2">
        <f t="shared" si="32"/>
        <v>37800210.077994853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770421.57142857206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681916.44205069542</v>
      </c>
      <c r="Q105" s="2">
        <f t="shared" si="36"/>
        <v>681916.44205069542</v>
      </c>
      <c r="R105" s="2">
        <f t="shared" si="33"/>
        <v>38490381.423848242</v>
      </c>
      <c r="S105" s="2">
        <f t="shared" si="17"/>
        <v>678427.98052993417</v>
      </c>
      <c r="T105" s="2">
        <f t="shared" si="18"/>
        <v>5574.8571428571595</v>
      </c>
      <c r="U105" s="2">
        <f t="shared" si="19"/>
        <v>681916.44205069542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628478.7277649811</v>
      </c>
      <c r="Y105" s="2">
        <f t="shared" si="30"/>
        <v>37220262.852419667</v>
      </c>
      <c r="Z105" s="2" t="str">
        <f t="shared" si="8"/>
        <v>HERE</v>
      </c>
      <c r="AA105" s="2">
        <f>IF(Z105="HERE",Y105,AA104+Graph!$G$1*1000)</f>
        <v>37220262.852419667</v>
      </c>
      <c r="AB105" s="2">
        <f t="shared" si="21"/>
        <v>628478.727764979</v>
      </c>
      <c r="AC105" s="2">
        <f t="shared" si="31"/>
        <v>1270118.5714285714</v>
      </c>
      <c r="AD105" s="3">
        <f t="shared" si="10"/>
        <v>37220262.852419667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22138178.326094236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39</v>
      </c>
      <c r="C106" s="7"/>
      <c r="D106" s="2" t="e">
        <f t="shared" si="12"/>
        <v>#N/A</v>
      </c>
      <c r="E106" s="2" t="e">
        <f t="shared" si="22"/>
        <v>#N/A</v>
      </c>
      <c r="F106" s="2">
        <v>684005.54124423862</v>
      </c>
      <c r="G106" s="2">
        <f t="shared" si="35"/>
        <v>684005.54124423862</v>
      </c>
      <c r="H106" s="2">
        <f t="shared" si="32"/>
        <v>38484215.619239092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775996.42857142922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687495.37857145071</v>
      </c>
      <c r="Q106" s="2">
        <f t="shared" si="36"/>
        <v>687495.37857145071</v>
      </c>
      <c r="R106" s="2">
        <f t="shared" si="33"/>
        <v>39177876.802419692</v>
      </c>
      <c r="S106" s="2">
        <f t="shared" si="17"/>
        <v>684005.54124423862</v>
      </c>
      <c r="T106" s="2">
        <f t="shared" si="18"/>
        <v>5574.8571428571595</v>
      </c>
      <c r="U106" s="2">
        <f t="shared" si="19"/>
        <v>687495.37857145071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634057.66428573639</v>
      </c>
      <c r="Y106" s="2">
        <f t="shared" si="30"/>
        <v>37854320.516705401</v>
      </c>
      <c r="Z106" s="2" t="str">
        <f t="shared" si="8"/>
        <v>HERE</v>
      </c>
      <c r="AA106" s="2">
        <f>IF(Z106="HERE",Y106,AA105+Graph!$G$1*1000)</f>
        <v>37854320.516705401</v>
      </c>
      <c r="AB106" s="2">
        <f t="shared" si="21"/>
        <v>634057.6642857343</v>
      </c>
      <c r="AC106" s="2">
        <f t="shared" si="31"/>
        <v>1323556.2857142857</v>
      </c>
      <c r="AD106" s="3">
        <f t="shared" si="10"/>
        <v>37854320.516705401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22640036.810505982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40</v>
      </c>
      <c r="C107" s="7"/>
      <c r="D107" s="2" t="e">
        <f t="shared" si="12"/>
        <v>#N/A</v>
      </c>
      <c r="E107" s="2" t="e">
        <f t="shared" si="22"/>
        <v>#N/A</v>
      </c>
      <c r="F107" s="2">
        <v>689583.10195851326</v>
      </c>
      <c r="G107" s="2">
        <f t="shared" si="35"/>
        <v>689583.10195851326</v>
      </c>
      <c r="H107" s="2">
        <f t="shared" si="32"/>
        <v>39173798.721197605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781571.28571428638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693074.3150921762</v>
      </c>
      <c r="Q107" s="2">
        <f t="shared" si="36"/>
        <v>693074.3150921762</v>
      </c>
      <c r="R107" s="2">
        <f t="shared" si="33"/>
        <v>39870951.117511868</v>
      </c>
      <c r="S107" s="2">
        <f t="shared" si="17"/>
        <v>689583.10195851326</v>
      </c>
      <c r="T107" s="2">
        <f t="shared" si="18"/>
        <v>5574.8571428571595</v>
      </c>
      <c r="U107" s="2">
        <f t="shared" si="19"/>
        <v>693074.3150921762</v>
      </c>
      <c r="V107" s="2">
        <f t="shared" si="34"/>
        <v>1376994</v>
      </c>
      <c r="W107" s="2">
        <f t="shared" si="20"/>
        <v>53437.714285714319</v>
      </c>
      <c r="X107" s="2">
        <f t="shared" si="6"/>
        <v>639636.60080646188</v>
      </c>
      <c r="Y107" s="2">
        <f t="shared" si="30"/>
        <v>38493957.117511861</v>
      </c>
      <c r="Z107" s="2" t="str">
        <f t="shared" si="8"/>
        <v>HERE</v>
      </c>
      <c r="AA107" s="2">
        <f>IF(Z107="HERE",Y107,AA106+Graph!$G$1*1000)</f>
        <v>38493957.117511861</v>
      </c>
      <c r="AB107" s="2">
        <f t="shared" si="21"/>
        <v>639636.60080645978</v>
      </c>
      <c r="AC107" s="2">
        <f t="shared" si="31"/>
        <v>1376994</v>
      </c>
      <c r="AD107" s="3">
        <f t="shared" si="10"/>
        <v>38493957.117511861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23146916.337786414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41</v>
      </c>
      <c r="C108" s="7"/>
      <c r="D108" s="2" t="e">
        <f t="shared" si="12"/>
        <v>#N/A</v>
      </c>
      <c r="E108" s="2" t="e">
        <f t="shared" si="22"/>
        <v>#N/A</v>
      </c>
      <c r="F108" s="2">
        <v>695160.6626727879</v>
      </c>
      <c r="G108" s="2">
        <f t="shared" si="35"/>
        <v>695160.6626727879</v>
      </c>
      <c r="H108" s="2">
        <f t="shared" si="32"/>
        <v>39868959.383870393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787146.14285714354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698653.25161290169</v>
      </c>
      <c r="Q108" s="2">
        <f t="shared" si="36"/>
        <v>698653.25161290169</v>
      </c>
      <c r="R108" s="2">
        <f t="shared" si="33"/>
        <v>40569604.36912477</v>
      </c>
      <c r="S108" s="2">
        <f t="shared" si="17"/>
        <v>695160.6626727879</v>
      </c>
      <c r="T108" s="2">
        <f t="shared" si="18"/>
        <v>5574.8571428571595</v>
      </c>
      <c r="U108" s="2">
        <f t="shared" si="19"/>
        <v>698653.25161290169</v>
      </c>
      <c r="V108" s="2">
        <f t="shared" si="34"/>
        <v>1508825.75</v>
      </c>
      <c r="W108" s="2">
        <f t="shared" si="20"/>
        <v>131831.75</v>
      </c>
      <c r="X108" s="2">
        <f t="shared" si="6"/>
        <v>566821.50161290169</v>
      </c>
      <c r="Y108" s="2">
        <f t="shared" si="30"/>
        <v>39060778.619124763</v>
      </c>
      <c r="Z108" s="2" t="str">
        <f t="shared" si="8"/>
        <v>HERE</v>
      </c>
      <c r="AA108" s="2">
        <f>IF(Z108="HERE",Y108,AA107+Graph!$G$1*1000)</f>
        <v>39060778.619124763</v>
      </c>
      <c r="AB108" s="2">
        <f t="shared" si="21"/>
        <v>566821.50161290169</v>
      </c>
      <c r="AC108" s="2">
        <f t="shared" si="31"/>
        <v>1508825.75</v>
      </c>
      <c r="AD108" s="3">
        <f t="shared" si="10"/>
        <v>39060778.619124763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23658816.907935493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42</v>
      </c>
      <c r="C109" s="7"/>
      <c r="D109" s="2" t="e">
        <f t="shared" si="12"/>
        <v>#N/A</v>
      </c>
      <c r="E109" s="2" t="e">
        <f t="shared" si="22"/>
        <v>#N/A</v>
      </c>
      <c r="F109" s="2">
        <v>700738.22338709235</v>
      </c>
      <c r="G109" s="2">
        <f t="shared" si="35"/>
        <v>700738.22338709235</v>
      </c>
      <c r="H109" s="2">
        <f t="shared" si="32"/>
        <v>40569697.607257485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792721.0000000007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704232.18813365698</v>
      </c>
      <c r="Q109" s="2">
        <f t="shared" si="36"/>
        <v>704232.18813365698</v>
      </c>
      <c r="R109" s="2">
        <f t="shared" si="33"/>
        <v>41273836.557258427</v>
      </c>
      <c r="S109" s="2">
        <f t="shared" si="17"/>
        <v>700738.22338709235</v>
      </c>
      <c r="T109" s="2">
        <f t="shared" si="18"/>
        <v>5574.8571428571595</v>
      </c>
      <c r="U109" s="2">
        <f t="shared" si="19"/>
        <v>704232.18813365698</v>
      </c>
      <c r="V109" s="2">
        <f t="shared" si="34"/>
        <v>1640657.5</v>
      </c>
      <c r="W109" s="2">
        <f t="shared" si="20"/>
        <v>131831.75</v>
      </c>
      <c r="X109" s="2">
        <f t="shared" si="6"/>
        <v>572400.43813365698</v>
      </c>
      <c r="Y109" s="2">
        <f t="shared" si="30"/>
        <v>39633179.05725842</v>
      </c>
      <c r="Z109" s="2" t="str">
        <f t="shared" si="8"/>
        <v>HERE</v>
      </c>
      <c r="AA109" s="2">
        <f>IF(Z109="HERE",Y109,AA108+Graph!$G$1*1000)</f>
        <v>39633179.05725842</v>
      </c>
      <c r="AB109" s="2">
        <f t="shared" si="21"/>
        <v>572400.43813365698</v>
      </c>
      <c r="AC109" s="2">
        <f t="shared" si="31"/>
        <v>1640657.5</v>
      </c>
      <c r="AD109" s="3">
        <f t="shared" si="10"/>
        <v>39633179.05725842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24175738.520953223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43</v>
      </c>
      <c r="C110" s="7"/>
      <c r="D110" s="2" t="e">
        <f t="shared" si="12"/>
        <v>#N/A</v>
      </c>
      <c r="E110" s="2" t="e">
        <f t="shared" si="22"/>
        <v>#N/A</v>
      </c>
      <c r="F110" s="2">
        <v>706315.784101367</v>
      </c>
      <c r="G110" s="2">
        <f t="shared" si="35"/>
        <v>706315.784101367</v>
      </c>
      <c r="H110" s="2">
        <f t="shared" si="32"/>
        <v>41276013.391358852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798295.85714285786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709811.12465438247</v>
      </c>
      <c r="Q110" s="2">
        <f t="shared" si="36"/>
        <v>709811.12465438247</v>
      </c>
      <c r="R110" s="2">
        <f t="shared" si="33"/>
        <v>41983647.68191281</v>
      </c>
      <c r="S110" s="2">
        <f t="shared" si="17"/>
        <v>706315.784101367</v>
      </c>
      <c r="T110" s="2">
        <f t="shared" si="18"/>
        <v>5574.8571428571595</v>
      </c>
      <c r="U110" s="2">
        <f t="shared" si="19"/>
        <v>709811.12465438247</v>
      </c>
      <c r="V110" s="2">
        <f t="shared" si="34"/>
        <v>1772489.25</v>
      </c>
      <c r="W110" s="2">
        <f t="shared" si="20"/>
        <v>131831.75</v>
      </c>
      <c r="X110" s="2">
        <f t="shared" si="6"/>
        <v>577979.37465438247</v>
      </c>
      <c r="Y110" s="2">
        <f t="shared" si="30"/>
        <v>40211158.431912802</v>
      </c>
      <c r="Z110" s="2" t="str">
        <f t="shared" si="8"/>
        <v>HERE</v>
      </c>
      <c r="AA110" s="2">
        <f>IF(Z110="HERE",Y110,AA109+Graph!$G$1*1000)</f>
        <v>40211158.431912802</v>
      </c>
      <c r="AB110" s="2">
        <f t="shared" si="21"/>
        <v>577979.37465438247</v>
      </c>
      <c r="AC110" s="2">
        <f t="shared" si="31"/>
        <v>1772489.25</v>
      </c>
      <c r="AD110" s="3">
        <f t="shared" si="10"/>
        <v>40211158.431912802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24697681.176839635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44</v>
      </c>
      <c r="C111" s="7"/>
      <c r="D111" s="2" t="e">
        <f t="shared" si="12"/>
        <v>#N/A</v>
      </c>
      <c r="E111" s="2" t="e">
        <f t="shared" si="22"/>
        <v>#N/A</v>
      </c>
      <c r="F111" s="2">
        <v>711893.34481564164</v>
      </c>
      <c r="G111" s="2">
        <f t="shared" si="35"/>
        <v>711893.34481564164</v>
      </c>
      <c r="H111" s="2">
        <f t="shared" si="32"/>
        <v>41987906.736174494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803870.71428571502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715390.06117513776</v>
      </c>
      <c r="Q111" s="2">
        <f t="shared" si="36"/>
        <v>715390.06117513776</v>
      </c>
      <c r="R111" s="2">
        <f t="shared" si="33"/>
        <v>42699037.743087947</v>
      </c>
      <c r="S111" s="2">
        <f t="shared" si="17"/>
        <v>711893.34481564164</v>
      </c>
      <c r="T111" s="2">
        <f t="shared" si="18"/>
        <v>5574.8571428571595</v>
      </c>
      <c r="U111" s="2">
        <f t="shared" si="19"/>
        <v>715390.06117513776</v>
      </c>
      <c r="V111" s="2">
        <f t="shared" si="34"/>
        <v>1904321</v>
      </c>
      <c r="W111" s="2">
        <f t="shared" si="20"/>
        <v>131831.75</v>
      </c>
      <c r="X111" s="2">
        <f t="shared" si="6"/>
        <v>583558.31117513776</v>
      </c>
      <c r="Y111" s="2">
        <f t="shared" si="30"/>
        <v>40794716.74308794</v>
      </c>
      <c r="Z111" s="2" t="str">
        <f t="shared" si="8"/>
        <v>HERE</v>
      </c>
      <c r="AA111" s="2">
        <f>IF(Z111="HERE",Y111,AA110+Graph!$G$1*1000)</f>
        <v>40794716.74308794</v>
      </c>
      <c r="AB111" s="2">
        <f t="shared" si="21"/>
        <v>583558.31117513776</v>
      </c>
      <c r="AC111" s="2">
        <f t="shared" si="31"/>
        <v>1904321</v>
      </c>
      <c r="AD111" s="3">
        <f t="shared" si="10"/>
        <v>40794716.74308794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25224644.875594702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45</v>
      </c>
      <c r="C112" s="7"/>
      <c r="D112" s="2" t="e">
        <f t="shared" si="12"/>
        <v>#N/A</v>
      </c>
      <c r="E112" s="2" t="e">
        <f t="shared" si="22"/>
        <v>#N/A</v>
      </c>
      <c r="F112" s="2">
        <v>717470.90552994609</v>
      </c>
      <c r="G112" s="2">
        <f t="shared" si="35"/>
        <v>717470.90552994609</v>
      </c>
      <c r="H112" s="2">
        <f t="shared" si="32"/>
        <v>42705377.64170444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809445.57142857218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720968.99769586325</v>
      </c>
      <c r="Q112" s="2">
        <f t="shared" si="36"/>
        <v>720968.99769586325</v>
      </c>
      <c r="R112" s="2">
        <f t="shared" si="33"/>
        <v>43420006.740783811</v>
      </c>
      <c r="S112" s="2">
        <f t="shared" si="17"/>
        <v>717470.90552994609</v>
      </c>
      <c r="T112" s="2">
        <f t="shared" si="18"/>
        <v>5574.8571428571595</v>
      </c>
      <c r="U112" s="2">
        <f t="shared" si="19"/>
        <v>720968.99769586325</v>
      </c>
      <c r="V112" s="2">
        <f t="shared" si="34"/>
        <v>2036152.75</v>
      </c>
      <c r="W112" s="2">
        <f t="shared" si="20"/>
        <v>131831.75</v>
      </c>
      <c r="X112" s="2">
        <f t="shared" si="6"/>
        <v>589137.24769586325</v>
      </c>
      <c r="Y112" s="2">
        <f t="shared" si="30"/>
        <v>41383853.990783803</v>
      </c>
      <c r="Z112" s="2" t="str">
        <f t="shared" si="8"/>
        <v>HERE</v>
      </c>
      <c r="AA112" s="2">
        <f>IF(Z112="HERE",Y112,AA111+Graph!$G$1*1000)</f>
        <v>41383853.990783803</v>
      </c>
      <c r="AB112" s="2">
        <f t="shared" si="21"/>
        <v>589137.24769586325</v>
      </c>
      <c r="AC112" s="2">
        <f t="shared" si="31"/>
        <v>2036152.75</v>
      </c>
      <c r="AD112" s="3">
        <f t="shared" si="10"/>
        <v>41383853.990783803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25756629.617218446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46</v>
      </c>
      <c r="C113" s="7"/>
      <c r="D113" s="2" t="e">
        <f t="shared" si="12"/>
        <v>#N/A</v>
      </c>
      <c r="E113" s="2" t="e">
        <f t="shared" si="22"/>
        <v>#N/A</v>
      </c>
      <c r="F113" s="2">
        <v>723048.46624422073</v>
      </c>
      <c r="G113" s="2">
        <f t="shared" si="35"/>
        <v>723048.46624422073</v>
      </c>
      <c r="H113" s="2">
        <f t="shared" si="32"/>
        <v>43428426.107948661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815020.42857142934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726547.93421658874</v>
      </c>
      <c r="Q113" s="2">
        <f t="shared" si="36"/>
        <v>726547.93421658874</v>
      </c>
      <c r="R113" s="2">
        <f t="shared" si="33"/>
        <v>44146554.675000399</v>
      </c>
      <c r="S113" s="2">
        <f t="shared" si="17"/>
        <v>723048.46624422073</v>
      </c>
      <c r="T113" s="2">
        <f t="shared" si="18"/>
        <v>5574.8571428571595</v>
      </c>
      <c r="U113" s="2">
        <f t="shared" si="19"/>
        <v>726547.93421658874</v>
      </c>
      <c r="V113" s="2">
        <f t="shared" si="34"/>
        <v>2167984.5</v>
      </c>
      <c r="W113" s="2">
        <f t="shared" si="20"/>
        <v>131831.75</v>
      </c>
      <c r="X113" s="2">
        <f t="shared" si="6"/>
        <v>594716.18421658874</v>
      </c>
      <c r="Y113" s="2">
        <f t="shared" si="30"/>
        <v>41978570.175000392</v>
      </c>
      <c r="Z113" s="2" t="str">
        <f t="shared" si="8"/>
        <v>HERE</v>
      </c>
      <c r="AA113" s="2">
        <f>IF(Z113="HERE",Y113,AA112+Graph!$G$1*1000)</f>
        <v>41978570.175000392</v>
      </c>
      <c r="AB113" s="2">
        <f t="shared" si="21"/>
        <v>594716.18421658874</v>
      </c>
      <c r="AC113" s="2">
        <f t="shared" si="31"/>
        <v>2167984.5</v>
      </c>
      <c r="AD113" s="3">
        <f t="shared" si="10"/>
        <v>41978570.175000392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26293635.401710842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47</v>
      </c>
      <c r="C114" s="7"/>
      <c r="D114" s="2" t="e">
        <f t="shared" si="12"/>
        <v>#N/A</v>
      </c>
      <c r="E114" s="2" t="e">
        <f t="shared" si="22"/>
        <v>#N/A</v>
      </c>
      <c r="F114" s="2">
        <v>728626.02695852518</v>
      </c>
      <c r="G114" s="2">
        <f t="shared" si="35"/>
        <v>728626.02695852518</v>
      </c>
      <c r="H114" s="2">
        <f t="shared" si="32"/>
        <v>44157052.134907186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820595.2857142865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732126.87073734403</v>
      </c>
      <c r="Q114" s="2">
        <f t="shared" si="36"/>
        <v>732126.87073734403</v>
      </c>
      <c r="R114" s="2">
        <f t="shared" si="33"/>
        <v>44878681.545737743</v>
      </c>
      <c r="S114" s="2">
        <f t="shared" si="17"/>
        <v>728626.02695852518</v>
      </c>
      <c r="T114" s="2">
        <f t="shared" si="18"/>
        <v>5574.8571428571595</v>
      </c>
      <c r="U114" s="2">
        <f t="shared" si="19"/>
        <v>732126.87073734403</v>
      </c>
      <c r="V114" s="2">
        <f t="shared" si="34"/>
        <v>2299816.25</v>
      </c>
      <c r="W114" s="2">
        <f t="shared" si="20"/>
        <v>131831.75</v>
      </c>
      <c r="X114" s="2">
        <f t="shared" si="6"/>
        <v>600295.12073734403</v>
      </c>
      <c r="Y114" s="2">
        <f t="shared" si="30"/>
        <v>42578865.295737736</v>
      </c>
      <c r="Z114" s="2" t="str">
        <f t="shared" si="8"/>
        <v>HERE</v>
      </c>
      <c r="AA114" s="2">
        <f>IF(Z114="HERE",Y114,AA113+Graph!$G$1*1000)</f>
        <v>42578865.295737736</v>
      </c>
      <c r="AB114" s="2">
        <f t="shared" si="21"/>
        <v>600295.12073734403</v>
      </c>
      <c r="AC114" s="2">
        <f t="shared" si="31"/>
        <v>2299816.25</v>
      </c>
      <c r="AD114" s="3">
        <f t="shared" si="10"/>
        <v>42578865.295737736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26835662.229071893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48</v>
      </c>
      <c r="C115" s="7"/>
      <c r="D115" s="2" t="e">
        <f t="shared" si="12"/>
        <v>#N/A</v>
      </c>
      <c r="E115" s="2" t="e">
        <f t="shared" si="22"/>
        <v>#N/A</v>
      </c>
      <c r="F115" s="2">
        <v>734203.58767279983</v>
      </c>
      <c r="G115" s="2">
        <f t="shared" si="35"/>
        <v>734203.58767279983</v>
      </c>
      <c r="H115" s="2">
        <f t="shared" si="32"/>
        <v>44891255.722579986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826170.14285714366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737705.80725806952</v>
      </c>
      <c r="Q115" s="2">
        <f t="shared" si="36"/>
        <v>737705.80725806952</v>
      </c>
      <c r="R115" s="2">
        <f t="shared" si="33"/>
        <v>45616387.352995813</v>
      </c>
      <c r="S115" s="2">
        <f t="shared" si="17"/>
        <v>734203.58767279983</v>
      </c>
      <c r="T115" s="2">
        <f t="shared" si="18"/>
        <v>5574.8571428571595</v>
      </c>
      <c r="U115" s="2">
        <f t="shared" si="19"/>
        <v>737705.80725806952</v>
      </c>
      <c r="V115" s="2">
        <f t="shared" si="34"/>
        <v>2431648</v>
      </c>
      <c r="W115" s="2">
        <f t="shared" si="20"/>
        <v>131831.75</v>
      </c>
      <c r="X115" s="2">
        <f t="shared" si="6"/>
        <v>605874.05725806952</v>
      </c>
      <c r="Y115" s="2">
        <f t="shared" si="30"/>
        <v>43184739.352995805</v>
      </c>
      <c r="Z115" s="2" t="str">
        <f t="shared" si="8"/>
        <v>HERE</v>
      </c>
      <c r="AA115" s="2">
        <f>IF(Z115="HERE",Y115,AA114+Graph!$G$1*1000)</f>
        <v>43184739.352995805</v>
      </c>
      <c r="AB115" s="2">
        <f t="shared" si="21"/>
        <v>605874.05725806952</v>
      </c>
      <c r="AC115" s="2">
        <f t="shared" si="31"/>
        <v>2431648</v>
      </c>
      <c r="AD115" s="3">
        <f t="shared" si="10"/>
        <v>43184739.352995805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27382710.099301621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49</v>
      </c>
      <c r="C116" s="7"/>
      <c r="D116" s="2" t="e">
        <f t="shared" si="12"/>
        <v>#N/A</v>
      </c>
      <c r="E116" s="2" t="e">
        <f t="shared" si="22"/>
        <v>#N/A</v>
      </c>
      <c r="F116" s="2">
        <v>739781.14838707447</v>
      </c>
      <c r="G116" s="2">
        <f t="shared" si="35"/>
        <v>739781.14838707447</v>
      </c>
      <c r="H116" s="2">
        <f t="shared" si="32"/>
        <v>45631036.87096706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831745.00000000081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743284.74377882481</v>
      </c>
      <c r="Q116" s="2">
        <f t="shared" si="36"/>
        <v>743284.74377882481</v>
      </c>
      <c r="R116" s="2">
        <f t="shared" si="33"/>
        <v>46359672.096774638</v>
      </c>
      <c r="S116" s="2">
        <f t="shared" si="17"/>
        <v>739781.14838707447</v>
      </c>
      <c r="T116" s="2">
        <f t="shared" si="18"/>
        <v>5574.8571428571595</v>
      </c>
      <c r="U116" s="2">
        <f t="shared" si="19"/>
        <v>743284.74377882481</v>
      </c>
      <c r="V116" s="2">
        <f t="shared" si="34"/>
        <v>2639309</v>
      </c>
      <c r="W116" s="2">
        <f t="shared" si="20"/>
        <v>207661</v>
      </c>
      <c r="X116" s="2">
        <f t="shared" si="6"/>
        <v>535623.74377882481</v>
      </c>
      <c r="Y116" s="2">
        <f t="shared" si="30"/>
        <v>43720363.09677463</v>
      </c>
      <c r="Z116" s="2" t="str">
        <f t="shared" si="8"/>
        <v>HERE</v>
      </c>
      <c r="AA116" s="2">
        <f>IF(Z116="HERE",Y116,AA115+Graph!$G$1*1000)</f>
        <v>43720363.09677463</v>
      </c>
      <c r="AB116" s="2">
        <f t="shared" si="21"/>
        <v>535623.74377882481</v>
      </c>
      <c r="AC116" s="2">
        <f t="shared" si="31"/>
        <v>2639309</v>
      </c>
      <c r="AD116" s="3">
        <f t="shared" si="10"/>
        <v>43720363.09677463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27934779.012400005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50</v>
      </c>
      <c r="C117" s="7"/>
      <c r="D117" s="2" t="e">
        <f t="shared" si="12"/>
        <v>#N/A</v>
      </c>
      <c r="E117" s="2" t="e">
        <f t="shared" si="22"/>
        <v>#N/A</v>
      </c>
      <c r="F117" s="2">
        <v>745358.70910137892</v>
      </c>
      <c r="G117" s="2">
        <f t="shared" si="35"/>
        <v>745358.70910137892</v>
      </c>
      <c r="H117" s="2">
        <f t="shared" si="32"/>
        <v>46376395.580068439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837319.85714285797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748863.68029955029</v>
      </c>
      <c r="Q117" s="2">
        <f t="shared" si="36"/>
        <v>748863.68029955029</v>
      </c>
      <c r="R117" s="2">
        <f t="shared" si="33"/>
        <v>47108535.777074188</v>
      </c>
      <c r="S117" s="2">
        <f t="shared" si="17"/>
        <v>745358.70910137892</v>
      </c>
      <c r="T117" s="2">
        <f t="shared" si="18"/>
        <v>5574.8571428571595</v>
      </c>
      <c r="U117" s="2">
        <f t="shared" si="19"/>
        <v>748863.68029955029</v>
      </c>
      <c r="V117" s="2">
        <f t="shared" si="34"/>
        <v>2918252</v>
      </c>
      <c r="W117" s="2">
        <f t="shared" si="20"/>
        <v>278943</v>
      </c>
      <c r="X117" s="2">
        <f t="shared" si="6"/>
        <v>469920.68029955029</v>
      </c>
      <c r="Y117" s="2">
        <f t="shared" si="30"/>
        <v>44190283.777074181</v>
      </c>
      <c r="Z117" s="2" t="str">
        <f t="shared" si="8"/>
        <v>HERE</v>
      </c>
      <c r="AA117" s="2">
        <f>IF(Z117="HERE",Y117,AA116+Graph!$G$1*1000)</f>
        <v>44190283.777074181</v>
      </c>
      <c r="AB117" s="2">
        <f t="shared" si="21"/>
        <v>469920.68029955029</v>
      </c>
      <c r="AC117" s="2">
        <f t="shared" si="31"/>
        <v>2918252</v>
      </c>
      <c r="AD117" s="3">
        <f t="shared" si="10"/>
        <v>44190283.777074181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28491868.96836707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51</v>
      </c>
      <c r="C118" s="7"/>
      <c r="D118" s="2" t="e">
        <f t="shared" si="12"/>
        <v>#N/A</v>
      </c>
      <c r="E118" s="2" t="e">
        <f t="shared" si="22"/>
        <v>#N/A</v>
      </c>
      <c r="F118" s="2">
        <v>750936.26981565356</v>
      </c>
      <c r="G118" s="2">
        <f t="shared" si="35"/>
        <v>750936.26981565356</v>
      </c>
      <c r="H118" s="2">
        <f t="shared" si="32"/>
        <v>47127331.849884093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842894.71428571513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754442.61682027578</v>
      </c>
      <c r="Q118" s="2">
        <f t="shared" si="36"/>
        <v>754442.61682027578</v>
      </c>
      <c r="R118" s="2">
        <f t="shared" si="33"/>
        <v>47862978.393894464</v>
      </c>
      <c r="S118" s="2">
        <f t="shared" si="17"/>
        <v>750936.26981565356</v>
      </c>
      <c r="T118" s="2">
        <f t="shared" si="18"/>
        <v>5574.8571428571595</v>
      </c>
      <c r="U118" s="2">
        <f t="shared" si="19"/>
        <v>754442.61682027578</v>
      </c>
      <c r="V118" s="2">
        <f t="shared" si="34"/>
        <v>3234946</v>
      </c>
      <c r="W118" s="2">
        <f t="shared" si="20"/>
        <v>316694</v>
      </c>
      <c r="X118" s="2">
        <f t="shared" si="6"/>
        <v>437748.61682027578</v>
      </c>
      <c r="Y118" s="2">
        <f t="shared" si="30"/>
        <v>44628032.393894456</v>
      </c>
      <c r="Z118" s="2" t="str">
        <f t="shared" si="8"/>
        <v>HERE</v>
      </c>
      <c r="AA118" s="2">
        <f>IF(Z118="HERE",Y118,AA117+Graph!$G$1*1000)</f>
        <v>44628032.393894456</v>
      </c>
      <c r="AB118" s="2">
        <f t="shared" si="21"/>
        <v>437748.61682027578</v>
      </c>
      <c r="AC118" s="2">
        <f t="shared" si="31"/>
        <v>3234946</v>
      </c>
      <c r="AD118" s="3">
        <f t="shared" si="10"/>
        <v>44628032.393894456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29053979.967202786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52</v>
      </c>
      <c r="C119" s="7"/>
      <c r="D119" s="2" t="e">
        <f t="shared" si="12"/>
        <v>#N/A</v>
      </c>
      <c r="E119" s="2" t="e">
        <f t="shared" si="22"/>
        <v>#N/A</v>
      </c>
      <c r="F119" s="2">
        <v>756513.83052992821</v>
      </c>
      <c r="G119" s="2">
        <f t="shared" si="35"/>
        <v>756513.83052992821</v>
      </c>
      <c r="H119" s="2">
        <f t="shared" si="32"/>
        <v>47883845.680414021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848469.57142857229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760021.55334103107</v>
      </c>
      <c r="Q119" s="2">
        <f t="shared" si="36"/>
        <v>760021.55334103107</v>
      </c>
      <c r="R119" s="2">
        <f t="shared" si="33"/>
        <v>48622999.947235495</v>
      </c>
      <c r="S119" s="2">
        <f t="shared" si="17"/>
        <v>756513.83052992821</v>
      </c>
      <c r="T119" s="2">
        <f t="shared" si="18"/>
        <v>5574.8571428571595</v>
      </c>
      <c r="U119" s="2">
        <f t="shared" si="19"/>
        <v>760021.55334103107</v>
      </c>
      <c r="V119" s="2">
        <f t="shared" si="34"/>
        <v>3559179</v>
      </c>
      <c r="W119" s="2">
        <f t="shared" si="20"/>
        <v>324233</v>
      </c>
      <c r="X119" s="2">
        <f t="shared" si="6"/>
        <v>435788.55334103107</v>
      </c>
      <c r="Y119" s="2">
        <f t="shared" si="30"/>
        <v>45063820.947235487</v>
      </c>
      <c r="Z119" s="2" t="str">
        <f t="shared" si="8"/>
        <v>HERE</v>
      </c>
      <c r="AA119" s="2">
        <f>IF(Z119="HERE",Y119,AA118+Graph!$G$1*1000)</f>
        <v>45063820.947235487</v>
      </c>
      <c r="AB119" s="2">
        <f t="shared" si="21"/>
        <v>435788.55334103107</v>
      </c>
      <c r="AC119" s="2">
        <f t="shared" si="31"/>
        <v>3559179</v>
      </c>
      <c r="AD119" s="3">
        <f t="shared" si="10"/>
        <v>45063820.947235487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29621112.008907154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53</v>
      </c>
      <c r="C120" s="7"/>
      <c r="D120" s="2" t="e">
        <f t="shared" si="12"/>
        <v>#N/A</v>
      </c>
      <c r="E120" s="2" t="e">
        <f t="shared" si="22"/>
        <v>#N/A</v>
      </c>
      <c r="F120" s="2">
        <v>762091.39124423265</v>
      </c>
      <c r="G120" s="2">
        <f t="shared" si="35"/>
        <v>762091.39124423265</v>
      </c>
      <c r="H120" s="2">
        <f t="shared" si="32"/>
        <v>48645937.071658254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854044.42857142945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765600.48986175656</v>
      </c>
      <c r="Q120" s="2">
        <f t="shared" si="36"/>
        <v>765600.48986175656</v>
      </c>
      <c r="R120" s="2">
        <f t="shared" si="33"/>
        <v>49388600.437097251</v>
      </c>
      <c r="S120" s="2">
        <f t="shared" si="17"/>
        <v>762091.39124423265</v>
      </c>
      <c r="T120" s="2">
        <f t="shared" si="18"/>
        <v>5574.8571428571595</v>
      </c>
      <c r="U120" s="2">
        <f t="shared" si="19"/>
        <v>765600.48986175656</v>
      </c>
      <c r="V120" s="2">
        <f t="shared" si="34"/>
        <v>3837094</v>
      </c>
      <c r="W120" s="2">
        <f t="shared" si="20"/>
        <v>277915</v>
      </c>
      <c r="X120" s="2">
        <f t="shared" si="6"/>
        <v>487685.48986175656</v>
      </c>
      <c r="Y120" s="2">
        <f t="shared" si="30"/>
        <v>45551506.437097244</v>
      </c>
      <c r="Z120" s="2" t="str">
        <f t="shared" si="8"/>
        <v>HERE</v>
      </c>
      <c r="AA120" s="2">
        <f>IF(Z120="HERE",Y120,AA119+Graph!$G$1*1000)</f>
        <v>45551506.437097244</v>
      </c>
      <c r="AB120" s="2">
        <f t="shared" si="21"/>
        <v>487685.48986175656</v>
      </c>
      <c r="AC120" s="2">
        <f t="shared" si="31"/>
        <v>3837094</v>
      </c>
      <c r="AD120" s="3">
        <f t="shared" si="10"/>
        <v>45551506.437097244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30193265.093480203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54</v>
      </c>
      <c r="C121" s="7"/>
      <c r="D121" s="2" t="e">
        <f t="shared" si="12"/>
        <v>#N/A</v>
      </c>
      <c r="E121" s="2" t="e">
        <f t="shared" si="22"/>
        <v>#N/A</v>
      </c>
      <c r="F121" s="2">
        <v>767668.9519585073</v>
      </c>
      <c r="G121" s="2">
        <f t="shared" si="35"/>
        <v>767668.9519585073</v>
      </c>
      <c r="H121" s="2">
        <f t="shared" si="32"/>
        <v>49413606.023616761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859619.28571428661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771179.42638251185</v>
      </c>
      <c r="Q121" s="2">
        <f t="shared" si="36"/>
        <v>771179.42638251185</v>
      </c>
      <c r="R121" s="2">
        <f t="shared" si="33"/>
        <v>50159779.863479763</v>
      </c>
      <c r="S121" s="2">
        <f t="shared" si="17"/>
        <v>767668.9519585073</v>
      </c>
      <c r="T121" s="2">
        <f t="shared" si="18"/>
        <v>5574.8571428571595</v>
      </c>
      <c r="U121" s="2">
        <f t="shared" si="19"/>
        <v>771179.42638251185</v>
      </c>
      <c r="V121" s="2">
        <f t="shared" si="34"/>
        <v>4062501</v>
      </c>
      <c r="W121" s="2">
        <f t="shared" si="20"/>
        <v>225407</v>
      </c>
      <c r="X121" s="2">
        <f t="shared" si="6"/>
        <v>545772.42638251185</v>
      </c>
      <c r="Y121" s="2">
        <f t="shared" si="30"/>
        <v>46097278.863479756</v>
      </c>
      <c r="Z121" s="2" t="str">
        <f t="shared" si="8"/>
        <v>HERE</v>
      </c>
      <c r="AA121" s="2">
        <f>IF(Z121="HERE",Y121,AA120+Graph!$G$1*1000)</f>
        <v>46097278.863479756</v>
      </c>
      <c r="AB121" s="2">
        <f t="shared" si="21"/>
        <v>545772.42638251185</v>
      </c>
      <c r="AC121" s="2">
        <f t="shared" si="31"/>
        <v>4062501</v>
      </c>
      <c r="AD121" s="3">
        <f t="shared" si="10"/>
        <v>46097278.863479756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30770439.220921904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55</v>
      </c>
      <c r="C122" s="7"/>
      <c r="D122" s="2" t="e">
        <f t="shared" si="12"/>
        <v>#N/A</v>
      </c>
      <c r="E122" s="2" t="e">
        <f t="shared" si="22"/>
        <v>#N/A</v>
      </c>
      <c r="F122" s="2">
        <v>773246.51267281175</v>
      </c>
      <c r="G122" s="2">
        <f t="shared" si="35"/>
        <v>773246.51267281175</v>
      </c>
      <c r="H122" s="2">
        <f t="shared" si="32"/>
        <v>50186852.536289573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865194.14285714377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776758.36290323734</v>
      </c>
      <c r="Q122" s="2">
        <f t="shared" si="36"/>
        <v>776758.36290323734</v>
      </c>
      <c r="R122" s="2">
        <f t="shared" si="33"/>
        <v>50936538.226383001</v>
      </c>
      <c r="S122" s="2">
        <f t="shared" si="17"/>
        <v>773246.51267281175</v>
      </c>
      <c r="T122" s="2">
        <f t="shared" si="18"/>
        <v>5574.8571428571595</v>
      </c>
      <c r="U122" s="2">
        <f t="shared" si="19"/>
        <v>776758.36290323734</v>
      </c>
      <c r="V122" s="2">
        <f t="shared" si="34"/>
        <v>4266577</v>
      </c>
      <c r="W122" s="2">
        <f t="shared" si="20"/>
        <v>204076</v>
      </c>
      <c r="X122" s="2">
        <f t="shared" si="6"/>
        <v>572682.36290323734</v>
      </c>
      <c r="Y122" s="2">
        <f t="shared" si="30"/>
        <v>46669961.226382993</v>
      </c>
      <c r="Z122" s="2" t="str">
        <f t="shared" si="8"/>
        <v>HERE</v>
      </c>
      <c r="AA122" s="2">
        <f>IF(Z122="HERE",Y122,AA121+Graph!$G$1*1000)</f>
        <v>46669961.226382993</v>
      </c>
      <c r="AB122" s="2">
        <f t="shared" si="21"/>
        <v>572682.36290323734</v>
      </c>
      <c r="AC122" s="2">
        <f t="shared" si="31"/>
        <v>4266577</v>
      </c>
      <c r="AD122" s="3">
        <f t="shared" si="10"/>
        <v>46669961.226382993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31318657.790150031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56</v>
      </c>
      <c r="C123" s="7"/>
      <c r="D123" s="2" t="e">
        <f t="shared" si="12"/>
        <v>#N/A</v>
      </c>
      <c r="E123" s="2" t="e">
        <f t="shared" si="22"/>
        <v>#N/A</v>
      </c>
      <c r="F123" s="2">
        <v>778824.07338708639</v>
      </c>
      <c r="G123" s="2">
        <f t="shared" si="35"/>
        <v>778824.07338708639</v>
      </c>
      <c r="H123" s="2">
        <f t="shared" si="32"/>
        <v>50965676.609676659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870769.00000000093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782337.29942396283</v>
      </c>
      <c r="Q123" s="2">
        <f t="shared" si="36"/>
        <v>782337.29942396283</v>
      </c>
      <c r="R123" s="2">
        <f t="shared" si="33"/>
        <v>51718875.525806963</v>
      </c>
      <c r="S123" s="2">
        <f t="shared" si="17"/>
        <v>778824.07338708639</v>
      </c>
      <c r="T123" s="2">
        <f t="shared" si="18"/>
        <v>5574.8571428571595</v>
      </c>
      <c r="U123" s="2">
        <f t="shared" si="19"/>
        <v>782337.29942396283</v>
      </c>
      <c r="V123" s="2">
        <f t="shared" si="34"/>
        <v>4609740</v>
      </c>
      <c r="W123" s="2">
        <f t="shared" si="20"/>
        <v>343163</v>
      </c>
      <c r="X123" s="2">
        <f t="shared" si="6"/>
        <v>439174.29942396283</v>
      </c>
      <c r="Y123" s="2">
        <f t="shared" si="30"/>
        <v>47109135.525806956</v>
      </c>
      <c r="Z123" s="2" t="str">
        <f t="shared" si="8"/>
        <v>HERE</v>
      </c>
      <c r="AA123" s="2">
        <f>IF(Z123="HERE",Y123,AA122+Graph!$G$1*1000)</f>
        <v>47109135.525806956</v>
      </c>
      <c r="AB123" s="2">
        <f t="shared" si="21"/>
        <v>439174.29942396283</v>
      </c>
      <c r="AC123" s="2">
        <f t="shared" si="31"/>
        <v>4609740</v>
      </c>
      <c r="AD123" s="3">
        <f t="shared" si="10"/>
        <v>47109135.525806956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31871897.402246814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57</v>
      </c>
      <c r="C124" s="7"/>
      <c r="D124" s="2" t="e">
        <f t="shared" si="12"/>
        <v>#N/A</v>
      </c>
      <c r="E124" s="2" t="e">
        <f t="shared" si="22"/>
        <v>#N/A</v>
      </c>
      <c r="F124" s="2">
        <v>784401.63410136104</v>
      </c>
      <c r="G124" s="2">
        <f t="shared" si="35"/>
        <v>784401.63410136104</v>
      </c>
      <c r="H124" s="2">
        <f t="shared" si="32"/>
        <v>51750078.24377802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876343.85714285809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787916.23594471812</v>
      </c>
      <c r="Q124" s="2">
        <f t="shared" si="36"/>
        <v>787916.23594471812</v>
      </c>
      <c r="R124" s="2">
        <f t="shared" si="33"/>
        <v>52506791.761751682</v>
      </c>
      <c r="S124" s="2">
        <f t="shared" si="17"/>
        <v>784401.63410136104</v>
      </c>
      <c r="T124" s="2">
        <f t="shared" si="18"/>
        <v>5574.8571428571595</v>
      </c>
      <c r="U124" s="2">
        <f t="shared" si="19"/>
        <v>787916.23594471812</v>
      </c>
      <c r="V124" s="2">
        <f t="shared" si="34"/>
        <v>4973248</v>
      </c>
      <c r="W124" s="2">
        <f t="shared" si="20"/>
        <v>363508</v>
      </c>
      <c r="X124" s="2">
        <f t="shared" si="6"/>
        <v>424408.23594471812</v>
      </c>
      <c r="Y124" s="2">
        <f t="shared" si="30"/>
        <v>47533543.761751674</v>
      </c>
      <c r="Z124" s="2" t="str">
        <f t="shared" si="8"/>
        <v>HERE</v>
      </c>
      <c r="AA124" s="2">
        <f>IF(Z124="HERE",Y124,AA123+Graph!$G$1*1000)</f>
        <v>47533543.761751674</v>
      </c>
      <c r="AB124" s="2">
        <f t="shared" si="21"/>
        <v>424408.23594471812</v>
      </c>
      <c r="AC124" s="2">
        <f t="shared" si="31"/>
        <v>4973248</v>
      </c>
      <c r="AD124" s="3">
        <f t="shared" si="10"/>
        <v>47533543.761751674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32430158.057212252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58</v>
      </c>
      <c r="C125" s="7"/>
      <c r="D125" s="2" t="e">
        <f t="shared" si="12"/>
        <v>#N/A</v>
      </c>
      <c r="E125" s="2" t="e">
        <f t="shared" si="22"/>
        <v>#N/A</v>
      </c>
      <c r="F125" s="2">
        <v>789979.19481566548</v>
      </c>
      <c r="G125" s="2">
        <f t="shared" si="35"/>
        <v>789979.19481566548</v>
      </c>
      <c r="H125" s="2">
        <f t="shared" si="32"/>
        <v>52540057.438593686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881918.71428571525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793495.17246544361</v>
      </c>
      <c r="Q125" s="2">
        <f t="shared" si="36"/>
        <v>793495.17246544361</v>
      </c>
      <c r="R125" s="2">
        <f t="shared" si="33"/>
        <v>53300286.934217125</v>
      </c>
      <c r="S125" s="2">
        <f t="shared" si="17"/>
        <v>789979.19481566548</v>
      </c>
      <c r="T125" s="2">
        <f t="shared" si="18"/>
        <v>5574.8571428571595</v>
      </c>
      <c r="U125" s="2">
        <f t="shared" si="19"/>
        <v>793495.17246544361</v>
      </c>
      <c r="V125" s="2">
        <f t="shared" si="34"/>
        <v>5383103</v>
      </c>
      <c r="W125" s="2">
        <f t="shared" si="20"/>
        <v>409855</v>
      </c>
      <c r="X125" s="2">
        <f t="shared" si="6"/>
        <v>383640.17246544361</v>
      </c>
      <c r="Y125" s="2">
        <f t="shared" si="30"/>
        <v>47917183.934217118</v>
      </c>
      <c r="Z125" s="2" t="str">
        <f t="shared" si="8"/>
        <v>HERE</v>
      </c>
      <c r="AA125" s="2">
        <f>IF(Z125="HERE",Y125,AA124+Graph!$G$1*1000)</f>
        <v>47917183.934217118</v>
      </c>
      <c r="AB125" s="2">
        <f t="shared" si="21"/>
        <v>383640.17246544361</v>
      </c>
      <c r="AC125" s="2">
        <f t="shared" si="31"/>
        <v>5383103</v>
      </c>
      <c r="AD125" s="3">
        <f t="shared" si="10"/>
        <v>47917183.934217118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32993439.755046364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59</v>
      </c>
      <c r="C126" s="7"/>
      <c r="D126" s="2" t="e">
        <f t="shared" si="12"/>
        <v>#N/A</v>
      </c>
      <c r="E126" s="2" t="e">
        <f t="shared" si="22"/>
        <v>#N/A</v>
      </c>
      <c r="F126" s="2">
        <v>795556.75552994013</v>
      </c>
      <c r="G126" s="2">
        <f t="shared" si="35"/>
        <v>795556.75552994013</v>
      </c>
      <c r="H126" s="2">
        <f t="shared" si="32"/>
        <v>53335614.194123626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887493.57142857241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799074.1089861691</v>
      </c>
      <c r="Q126" s="2">
        <f t="shared" si="36"/>
        <v>799074.1089861691</v>
      </c>
      <c r="R126" s="2">
        <f t="shared" si="33"/>
        <v>54099361.043203294</v>
      </c>
      <c r="S126" s="2">
        <f t="shared" si="17"/>
        <v>795556.75552994013</v>
      </c>
      <c r="T126" s="2">
        <f t="shared" si="18"/>
        <v>5574.8571428571595</v>
      </c>
      <c r="U126" s="2">
        <f t="shared" si="19"/>
        <v>799074.1089861691</v>
      </c>
      <c r="V126" s="2">
        <f t="shared" si="34"/>
        <v>5861351</v>
      </c>
      <c r="W126" s="2">
        <f t="shared" si="20"/>
        <v>478248</v>
      </c>
      <c r="X126" s="2">
        <f t="shared" si="6"/>
        <v>320826.1089861691</v>
      </c>
      <c r="Y126" s="2">
        <f t="shared" si="30"/>
        <v>48238010.043203287</v>
      </c>
      <c r="Z126" s="2" t="str">
        <f t="shared" si="8"/>
        <v>HERE</v>
      </c>
      <c r="AA126" s="2">
        <f>IF(Z126="HERE",Y126,AA125+Graph!$G$1*1000)</f>
        <v>48238010.043203287</v>
      </c>
      <c r="AB126" s="2">
        <f t="shared" si="21"/>
        <v>320826.1089861691</v>
      </c>
      <c r="AC126" s="2">
        <f t="shared" si="31"/>
        <v>5861351</v>
      </c>
      <c r="AD126" s="3">
        <f t="shared" si="10"/>
        <v>48238010.043203287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33561742.495749131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60</v>
      </c>
      <c r="C127" s="7"/>
      <c r="D127" s="2" t="e">
        <f t="shared" si="12"/>
        <v>#N/A</v>
      </c>
      <c r="E127" s="2" t="e">
        <f t="shared" si="22"/>
        <v>#N/A</v>
      </c>
      <c r="F127" s="2">
        <v>801134.31624421477</v>
      </c>
      <c r="G127" s="2">
        <f t="shared" si="35"/>
        <v>794425.14285714284</v>
      </c>
      <c r="H127" s="2">
        <f t="shared" si="32"/>
        <v>54130039.336980768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893068.42857142957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804653.04550692439</v>
      </c>
      <c r="Q127" s="2">
        <f t="shared" si="36"/>
        <v>800000</v>
      </c>
      <c r="R127" s="2">
        <f t="shared" si="33"/>
        <v>54899361.043203294</v>
      </c>
      <c r="S127" s="2">
        <f t="shared" si="17"/>
        <v>794425.14285714179</v>
      </c>
      <c r="T127" s="2">
        <f t="shared" si="18"/>
        <v>5574.8571428571595</v>
      </c>
      <c r="U127" s="2">
        <f t="shared" si="19"/>
        <v>800000</v>
      </c>
      <c r="V127" s="2">
        <f t="shared" si="34"/>
        <v>6353321</v>
      </c>
      <c r="W127" s="2">
        <f t="shared" si="20"/>
        <v>491970</v>
      </c>
      <c r="X127" s="2">
        <f t="shared" si="6"/>
        <v>308030</v>
      </c>
      <c r="Y127" s="2">
        <f t="shared" si="30"/>
        <v>48546040.043203287</v>
      </c>
      <c r="Z127" s="2" t="str">
        <f t="shared" si="8"/>
        <v>HERE</v>
      </c>
      <c r="AA127" s="2">
        <f>IF(Z127="HERE",Y127,AA126+Graph!$G$1*1000)</f>
        <v>48546040.043203287</v>
      </c>
      <c r="AB127" s="2">
        <f t="shared" si="21"/>
        <v>308030</v>
      </c>
      <c r="AC127" s="2">
        <f t="shared" si="31"/>
        <v>6353321</v>
      </c>
      <c r="AD127" s="3">
        <f t="shared" si="10"/>
        <v>48546040.043203287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34135066.279320583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61</v>
      </c>
      <c r="C128" s="7"/>
      <c r="D128" s="2" t="e">
        <f t="shared" si="12"/>
        <v>#N/A</v>
      </c>
      <c r="E128" s="2" t="e">
        <f t="shared" si="22"/>
        <v>#N/A</v>
      </c>
      <c r="F128" s="2">
        <v>806711.87695851922</v>
      </c>
      <c r="G128" s="2">
        <f t="shared" si="35"/>
        <v>794425.14285714284</v>
      </c>
      <c r="H128" s="2">
        <f t="shared" si="32"/>
        <v>54924464.479837909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898643.28571428673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810231.98202764988</v>
      </c>
      <c r="Q128" s="2">
        <f t="shared" si="36"/>
        <v>800000</v>
      </c>
      <c r="R128" s="2">
        <f t="shared" si="33"/>
        <v>55699361.043203294</v>
      </c>
      <c r="S128" s="2">
        <f t="shared" si="17"/>
        <v>794425.14285714179</v>
      </c>
      <c r="T128" s="2">
        <f t="shared" si="18"/>
        <v>5574.8571428571595</v>
      </c>
      <c r="U128" s="2">
        <f t="shared" si="19"/>
        <v>800000</v>
      </c>
      <c r="V128" s="2">
        <f t="shared" si="34"/>
        <v>6573570</v>
      </c>
      <c r="W128" s="2">
        <f t="shared" si="20"/>
        <v>220249</v>
      </c>
      <c r="X128" s="2">
        <f t="shared" si="6"/>
        <v>579751</v>
      </c>
      <c r="Y128" s="2">
        <f t="shared" si="30"/>
        <v>49125791.043203287</v>
      </c>
      <c r="Z128" s="2" t="str">
        <f t="shared" si="8"/>
        <v>HERE</v>
      </c>
      <c r="AA128" s="2">
        <f>IF(Z128="HERE",Y128,AA127+Graph!$G$1*1000)</f>
        <v>49125791.043203287</v>
      </c>
      <c r="AB128" s="2">
        <f t="shared" si="21"/>
        <v>579751</v>
      </c>
      <c r="AC128" s="2">
        <f t="shared" si="31"/>
        <v>6573570</v>
      </c>
      <c r="AD128" s="3">
        <f t="shared" si="10"/>
        <v>49125791.043203287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34713411.105760679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62</v>
      </c>
      <c r="C129" s="7"/>
      <c r="D129" s="2" t="e">
        <f t="shared" si="12"/>
        <v>#N/A</v>
      </c>
      <c r="E129" s="2" t="e">
        <f t="shared" si="22"/>
        <v>#N/A</v>
      </c>
      <c r="F129" s="2">
        <v>812289.43767279387</v>
      </c>
      <c r="G129" s="2">
        <f t="shared" si="35"/>
        <v>794425.14285714284</v>
      </c>
      <c r="H129" s="2">
        <f t="shared" si="32"/>
        <v>55718889.622695051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904218.14285714389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815810.91854840517</v>
      </c>
      <c r="Q129" s="2">
        <f t="shared" si="36"/>
        <v>800000</v>
      </c>
      <c r="R129" s="2">
        <f t="shared" si="33"/>
        <v>56499361.043203294</v>
      </c>
      <c r="S129" s="2">
        <f t="shared" si="17"/>
        <v>794425.14285714179</v>
      </c>
      <c r="T129" s="2">
        <f t="shared" si="18"/>
        <v>5574.8571428571595</v>
      </c>
      <c r="U129" s="2">
        <f t="shared" si="19"/>
        <v>800000</v>
      </c>
      <c r="V129" s="2">
        <f t="shared" si="34"/>
        <v>6853372</v>
      </c>
      <c r="W129" s="2">
        <f t="shared" si="20"/>
        <v>279802</v>
      </c>
      <c r="X129" s="2">
        <f t="shared" si="6"/>
        <v>520198</v>
      </c>
      <c r="Y129" s="2">
        <f t="shared" si="30"/>
        <v>49645989.043203287</v>
      </c>
      <c r="Z129" s="2" t="str">
        <f t="shared" si="8"/>
        <v>HERE</v>
      </c>
      <c r="AA129" s="2">
        <f>IF(Z129="HERE",Y129,AA128+Graph!$G$1*1000)</f>
        <v>49645989.043203287</v>
      </c>
      <c r="AB129" s="2">
        <f t="shared" si="21"/>
        <v>520198</v>
      </c>
      <c r="AC129" s="2">
        <f t="shared" si="31"/>
        <v>6853372</v>
      </c>
      <c r="AD129" s="3">
        <f t="shared" si="10"/>
        <v>49645989.043203287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35230142.04471229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63</v>
      </c>
      <c r="C130" s="7"/>
      <c r="D130" s="2" t="e">
        <f t="shared" si="12"/>
        <v>#N/A</v>
      </c>
      <c r="E130" s="2" t="e">
        <f t="shared" si="22"/>
        <v>#N/A</v>
      </c>
      <c r="F130" s="2">
        <v>817866.99838706851</v>
      </c>
      <c r="G130" s="2">
        <f t="shared" si="35"/>
        <v>794425.14285714284</v>
      </c>
      <c r="H130" s="2">
        <f t="shared" si="32"/>
        <v>56513314.765552193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909793.00000000105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821389.85506913066</v>
      </c>
      <c r="Q130" s="2">
        <f t="shared" si="36"/>
        <v>800000</v>
      </c>
      <c r="R130" s="2">
        <f t="shared" si="33"/>
        <v>57299361.043203294</v>
      </c>
      <c r="S130" s="2">
        <f t="shared" si="17"/>
        <v>794425.14285714179</v>
      </c>
      <c r="T130" s="2">
        <f t="shared" si="18"/>
        <v>5574.8571428571595</v>
      </c>
      <c r="U130" s="2">
        <f t="shared" si="19"/>
        <v>800000</v>
      </c>
      <c r="V130" s="2">
        <f t="shared" si="34"/>
        <v>7164387</v>
      </c>
      <c r="W130" s="2">
        <f t="shared" si="20"/>
        <v>311015</v>
      </c>
      <c r="X130" s="2">
        <f t="shared" si="6"/>
        <v>488985</v>
      </c>
      <c r="Y130" s="2">
        <f t="shared" si="30"/>
        <v>50134974.043203287</v>
      </c>
      <c r="Z130" s="2" t="str">
        <f t="shared" si="8"/>
        <v>HERE</v>
      </c>
      <c r="AA130" s="2">
        <f>IF(Z130="HERE",Y130,AA129+Graph!$G$1*1000)</f>
        <v>50134974.043203287</v>
      </c>
      <c r="AB130" s="2">
        <f t="shared" si="21"/>
        <v>488985</v>
      </c>
      <c r="AC130" s="2">
        <f t="shared" si="31"/>
        <v>7164387</v>
      </c>
      <c r="AD130" s="3">
        <f t="shared" si="10"/>
        <v>50134974.043203287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35751894.026532575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64</v>
      </c>
      <c r="C131" s="7"/>
      <c r="D131" s="2" t="e">
        <f t="shared" si="12"/>
        <v>#N/A</v>
      </c>
      <c r="E131" s="2" t="e">
        <f t="shared" si="22"/>
        <v>#N/A</v>
      </c>
      <c r="F131" s="2">
        <v>823444.55910137296</v>
      </c>
      <c r="G131" s="2">
        <f t="shared" si="35"/>
        <v>794425.14285714284</v>
      </c>
      <c r="H131" s="2">
        <f t="shared" si="32"/>
        <v>57307739.908409335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915367.85714285821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826968.79158985615</v>
      </c>
      <c r="Q131" s="2">
        <f t="shared" si="36"/>
        <v>800000</v>
      </c>
      <c r="R131" s="2">
        <f t="shared" si="33"/>
        <v>58099361.043203294</v>
      </c>
      <c r="S131" s="2">
        <f t="shared" si="17"/>
        <v>794425.14285714179</v>
      </c>
      <c r="T131" s="2">
        <f t="shared" si="18"/>
        <v>5574.8571428571595</v>
      </c>
      <c r="U131" s="2">
        <f t="shared" si="19"/>
        <v>800000</v>
      </c>
      <c r="V131" s="2">
        <f t="shared" si="34"/>
        <v>7447199</v>
      </c>
      <c r="W131" s="2">
        <f t="shared" si="20"/>
        <v>282812</v>
      </c>
      <c r="X131" s="2">
        <f t="shared" si="6"/>
        <v>517188</v>
      </c>
      <c r="Y131" s="2">
        <f t="shared" si="30"/>
        <v>50652162.043203287</v>
      </c>
      <c r="Z131" s="2" t="str">
        <f t="shared" si="8"/>
        <v>HERE</v>
      </c>
      <c r="AA131" s="2">
        <f>IF(Z131="HERE",Y131,AA130+Graph!$G$1*1000)</f>
        <v>50652162.043203287</v>
      </c>
      <c r="AB131" s="2">
        <f t="shared" si="21"/>
        <v>517188</v>
      </c>
      <c r="AC131" s="2">
        <f t="shared" si="31"/>
        <v>7447199</v>
      </c>
      <c r="AD131" s="3">
        <f t="shared" si="10"/>
        <v>50652162.043203287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36278667.05122152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65</v>
      </c>
      <c r="C132" s="7"/>
      <c r="D132" s="2" t="e">
        <f t="shared" si="12"/>
        <v>#N/A</v>
      </c>
      <c r="E132" s="2" t="e">
        <f t="shared" si="22"/>
        <v>#N/A</v>
      </c>
      <c r="F132" s="2">
        <v>829022.1198156476</v>
      </c>
      <c r="G132" s="2">
        <f t="shared" si="35"/>
        <v>794425.14285714284</v>
      </c>
      <c r="H132" s="2">
        <f t="shared" si="32"/>
        <v>58102165.051266477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920942.71428571537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832547.72811061144</v>
      </c>
      <c r="Q132" s="2">
        <f t="shared" si="36"/>
        <v>800000</v>
      </c>
      <c r="R132" s="2">
        <f t="shared" si="33"/>
        <v>58899361.043203294</v>
      </c>
      <c r="S132" s="2">
        <f t="shared" si="17"/>
        <v>794425.14285714179</v>
      </c>
      <c r="T132" s="2">
        <f t="shared" si="18"/>
        <v>5574.8571428571595</v>
      </c>
      <c r="U132" s="2">
        <f t="shared" si="19"/>
        <v>800000</v>
      </c>
      <c r="V132" s="2">
        <f t="shared" si="34"/>
        <v>7891184</v>
      </c>
      <c r="W132" s="2">
        <f t="shared" si="20"/>
        <v>443985</v>
      </c>
      <c r="X132" s="2">
        <f t="shared" si="6"/>
        <v>356015</v>
      </c>
      <c r="Y132" s="2">
        <f t="shared" si="30"/>
        <v>51008177.043203287</v>
      </c>
      <c r="Z132" s="2" t="str">
        <f t="shared" si="8"/>
        <v>HERE</v>
      </c>
      <c r="AA132" s="2">
        <f>IF(Z132="HERE",Y132,AA131+Graph!$G$1*1000)</f>
        <v>51008177.043203287</v>
      </c>
      <c r="AB132" s="2">
        <f t="shared" si="21"/>
        <v>356015</v>
      </c>
      <c r="AC132" s="2">
        <f t="shared" si="31"/>
        <v>7891184</v>
      </c>
      <c r="AD132" s="3">
        <f t="shared" si="10"/>
        <v>51008177.043203287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36810461.118779145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66</v>
      </c>
      <c r="C133" s="7"/>
      <c r="D133" s="2" t="e">
        <f t="shared" si="12"/>
        <v>#N/A</v>
      </c>
      <c r="E133" s="2" t="e">
        <f t="shared" si="22"/>
        <v>#N/A</v>
      </c>
      <c r="F133" s="2">
        <v>834599.68052995205</v>
      </c>
      <c r="G133" s="2">
        <f t="shared" si="35"/>
        <v>794425.14285714284</v>
      </c>
      <c r="H133" s="2">
        <f t="shared" si="32"/>
        <v>58896590.194123618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926517.57142857253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838126.66463133693</v>
      </c>
      <c r="Q133" s="2">
        <f t="shared" si="36"/>
        <v>800000</v>
      </c>
      <c r="R133" s="2">
        <f t="shared" si="33"/>
        <v>59699361.043203294</v>
      </c>
      <c r="S133" s="2">
        <f t="shared" si="17"/>
        <v>794425.14285714179</v>
      </c>
      <c r="T133" s="2">
        <f t="shared" si="18"/>
        <v>5574.8571428571595</v>
      </c>
      <c r="U133" s="2">
        <f t="shared" si="19"/>
        <v>800000</v>
      </c>
      <c r="V133" s="2">
        <f t="shared" si="34"/>
        <v>8378940</v>
      </c>
      <c r="W133" s="2">
        <f t="shared" si="20"/>
        <v>487756</v>
      </c>
      <c r="X133" s="2">
        <f t="shared" si="6"/>
        <v>312244</v>
      </c>
      <c r="Y133" s="2">
        <f t="shared" si="30"/>
        <v>51320421.043203287</v>
      </c>
      <c r="Z133" s="2" t="str">
        <f t="shared" si="8"/>
        <v>HERE</v>
      </c>
      <c r="AA133" s="2">
        <f>IF(Z133="HERE",Y133,AA132+Graph!$G$1*1000)</f>
        <v>51320421.043203287</v>
      </c>
      <c r="AB133" s="2">
        <f t="shared" si="21"/>
        <v>312244</v>
      </c>
      <c r="AC133" s="2">
        <f t="shared" si="31"/>
        <v>8378940</v>
      </c>
      <c r="AD133" s="3">
        <f t="shared" si="10"/>
        <v>51320421.043203287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37347276.22920543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67</v>
      </c>
      <c r="C134" s="7"/>
      <c r="D134" s="2" t="e">
        <f t="shared" si="12"/>
        <v>#N/A</v>
      </c>
      <c r="E134" s="2" t="e">
        <f t="shared" si="22"/>
        <v>#N/A</v>
      </c>
      <c r="F134" s="2">
        <v>840177.24124422669</v>
      </c>
      <c r="G134" s="2">
        <f t="shared" si="35"/>
        <v>794425.14285714284</v>
      </c>
      <c r="H134" s="2">
        <f t="shared" si="32"/>
        <v>59691015.33698076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932092.42857142969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843705.60115209222</v>
      </c>
      <c r="Q134" s="2">
        <f t="shared" si="36"/>
        <v>800000</v>
      </c>
      <c r="R134" s="2">
        <f t="shared" si="33"/>
        <v>60499361.043203294</v>
      </c>
      <c r="S134" s="2">
        <f t="shared" si="17"/>
        <v>794425.14285714179</v>
      </c>
      <c r="T134" s="2">
        <f t="shared" si="18"/>
        <v>5574.8571428571595</v>
      </c>
      <c r="U134" s="2">
        <f t="shared" si="19"/>
        <v>800000</v>
      </c>
      <c r="V134" s="2">
        <f t="shared" si="34"/>
        <v>8977329</v>
      </c>
      <c r="W134" s="2">
        <f t="shared" si="20"/>
        <v>598389</v>
      </c>
      <c r="X134" s="2">
        <f t="shared" si="6"/>
        <v>201611</v>
      </c>
      <c r="Y134" s="2">
        <f t="shared" si="30"/>
        <v>51522032.043203287</v>
      </c>
      <c r="Z134" s="2" t="str">
        <f t="shared" si="8"/>
        <v>HERE</v>
      </c>
      <c r="AA134" s="2">
        <f>IF(Z134="HERE",Y134,AA133+Graph!$G$1*1000)</f>
        <v>51522032.043203287</v>
      </c>
      <c r="AB134" s="2">
        <f t="shared" si="21"/>
        <v>201611</v>
      </c>
      <c r="AC134" s="2">
        <f t="shared" si="31"/>
        <v>8977329</v>
      </c>
      <c r="AD134" s="3">
        <f t="shared" si="10"/>
        <v>51522032.043203287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37889112.382500358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68</v>
      </c>
      <c r="C135" s="7"/>
      <c r="D135" s="2" t="e">
        <f t="shared" si="12"/>
        <v>#N/A</v>
      </c>
      <c r="E135" s="2" t="e">
        <f t="shared" si="22"/>
        <v>#N/A</v>
      </c>
      <c r="F135" s="2">
        <v>845754.80195850134</v>
      </c>
      <c r="G135" s="2">
        <f t="shared" si="35"/>
        <v>794425.14285714284</v>
      </c>
      <c r="H135" s="2">
        <f t="shared" si="32"/>
        <v>60485440.479837902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937667.28571428685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849284.53767281771</v>
      </c>
      <c r="Q135" s="2">
        <f t="shared" si="36"/>
        <v>800000</v>
      </c>
      <c r="R135" s="2">
        <f t="shared" si="33"/>
        <v>61299361.043203294</v>
      </c>
      <c r="S135" s="2">
        <f t="shared" si="17"/>
        <v>794425.14285714179</v>
      </c>
      <c r="T135" s="2">
        <f t="shared" si="18"/>
        <v>5574.8571428571595</v>
      </c>
      <c r="U135" s="2">
        <f t="shared" si="19"/>
        <v>800000</v>
      </c>
      <c r="V135" s="2">
        <f t="shared" si="34"/>
        <v>9296367</v>
      </c>
      <c r="W135" s="2">
        <f t="shared" si="20"/>
        <v>319038</v>
      </c>
      <c r="X135" s="2">
        <f t="shared" si="6"/>
        <v>480962</v>
      </c>
      <c r="Y135" s="2">
        <f t="shared" si="30"/>
        <v>52002994.043203287</v>
      </c>
      <c r="Z135" s="2" t="str">
        <f t="shared" si="8"/>
        <v>HERE</v>
      </c>
      <c r="AA135" s="2">
        <f>IF(Z135="HERE",Y135,AA134+Graph!$G$1*1000)</f>
        <v>52002994.043203287</v>
      </c>
      <c r="AB135" s="2">
        <f t="shared" si="21"/>
        <v>480962</v>
      </c>
      <c r="AC135" s="2">
        <f t="shared" si="31"/>
        <v>9296367</v>
      </c>
      <c r="AD135" s="3">
        <f t="shared" si="10"/>
        <v>52002994.043203287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38435969.57866396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69</v>
      </c>
      <c r="C136" s="7"/>
      <c r="D136" s="2" t="e">
        <f t="shared" si="12"/>
        <v>#N/A</v>
      </c>
      <c r="E136" s="2" t="e">
        <f t="shared" si="22"/>
        <v>#N/A</v>
      </c>
      <c r="F136" s="2">
        <v>851332.36267280579</v>
      </c>
      <c r="G136" s="2">
        <f t="shared" si="35"/>
        <v>794425.14285714284</v>
      </c>
      <c r="H136" s="2">
        <f t="shared" si="32"/>
        <v>61279865.622695044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943242.142857144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854863.4741935432</v>
      </c>
      <c r="Q136" s="2">
        <f t="shared" si="36"/>
        <v>800000</v>
      </c>
      <c r="R136" s="2">
        <f t="shared" si="33"/>
        <v>62099361.043203294</v>
      </c>
      <c r="S136" s="2">
        <f t="shared" si="17"/>
        <v>794425.14285714179</v>
      </c>
      <c r="T136" s="2">
        <f t="shared" si="18"/>
        <v>5574.8571428571595</v>
      </c>
      <c r="U136" s="2">
        <f t="shared" si="19"/>
        <v>800000</v>
      </c>
      <c r="V136" s="2">
        <f t="shared" si="34"/>
        <v>9646715</v>
      </c>
      <c r="W136" s="2">
        <f t="shared" si="20"/>
        <v>350348</v>
      </c>
      <c r="X136" s="2">
        <f t="shared" si="6"/>
        <v>449652</v>
      </c>
      <c r="Y136" s="2">
        <f t="shared" si="30"/>
        <v>52452646.043203287</v>
      </c>
      <c r="Z136" s="2" t="str">
        <f t="shared" si="8"/>
        <v>HERE</v>
      </c>
      <c r="AA136" s="2">
        <f>IF(Z136="HERE",Y136,AA135+Graph!$G$1*1000)</f>
        <v>52452646.043203287</v>
      </c>
      <c r="AB136" s="2">
        <f t="shared" si="21"/>
        <v>449652</v>
      </c>
      <c r="AC136" s="2">
        <f t="shared" si="31"/>
        <v>9646715</v>
      </c>
      <c r="AD136" s="3">
        <f t="shared" si="10"/>
        <v>52452646.043203287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38987847.817696221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70</v>
      </c>
      <c r="C137" s="7"/>
      <c r="D137" s="2" t="e">
        <f t="shared" si="12"/>
        <v>#N/A</v>
      </c>
      <c r="E137" s="2" t="e">
        <f t="shared" si="22"/>
        <v>#N/A</v>
      </c>
      <c r="F137" s="2">
        <v>856909.92338708043</v>
      </c>
      <c r="G137" s="2">
        <f t="shared" si="35"/>
        <v>794425.14285714284</v>
      </c>
      <c r="H137" s="2">
        <f t="shared" si="32"/>
        <v>62074290.765552185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948817.00000000116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860442.41071429849</v>
      </c>
      <c r="Q137" s="2">
        <f t="shared" si="36"/>
        <v>800000</v>
      </c>
      <c r="R137" s="2">
        <f t="shared" si="33"/>
        <v>62899361.043203294</v>
      </c>
      <c r="S137" s="2">
        <f t="shared" si="17"/>
        <v>794425.14285714179</v>
      </c>
      <c r="T137" s="2">
        <f t="shared" si="18"/>
        <v>5574.8571428571595</v>
      </c>
      <c r="U137" s="2">
        <f t="shared" si="19"/>
        <v>800000</v>
      </c>
      <c r="V137" s="2">
        <f t="shared" si="34"/>
        <v>10021471</v>
      </c>
      <c r="W137" s="2">
        <f t="shared" si="20"/>
        <v>374756</v>
      </c>
      <c r="X137" s="2">
        <f t="shared" si="6"/>
        <v>425244</v>
      </c>
      <c r="Y137" s="2">
        <f t="shared" si="30"/>
        <v>52877890.043203287</v>
      </c>
      <c r="Z137" s="2" t="str">
        <f t="shared" si="8"/>
        <v>HERE</v>
      </c>
      <c r="AA137" s="2">
        <f>IF(Z137="HERE",Y137,AA136+Graph!$G$1*1000)</f>
        <v>52877890.043203287</v>
      </c>
      <c r="AB137" s="2">
        <f t="shared" si="21"/>
        <v>425244</v>
      </c>
      <c r="AC137" s="2">
        <f t="shared" si="31"/>
        <v>10021471</v>
      </c>
      <c r="AD137" s="3">
        <f t="shared" si="10"/>
        <v>52800000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39480292.237097174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71</v>
      </c>
      <c r="C138" s="7"/>
      <c r="D138" s="2" t="e">
        <f t="shared" si="12"/>
        <v>#N/A</v>
      </c>
      <c r="E138" s="2" t="e">
        <f t="shared" si="22"/>
        <v>#N/A</v>
      </c>
      <c r="F138" s="2">
        <v>862487.48410135508</v>
      </c>
      <c r="G138" s="2">
        <f t="shared" si="35"/>
        <v>794425.14285714284</v>
      </c>
      <c r="H138" s="2">
        <f t="shared" si="32"/>
        <v>62868715.908409327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954391.85714285832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866021.34723502398</v>
      </c>
      <c r="Q138" s="2">
        <f t="shared" si="36"/>
        <v>800000</v>
      </c>
      <c r="R138" s="2">
        <f t="shared" si="33"/>
        <v>63699361.043203294</v>
      </c>
      <c r="S138" s="2">
        <f t="shared" si="17"/>
        <v>794425.14285714179</v>
      </c>
      <c r="T138" s="2">
        <f t="shared" si="18"/>
        <v>5574.8571428571595</v>
      </c>
      <c r="U138" s="2">
        <f t="shared" si="19"/>
        <v>800000</v>
      </c>
      <c r="V138" s="2">
        <f t="shared" si="34"/>
        <v>10490487</v>
      </c>
      <c r="W138" s="2">
        <f t="shared" si="20"/>
        <v>469016</v>
      </c>
      <c r="X138" s="2">
        <f t="shared" si="6"/>
        <v>330984</v>
      </c>
      <c r="Y138" s="2">
        <f t="shared" si="30"/>
        <v>53208874.043203287</v>
      </c>
      <c r="Z138" s="2" t="str">
        <f t="shared" si="8"/>
        <v>HERE</v>
      </c>
      <c r="AA138" s="2">
        <f>IF(Z138="HERE",Y138,AA137+Graph!$G$1*1000)</f>
        <v>53208874.043203287</v>
      </c>
      <c r="AB138" s="2">
        <f t="shared" si="21"/>
        <v>330984</v>
      </c>
      <c r="AC138" s="2">
        <f t="shared" si="31"/>
        <v>10490487</v>
      </c>
      <c r="AD138" s="3">
        <f t="shared" si="10"/>
        <v>52800000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39917167.999366768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72</v>
      </c>
      <c r="C139" s="7"/>
      <c r="D139" s="2" t="e">
        <f t="shared" si="12"/>
        <v>#N/A</v>
      </c>
      <c r="E139" s="2" t="e">
        <f t="shared" si="22"/>
        <v>#N/A</v>
      </c>
      <c r="F139" s="2">
        <v>868065.04481565952</v>
      </c>
      <c r="G139" s="2">
        <f t="shared" si="35"/>
        <v>794425.14285714284</v>
      </c>
      <c r="H139" s="2">
        <f t="shared" si="32"/>
        <v>63663141.051266469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959966.71428571548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871600.28375577927</v>
      </c>
      <c r="Q139" s="2">
        <f t="shared" si="36"/>
        <v>800000</v>
      </c>
      <c r="R139" s="2">
        <f t="shared" si="33"/>
        <v>64499361.043203294</v>
      </c>
      <c r="S139" s="2">
        <f t="shared" si="17"/>
        <v>794425.14285714179</v>
      </c>
      <c r="T139" s="2">
        <f t="shared" si="18"/>
        <v>5574.8571428571595</v>
      </c>
      <c r="U139" s="2">
        <f t="shared" si="19"/>
        <v>800000</v>
      </c>
      <c r="V139" s="2">
        <f t="shared" si="34"/>
        <v>10971047</v>
      </c>
      <c r="W139" s="2">
        <f t="shared" si="20"/>
        <v>480560</v>
      </c>
      <c r="X139" s="2">
        <f t="shared" si="6"/>
        <v>319440</v>
      </c>
      <c r="Y139" s="2">
        <f t="shared" si="30"/>
        <v>53528314.043203287</v>
      </c>
      <c r="Z139" s="2" t="str">
        <f t="shared" si="8"/>
        <v>HERE</v>
      </c>
      <c r="AA139" s="2">
        <f>IF(Z139="HERE",Y139,AA138+Graph!$G$1*1000)</f>
        <v>53528314.043203287</v>
      </c>
      <c r="AB139" s="2">
        <f t="shared" si="21"/>
        <v>319440</v>
      </c>
      <c r="AC139" s="2">
        <f t="shared" si="31"/>
        <v>10971047</v>
      </c>
      <c r="AD139" s="3">
        <f t="shared" si="10"/>
        <v>52800000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40326976.454505011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73</v>
      </c>
      <c r="C140" s="7"/>
      <c r="D140" s="2" t="e">
        <f t="shared" si="12"/>
        <v>#N/A</v>
      </c>
      <c r="E140" s="2" t="e">
        <f t="shared" si="22"/>
        <v>#N/A</v>
      </c>
      <c r="F140" s="2">
        <v>873642.60552993417</v>
      </c>
      <c r="G140" s="2">
        <f t="shared" si="35"/>
        <v>794425.14285714284</v>
      </c>
      <c r="H140" s="2">
        <f t="shared" si="32"/>
        <v>64457566.194123611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965541.57142857264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877179.22027650476</v>
      </c>
      <c r="Q140" s="2">
        <f t="shared" si="36"/>
        <v>800000</v>
      </c>
      <c r="R140" s="2">
        <f t="shared" si="33"/>
        <v>65299361.043203294</v>
      </c>
      <c r="S140" s="2">
        <f t="shared" si="17"/>
        <v>794425.14285714179</v>
      </c>
      <c r="T140" s="2">
        <f t="shared" si="18"/>
        <v>5574.8571428571595</v>
      </c>
      <c r="U140" s="2">
        <f t="shared" si="19"/>
        <v>800000</v>
      </c>
      <c r="V140" s="2">
        <f t="shared" si="34"/>
        <v>11465210</v>
      </c>
      <c r="W140" s="2">
        <f t="shared" si="20"/>
        <v>494163</v>
      </c>
      <c r="X140" s="2">
        <f t="shared" si="6"/>
        <v>305837</v>
      </c>
      <c r="Y140" s="2">
        <f t="shared" si="30"/>
        <v>53834151.043203287</v>
      </c>
      <c r="Z140" s="2" t="str">
        <f t="shared" si="8"/>
        <v>HERE</v>
      </c>
      <c r="AA140" s="2">
        <f>IF(Z140="HERE",Y140,AA139+Graph!$G$1*1000)</f>
        <v>53834151.043203287</v>
      </c>
      <c r="AB140" s="2">
        <f t="shared" si="21"/>
        <v>305837</v>
      </c>
      <c r="AC140" s="2">
        <f t="shared" si="31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40735397.802511945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74</v>
      </c>
      <c r="C141" s="7"/>
      <c r="D141" s="2" t="e">
        <f t="shared" si="12"/>
        <v>#N/A</v>
      </c>
      <c r="E141" s="2" t="e">
        <f t="shared" si="22"/>
        <v>#N/A</v>
      </c>
      <c r="F141" s="2">
        <v>879220.16624423862</v>
      </c>
      <c r="G141" s="2">
        <f t="shared" si="35"/>
        <v>794425.14285714284</v>
      </c>
      <c r="H141" s="2">
        <f t="shared" si="32"/>
        <v>65251991.336980753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971116.4285714298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882758.15679723024</v>
      </c>
      <c r="Q141" s="2">
        <f t="shared" si="36"/>
        <v>800000</v>
      </c>
      <c r="R141" s="2">
        <f t="shared" si="33"/>
        <v>66099361.043203294</v>
      </c>
      <c r="S141" s="2">
        <f t="shared" si="17"/>
        <v>794425.14285714179</v>
      </c>
      <c r="T141" s="2">
        <f t="shared" si="18"/>
        <v>5574.8571428571595</v>
      </c>
      <c r="U141" s="2">
        <f t="shared" si="19"/>
        <v>800000</v>
      </c>
      <c r="V141" s="2">
        <f t="shared" si="34"/>
        <v>12014288</v>
      </c>
      <c r="W141" s="2">
        <f t="shared" si="20"/>
        <v>549078</v>
      </c>
      <c r="X141" s="2">
        <f t="shared" si="6"/>
        <v>250922</v>
      </c>
      <c r="Y141" s="2">
        <f t="shared" si="30"/>
        <v>54085073.043203287</v>
      </c>
      <c r="Z141" s="2" t="str">
        <f t="shared" si="8"/>
        <v>HERE</v>
      </c>
      <c r="AA141" s="2">
        <f>IF(Z141="HERE",Y141,AA140+Graph!$G$1*1000)</f>
        <v>54085073.043203287</v>
      </c>
      <c r="AB141" s="2">
        <f t="shared" si="21"/>
        <v>250922</v>
      </c>
      <c r="AC141" s="2">
        <f t="shared" si="31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41188210.49338752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75</v>
      </c>
      <c r="C142" s="7"/>
      <c r="D142" s="2" t="e">
        <f t="shared" si="12"/>
        <v>#N/A</v>
      </c>
      <c r="E142" s="2" t="e">
        <f t="shared" si="22"/>
        <v>#N/A</v>
      </c>
      <c r="F142" s="2">
        <v>884797.72695851326</v>
      </c>
      <c r="G142" s="2">
        <f t="shared" si="35"/>
        <v>794425.14285714284</v>
      </c>
      <c r="H142" s="2">
        <f t="shared" si="32"/>
        <v>66046416.479837894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976691.28571428696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888337.09331798553</v>
      </c>
      <c r="Q142" s="2">
        <f t="shared" si="36"/>
        <v>800000</v>
      </c>
      <c r="R142" s="2">
        <f t="shared" si="33"/>
        <v>66899361.043203294</v>
      </c>
      <c r="S142" s="2">
        <f t="shared" si="17"/>
        <v>794425.14285714179</v>
      </c>
      <c r="T142" s="2">
        <f t="shared" si="18"/>
        <v>5574.8571428571595</v>
      </c>
      <c r="U142" s="2">
        <f t="shared" si="19"/>
        <v>800000</v>
      </c>
      <c r="V142" s="2">
        <f t="shared" si="34"/>
        <v>12294006</v>
      </c>
      <c r="W142" s="2">
        <f t="shared" si="20"/>
        <v>279718</v>
      </c>
      <c r="X142" s="2">
        <f t="shared" si="6"/>
        <v>520282</v>
      </c>
      <c r="Y142" s="2">
        <f t="shared" si="30"/>
        <v>54605355.043203287</v>
      </c>
      <c r="Z142" s="2" t="str">
        <f t="shared" si="8"/>
        <v>HERE</v>
      </c>
      <c r="AA142" s="2">
        <f>IF(Z142="HERE",Y142,AA141+Graph!$G$1*1000)</f>
        <v>54605355.043203287</v>
      </c>
      <c r="AB142" s="2">
        <f t="shared" si="21"/>
        <v>520282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41690676.027131781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76</v>
      </c>
      <c r="C143" s="7"/>
      <c r="D143" s="2" t="e">
        <f t="shared" si="12"/>
        <v>#N/A</v>
      </c>
      <c r="E143" s="2" t="e">
        <f t="shared" si="22"/>
        <v>#N/A</v>
      </c>
      <c r="F143" s="2">
        <v>890375.2876727879</v>
      </c>
      <c r="G143" s="2">
        <f t="shared" si="35"/>
        <v>794425.14285714284</v>
      </c>
      <c r="H143" s="2">
        <f t="shared" si="32"/>
        <v>66840841.622695036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982266.14285714412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893916.02983871102</v>
      </c>
      <c r="Q143" s="2">
        <f t="shared" si="36"/>
        <v>800000</v>
      </c>
      <c r="R143" s="2">
        <f t="shared" si="33"/>
        <v>67699361.043203294</v>
      </c>
      <c r="S143" s="2">
        <f t="shared" si="17"/>
        <v>794425.14285714179</v>
      </c>
      <c r="T143" s="2">
        <f t="shared" si="18"/>
        <v>5574.8571428571595</v>
      </c>
      <c r="U143" s="2">
        <f t="shared" si="19"/>
        <v>800000</v>
      </c>
      <c r="V143" s="2">
        <f t="shared" si="34"/>
        <v>12646486</v>
      </c>
      <c r="W143" s="2">
        <f t="shared" si="20"/>
        <v>352480</v>
      </c>
      <c r="X143" s="2">
        <f t="shared" si="6"/>
        <v>447520</v>
      </c>
      <c r="Y143" s="2">
        <f t="shared" si="30"/>
        <v>55052875.043203287</v>
      </c>
      <c r="Z143" s="2" t="str">
        <f t="shared" si="8"/>
        <v>HERE</v>
      </c>
      <c r="AA143" s="2">
        <f>IF(Z143="HERE",Y143,AA142+Graph!$G$1*1000)</f>
        <v>55052875.043203287</v>
      </c>
      <c r="AB143" s="2">
        <f t="shared" si="21"/>
        <v>447520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42216293.953744695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77</v>
      </c>
      <c r="C144" s="7"/>
      <c r="D144" s="2" t="e">
        <f t="shared" si="12"/>
        <v>#N/A</v>
      </c>
      <c r="E144" s="2" t="e">
        <f t="shared" si="22"/>
        <v>#N/A</v>
      </c>
      <c r="F144" s="2">
        <v>895952.84838709235</v>
      </c>
      <c r="G144" s="2">
        <f t="shared" si="35"/>
        <v>794425.14285714284</v>
      </c>
      <c r="H144" s="2">
        <f t="shared" si="32"/>
        <v>67635266.765552178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987841.00000000128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899494.96635946631</v>
      </c>
      <c r="Q144" s="2">
        <f t="shared" si="36"/>
        <v>800000</v>
      </c>
      <c r="R144" s="2">
        <f t="shared" si="33"/>
        <v>68499361.043203294</v>
      </c>
      <c r="S144" s="2">
        <f t="shared" si="17"/>
        <v>794425.14285714179</v>
      </c>
      <c r="T144" s="2">
        <f t="shared" si="18"/>
        <v>5574.8571428571595</v>
      </c>
      <c r="U144" s="2">
        <f t="shared" si="19"/>
        <v>800000</v>
      </c>
      <c r="V144" s="2">
        <f t="shared" si="34"/>
        <v>13058298</v>
      </c>
      <c r="W144" s="2">
        <f t="shared" si="20"/>
        <v>411812</v>
      </c>
      <c r="X144" s="2">
        <f t="shared" si="6"/>
        <v>388188</v>
      </c>
      <c r="Y144" s="2">
        <f t="shared" si="30"/>
        <v>55441063.043203287</v>
      </c>
      <c r="Z144" s="2" t="str">
        <f t="shared" si="8"/>
        <v>HERE</v>
      </c>
      <c r="AA144" s="2">
        <f>IF(Z144="HERE",Y144,AA143+Graph!$G$1*1000)</f>
        <v>55441063.043203287</v>
      </c>
      <c r="AB144" s="2">
        <f t="shared" si="21"/>
        <v>388188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42628708.973226264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78</v>
      </c>
      <c r="C145" s="7"/>
      <c r="D145" s="2" t="e">
        <f t="shared" si="12"/>
        <v>#N/A</v>
      </c>
      <c r="E145" s="2" t="e">
        <f t="shared" si="22"/>
        <v>#N/A</v>
      </c>
      <c r="F145" s="2">
        <v>901530.409101367</v>
      </c>
      <c r="G145" s="2">
        <f t="shared" si="35"/>
        <v>794425.14285714284</v>
      </c>
      <c r="H145" s="2">
        <f t="shared" si="32"/>
        <v>68429691.908409327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993415.85714285844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905073.9028801918</v>
      </c>
      <c r="Q145" s="2">
        <f t="shared" si="36"/>
        <v>800000</v>
      </c>
      <c r="R145" s="2">
        <f t="shared" si="33"/>
        <v>69299361.043203294</v>
      </c>
      <c r="S145" s="2">
        <f t="shared" si="17"/>
        <v>794425.14285714924</v>
      </c>
      <c r="T145" s="2">
        <f t="shared" si="18"/>
        <v>5574.8571428571595</v>
      </c>
      <c r="U145" s="2">
        <f t="shared" si="19"/>
        <v>800000</v>
      </c>
      <c r="V145" s="2">
        <f t="shared" si="34"/>
        <v>13509108</v>
      </c>
      <c r="W145" s="2">
        <f t="shared" si="20"/>
        <v>450810</v>
      </c>
      <c r="X145" s="2">
        <f t="shared" si="6"/>
        <v>349190</v>
      </c>
      <c r="Y145" s="2">
        <f t="shared" si="30"/>
        <v>55790253.043203287</v>
      </c>
      <c r="Z145" s="2" t="str">
        <f t="shared" si="8"/>
        <v>HERE</v>
      </c>
      <c r="AA145" s="2">
        <f>IF(Z145="HERE",Y145,AA144+Graph!$G$1*1000)</f>
        <v>55790253.043203287</v>
      </c>
      <c r="AB145" s="2">
        <f t="shared" si="21"/>
        <v>349190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43028851.785576507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79</v>
      </c>
      <c r="C146" s="7"/>
      <c r="D146" s="2" t="e">
        <f t="shared" si="12"/>
        <v>#N/A</v>
      </c>
      <c r="E146" s="2" t="e">
        <f t="shared" si="22"/>
        <v>#N/A</v>
      </c>
      <c r="F146" s="2">
        <v>907107.96981564164</v>
      </c>
      <c r="G146" s="2">
        <f t="shared" si="35"/>
        <v>794425.14285714284</v>
      </c>
      <c r="H146" s="2">
        <f t="shared" si="32"/>
        <v>69224117.051266477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998990.7142857156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910652.83940091729</v>
      </c>
      <c r="Q146" s="2">
        <f t="shared" si="36"/>
        <v>800000</v>
      </c>
      <c r="R146" s="2">
        <f t="shared" si="33"/>
        <v>70099361.043203294</v>
      </c>
      <c r="S146" s="2">
        <f t="shared" si="17"/>
        <v>794425.14285714924</v>
      </c>
      <c r="T146" s="2">
        <f t="shared" si="18"/>
        <v>5574.8571428571595</v>
      </c>
      <c r="U146" s="2">
        <f t="shared" si="19"/>
        <v>800000</v>
      </c>
      <c r="V146" s="2">
        <f t="shared" si="34"/>
        <v>14012224</v>
      </c>
      <c r="W146" s="2">
        <f t="shared" si="20"/>
        <v>503116</v>
      </c>
      <c r="X146" s="2">
        <f t="shared" si="6"/>
        <v>296884</v>
      </c>
      <c r="Y146" s="2">
        <f t="shared" si="30"/>
        <v>56087137.043203287</v>
      </c>
      <c r="Z146" s="2" t="str">
        <f t="shared" si="8"/>
        <v>HERE</v>
      </c>
      <c r="AA146" s="2">
        <f>IF(Z146="HERE",Y146,AA145+Graph!$G$1*1000)</f>
        <v>56087137.043203287</v>
      </c>
      <c r="AB146" s="2">
        <f t="shared" si="21"/>
        <v>296884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43394620.690795407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80</v>
      </c>
      <c r="C147" s="7"/>
      <c r="D147" s="2" t="e">
        <f t="shared" si="12"/>
        <v>#N/A</v>
      </c>
      <c r="E147" s="2" t="e">
        <f t="shared" si="22"/>
        <v>#N/A</v>
      </c>
      <c r="F147" s="2">
        <v>912685.53052994609</v>
      </c>
      <c r="G147" s="2">
        <f t="shared" si="35"/>
        <v>794425.14285714284</v>
      </c>
      <c r="H147" s="2">
        <f t="shared" si="32"/>
        <v>70018542.194123626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1004565.5714285728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916231.77592167258</v>
      </c>
      <c r="Q147" s="2">
        <f t="shared" si="36"/>
        <v>800000</v>
      </c>
      <c r="R147" s="2">
        <f t="shared" si="33"/>
        <v>70899361.043203294</v>
      </c>
      <c r="S147" s="2">
        <f t="shared" si="17"/>
        <v>794425.14285714924</v>
      </c>
      <c r="T147" s="2">
        <f t="shared" si="18"/>
        <v>5574.8571428571595</v>
      </c>
      <c r="U147" s="2">
        <f t="shared" si="19"/>
        <v>800000</v>
      </c>
      <c r="V147" s="2">
        <f t="shared" si="34"/>
        <v>14556827</v>
      </c>
      <c r="W147" s="2">
        <f t="shared" si="20"/>
        <v>544603</v>
      </c>
      <c r="X147" s="2">
        <f t="shared" si="6"/>
        <v>255397</v>
      </c>
      <c r="Y147" s="2">
        <f t="shared" si="30"/>
        <v>56342534.043203287</v>
      </c>
      <c r="Z147" s="2" t="str">
        <f t="shared" si="8"/>
        <v>HERE</v>
      </c>
      <c r="AA147" s="2">
        <f>IF(Z147="HERE",Y147,AA146+Graph!$G$1*1000)</f>
        <v>56342534.043203287</v>
      </c>
      <c r="AB147" s="2">
        <f t="shared" si="21"/>
        <v>255397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43707276.588882953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81</v>
      </c>
      <c r="C148" s="7"/>
      <c r="D148" s="2" t="e">
        <f t="shared" si="12"/>
        <v>#N/A</v>
      </c>
      <c r="E148" s="2" t="e">
        <f t="shared" si="22"/>
        <v>#N/A</v>
      </c>
      <c r="F148" s="2">
        <v>918263.09124422073</v>
      </c>
      <c r="G148" s="2">
        <f t="shared" si="35"/>
        <v>794425.14285714284</v>
      </c>
      <c r="H148" s="2">
        <f t="shared" si="32"/>
        <v>70812967.336980775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1010140.4285714299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921810.71244239807</v>
      </c>
      <c r="Q148" s="2">
        <f t="shared" si="36"/>
        <v>800000</v>
      </c>
      <c r="R148" s="2">
        <f t="shared" si="33"/>
        <v>71699361.043203294</v>
      </c>
      <c r="S148" s="2">
        <f t="shared" si="17"/>
        <v>794425.14285714924</v>
      </c>
      <c r="T148" s="2">
        <f t="shared" si="18"/>
        <v>5574.8571428571595</v>
      </c>
      <c r="U148" s="2">
        <f t="shared" si="19"/>
        <v>800000</v>
      </c>
      <c r="V148" s="2">
        <f t="shared" si="34"/>
        <v>15062189</v>
      </c>
      <c r="W148" s="2">
        <f t="shared" si="20"/>
        <v>505362</v>
      </c>
      <c r="X148" s="2">
        <f t="shared" si="6"/>
        <v>294638</v>
      </c>
      <c r="Y148" s="2">
        <f t="shared" si="30"/>
        <v>56637172.043203287</v>
      </c>
      <c r="Z148" s="2" t="str">
        <f t="shared" si="8"/>
        <v>HERE</v>
      </c>
      <c r="AA148" s="2">
        <f>IF(Z148="HERE",Y148,AA147+Graph!$G$1*1000)</f>
        <v>56637172.043203287</v>
      </c>
      <c r="AB148" s="2">
        <f t="shared" si="21"/>
        <v>294638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44009102.088882953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82</v>
      </c>
      <c r="C149" s="7"/>
      <c r="D149" s="2" t="e">
        <f t="shared" si="12"/>
        <v>#N/A</v>
      </c>
      <c r="E149" s="2" t="e">
        <f t="shared" si="22"/>
        <v>#N/A</v>
      </c>
      <c r="F149" s="2">
        <v>923840.65195852518</v>
      </c>
      <c r="G149" s="2">
        <f t="shared" si="35"/>
        <v>794425.14285714284</v>
      </c>
      <c r="H149" s="2">
        <f t="shared" si="32"/>
        <v>71607392.479837924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1015715.2857142871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927389.64896315336</v>
      </c>
      <c r="Q149" s="2">
        <f t="shared" si="36"/>
        <v>800000</v>
      </c>
      <c r="R149" s="2">
        <f t="shared" si="33"/>
        <v>72499361.043203294</v>
      </c>
      <c r="S149" s="2">
        <f t="shared" si="17"/>
        <v>794425.14285714924</v>
      </c>
      <c r="T149" s="2">
        <f t="shared" si="18"/>
        <v>5574.8571428571595</v>
      </c>
      <c r="U149" s="2">
        <f t="shared" si="19"/>
        <v>800000</v>
      </c>
      <c r="V149" s="2">
        <f t="shared" si="34"/>
        <v>15300151</v>
      </c>
      <c r="W149" s="2">
        <f t="shared" si="20"/>
        <v>237962</v>
      </c>
      <c r="X149" s="2">
        <f t="shared" si="6"/>
        <v>562038</v>
      </c>
      <c r="Y149" s="2">
        <f t="shared" si="30"/>
        <v>57199210.043203287</v>
      </c>
      <c r="Z149" s="2" t="str">
        <f t="shared" si="8"/>
        <v>HERE</v>
      </c>
      <c r="AA149" s="2">
        <f>IF(Z149="HERE",Y149,AA148+Graph!$G$1*1000)</f>
        <v>57199210.043203287</v>
      </c>
      <c r="AB149" s="2">
        <f t="shared" si="21"/>
        <v>562038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44541890.438882962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83</v>
      </c>
      <c r="C150" s="7"/>
      <c r="D150" s="2" t="e">
        <f t="shared" si="12"/>
        <v>#N/A</v>
      </c>
      <c r="E150" s="2" t="e">
        <f t="shared" si="22"/>
        <v>#N/A</v>
      </c>
      <c r="F150" s="2">
        <v>929418.21267279983</v>
      </c>
      <c r="G150" s="2">
        <f t="shared" si="35"/>
        <v>794425.14285714284</v>
      </c>
      <c r="H150" s="2">
        <f t="shared" si="32"/>
        <v>72401817.622695073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1021290.1428571442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932968.58548387885</v>
      </c>
      <c r="Q150" s="2">
        <f t="shared" si="36"/>
        <v>800000</v>
      </c>
      <c r="R150" s="2">
        <f t="shared" si="33"/>
        <v>73299361.043203294</v>
      </c>
      <c r="S150" s="2">
        <f t="shared" si="17"/>
        <v>794425.14285714924</v>
      </c>
      <c r="T150" s="2">
        <f t="shared" si="18"/>
        <v>5574.8571428571595</v>
      </c>
      <c r="U150" s="2">
        <f t="shared" si="19"/>
        <v>800000</v>
      </c>
      <c r="V150" s="2">
        <f t="shared" si="34"/>
        <v>15576107</v>
      </c>
      <c r="W150" s="2">
        <f t="shared" si="20"/>
        <v>275956</v>
      </c>
      <c r="X150" s="2">
        <f t="shared" si="6"/>
        <v>524044</v>
      </c>
      <c r="Y150" s="2">
        <f t="shared" si="30"/>
        <v>57723254.043203287</v>
      </c>
      <c r="Z150" s="2" t="str">
        <f t="shared" si="8"/>
        <v>HERE</v>
      </c>
      <c r="AA150" s="2">
        <f>IF(Z150="HERE",Y150,AA149+Graph!$G$1*1000)</f>
        <v>57723254.043203287</v>
      </c>
      <c r="AB150" s="2">
        <f t="shared" si="21"/>
        <v>524044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45024058.738882959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84</v>
      </c>
      <c r="C151" s="7"/>
      <c r="D151" s="2" t="e">
        <f t="shared" si="12"/>
        <v>#N/A</v>
      </c>
      <c r="E151" s="2" t="e">
        <f t="shared" si="22"/>
        <v>#N/A</v>
      </c>
      <c r="F151" s="2">
        <v>934995.77338707447</v>
      </c>
      <c r="G151" s="2">
        <f t="shared" si="35"/>
        <v>794425.14285714284</v>
      </c>
      <c r="H151" s="2">
        <f t="shared" si="32"/>
        <v>73196242.765552223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1026865.0000000014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938547.52200460434</v>
      </c>
      <c r="Q151" s="2">
        <f t="shared" si="36"/>
        <v>800000</v>
      </c>
      <c r="R151" s="2">
        <f t="shared" si="33"/>
        <v>74099361.043203294</v>
      </c>
      <c r="S151" s="2">
        <f t="shared" si="17"/>
        <v>794425.14285714924</v>
      </c>
      <c r="T151" s="2">
        <f t="shared" si="18"/>
        <v>5574.8571428571595</v>
      </c>
      <c r="U151" s="2">
        <f t="shared" si="19"/>
        <v>800000</v>
      </c>
      <c r="V151" s="2">
        <f t="shared" si="34"/>
        <v>15940972</v>
      </c>
      <c r="W151" s="2">
        <f t="shared" si="20"/>
        <v>364865</v>
      </c>
      <c r="X151" s="2">
        <f t="shared" si="6"/>
        <v>435135</v>
      </c>
      <c r="Y151" s="2">
        <f t="shared" si="30"/>
        <v>58158389.043203287</v>
      </c>
      <c r="Z151" s="2" t="str">
        <f t="shared" si="8"/>
        <v>HERE</v>
      </c>
      <c r="AA151" s="2">
        <f>IF(Z151="HERE",Y151,AA150+Graph!$G$1*1000)</f>
        <v>58158389.043203287</v>
      </c>
      <c r="AB151" s="2">
        <f t="shared" si="21"/>
        <v>435135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45479695.988882959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85</v>
      </c>
      <c r="C152" s="7"/>
      <c r="D152" s="2" t="e">
        <f t="shared" si="12"/>
        <v>#N/A</v>
      </c>
      <c r="E152" s="2" t="e">
        <f t="shared" si="22"/>
        <v>#N/A</v>
      </c>
      <c r="F152" s="2">
        <v>940573.33410137892</v>
      </c>
      <c r="G152" s="2">
        <f t="shared" si="35"/>
        <v>794425.14285714284</v>
      </c>
      <c r="H152" s="2">
        <f t="shared" si="32"/>
        <v>73990667.908409372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1032439.8571428586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944126.45852535963</v>
      </c>
      <c r="Q152" s="2">
        <f t="shared" si="36"/>
        <v>800000</v>
      </c>
      <c r="R152" s="2">
        <f t="shared" si="33"/>
        <v>74899361.043203294</v>
      </c>
      <c r="S152" s="2">
        <f t="shared" si="17"/>
        <v>794425.14285714924</v>
      </c>
      <c r="T152" s="2">
        <f t="shared" si="18"/>
        <v>5574.8571428571595</v>
      </c>
      <c r="U152" s="2">
        <f t="shared" si="19"/>
        <v>800000</v>
      </c>
      <c r="V152" s="2">
        <f t="shared" si="34"/>
        <v>16413030.234101355</v>
      </c>
      <c r="W152" s="2">
        <f t="shared" si="20"/>
        <v>472058.23410135508</v>
      </c>
      <c r="X152" s="2">
        <f t="shared" si="6"/>
        <v>327941.76589864492</v>
      </c>
      <c r="Y152" s="2">
        <f t="shared" si="30"/>
        <v>58486330.809101932</v>
      </c>
      <c r="Z152" s="2" t="str">
        <f t="shared" si="8"/>
        <v>HERE</v>
      </c>
      <c r="AA152" s="2">
        <f>IF(Z152="HERE",Y152,AA151+Graph!$G$1*1000)</f>
        <v>58486330.809101932</v>
      </c>
      <c r="AB152" s="2">
        <f t="shared" si="21"/>
        <v>327941.76589864492</v>
      </c>
      <c r="AC152" s="2">
        <f t="shared" si="31"/>
        <v>16413030.234101355</v>
      </c>
      <c r="AD152" s="3">
        <f t="shared" si="10"/>
        <v>52800000</v>
      </c>
      <c r="AE152" s="2">
        <f>IF(AE150&gt;=52800000,52800000,IF(AB131=Graph!G$1*1000,AE151+Graph!G$1*1000,AC152))</f>
        <v>16413030.234101355</v>
      </c>
      <c r="AF152" s="3">
        <f t="shared" si="11"/>
        <v>16413030.234101355</v>
      </c>
      <c r="AG152" s="3">
        <f t="shared" si="29"/>
        <v>45959305.788882963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86</v>
      </c>
      <c r="C153" s="7"/>
      <c r="D153" s="2" t="e">
        <f t="shared" si="12"/>
        <v>#N/A</v>
      </c>
      <c r="E153" s="2" t="e">
        <f t="shared" si="22"/>
        <v>#N/A</v>
      </c>
      <c r="F153" s="2">
        <v>946150.89481565356</v>
      </c>
      <c r="G153" s="2">
        <f t="shared" si="35"/>
        <v>794425.14285714284</v>
      </c>
      <c r="H153" s="2">
        <f t="shared" si="32"/>
        <v>74785093.051266521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1038014.7142857157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949705.39504608512</v>
      </c>
      <c r="Q153" s="2">
        <f t="shared" si="36"/>
        <v>800000</v>
      </c>
      <c r="R153" s="2">
        <f t="shared" si="33"/>
        <v>75699361.043203294</v>
      </c>
      <c r="S153" s="2">
        <f t="shared" si="17"/>
        <v>794425.14285714924</v>
      </c>
      <c r="T153" s="2">
        <f t="shared" si="18"/>
        <v>5574.8571428571595</v>
      </c>
      <c r="U153" s="2">
        <f t="shared" si="19"/>
        <v>800000</v>
      </c>
      <c r="V153" s="2">
        <f t="shared" si="34"/>
        <v>16890666.028917015</v>
      </c>
      <c r="W153" s="2">
        <f t="shared" si="20"/>
        <v>477635.79481565952</v>
      </c>
      <c r="X153" s="2">
        <f t="shared" si="6"/>
        <v>322364.20518434048</v>
      </c>
      <c r="Y153" s="2">
        <f t="shared" si="30"/>
        <v>58808695.014286272</v>
      </c>
      <c r="Z153" s="2" t="str">
        <f t="shared" si="8"/>
        <v>HERE</v>
      </c>
      <c r="AA153" s="2">
        <f>IF(Z153="HERE",Y153,AA152+Graph!$G$1*1000)</f>
        <v>58808695.014286272</v>
      </c>
      <c r="AB153" s="2">
        <f t="shared" si="21"/>
        <v>322364.20518434048</v>
      </c>
      <c r="AC153" s="2">
        <f t="shared" si="31"/>
        <v>16890666.028917015</v>
      </c>
      <c r="AD153" s="3">
        <f t="shared" si="10"/>
        <v>52800000</v>
      </c>
      <c r="AE153" s="2">
        <f>IF(AE151&gt;=52800000,52800000,IF(AB132=Graph!G$1*1000,AE152+Graph!G$1*1000,AC153))</f>
        <v>16890666.028917015</v>
      </c>
      <c r="AF153" s="3">
        <f t="shared" si="11"/>
        <v>16890666.028917015</v>
      </c>
      <c r="AG153" s="3">
        <f t="shared" si="29"/>
        <v>46301918.538882963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87</v>
      </c>
      <c r="C154" s="7"/>
      <c r="D154" s="2" t="e">
        <f t="shared" si="12"/>
        <v>#N/A</v>
      </c>
      <c r="E154" s="2" t="e">
        <f t="shared" si="22"/>
        <v>#N/A</v>
      </c>
      <c r="F154" s="2">
        <v>951728.45552992821</v>
      </c>
      <c r="G154" s="2">
        <f t="shared" si="35"/>
        <v>794425.14285714284</v>
      </c>
      <c r="H154" s="2">
        <f t="shared" si="32"/>
        <v>75579518.19412367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1043589.5714285729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955284.33156684041</v>
      </c>
      <c r="Q154" s="2">
        <f t="shared" si="36"/>
        <v>800000</v>
      </c>
      <c r="R154" s="2">
        <f t="shared" si="33"/>
        <v>76499361.043203294</v>
      </c>
      <c r="S154" s="2">
        <f t="shared" si="17"/>
        <v>794425.14285714924</v>
      </c>
      <c r="T154" s="2">
        <f t="shared" si="18"/>
        <v>5574.8571428571595</v>
      </c>
      <c r="U154" s="2">
        <f t="shared" si="19"/>
        <v>800000</v>
      </c>
      <c r="V154" s="2">
        <f t="shared" si="34"/>
        <v>17373879.384446949</v>
      </c>
      <c r="W154" s="2">
        <f t="shared" si="20"/>
        <v>483213.35552993417</v>
      </c>
      <c r="X154" s="2">
        <f t="shared" si="6"/>
        <v>316786.64447006583</v>
      </c>
      <c r="Y154" s="2">
        <f t="shared" si="30"/>
        <v>59125481.658756338</v>
      </c>
      <c r="Z154" s="2" t="str">
        <f t="shared" si="8"/>
        <v>HERE</v>
      </c>
      <c r="AA154" s="2">
        <f>IF(Z154="HERE",Y154,AA153+Graph!$G$1*1000)</f>
        <v>59125481.658756338</v>
      </c>
      <c r="AB154" s="2">
        <f t="shared" si="21"/>
        <v>316786.64447006583</v>
      </c>
      <c r="AC154" s="2">
        <f t="shared" si="31"/>
        <v>17373879.384446949</v>
      </c>
      <c r="AD154" s="3">
        <f t="shared" si="10"/>
        <v>52800000</v>
      </c>
      <c r="AE154" s="2">
        <f>IF(AE152&gt;=52800000,52800000,IF(AB133=Graph!G$1*1000,AE153+Graph!G$1*1000,AC154))</f>
        <v>17373879.384446949</v>
      </c>
      <c r="AF154" s="3">
        <f t="shared" si="11"/>
        <v>17373879.384446949</v>
      </c>
      <c r="AG154" s="3">
        <f t="shared" si="29"/>
        <v>46607325.938882962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88</v>
      </c>
      <c r="C155" s="7"/>
      <c r="D155" s="2" t="e">
        <f t="shared" si="12"/>
        <v>#N/A</v>
      </c>
      <c r="E155" s="2" t="e">
        <f t="shared" si="22"/>
        <v>#N/A</v>
      </c>
      <c r="F155" s="2">
        <v>957306.01624423265</v>
      </c>
      <c r="G155" s="2">
        <f t="shared" si="35"/>
        <v>794425.14285714284</v>
      </c>
      <c r="H155" s="2">
        <f t="shared" si="32"/>
        <v>76373943.33698082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1049164.42857143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960863.2680875659</v>
      </c>
      <c r="Q155" s="2">
        <f t="shared" si="36"/>
        <v>800000</v>
      </c>
      <c r="R155" s="2">
        <f t="shared" si="33"/>
        <v>77299361.043203294</v>
      </c>
      <c r="S155" s="2">
        <f t="shared" si="17"/>
        <v>794425.14285714924</v>
      </c>
      <c r="T155" s="2">
        <f t="shared" si="18"/>
        <v>5574.8571428571595</v>
      </c>
      <c r="U155" s="2">
        <f t="shared" si="19"/>
        <v>800000</v>
      </c>
      <c r="V155" s="2">
        <f t="shared" si="34"/>
        <v>17862670.300691187</v>
      </c>
      <c r="W155" s="2">
        <f t="shared" si="20"/>
        <v>488790.91624423862</v>
      </c>
      <c r="X155" s="2">
        <f t="shared" si="6"/>
        <v>311209.08375576138</v>
      </c>
      <c r="Y155" s="2">
        <f t="shared" si="30"/>
        <v>59436690.742512099</v>
      </c>
      <c r="Z155" s="2" t="str">
        <f t="shared" si="8"/>
        <v>HERE</v>
      </c>
      <c r="AA155" s="2">
        <f>IF(Z155="HERE",Y155,AA154+Graph!$G$1*1000)</f>
        <v>59436690.742512099</v>
      </c>
      <c r="AB155" s="2">
        <f t="shared" si="21"/>
        <v>311209.08375576138</v>
      </c>
      <c r="AC155" s="2">
        <f t="shared" si="31"/>
        <v>17862670.300691187</v>
      </c>
      <c r="AD155" s="3">
        <f t="shared" si="10"/>
        <v>52800000</v>
      </c>
      <c r="AE155" s="2">
        <f>IF(AE153&gt;=52800000,52800000,IF(AB134=Graph!G$1*1000,AE154+Graph!G$1*1000,AC155))</f>
        <v>17862670.300691187</v>
      </c>
      <c r="AF155" s="3">
        <f t="shared" si="11"/>
        <v>17862670.300691187</v>
      </c>
      <c r="AG155" s="3">
        <f t="shared" si="29"/>
        <v>46818695.288882963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89</v>
      </c>
      <c r="C156" s="7"/>
      <c r="D156" s="2" t="e">
        <f t="shared" si="12"/>
        <v>#N/A</v>
      </c>
      <c r="E156" s="2" t="e">
        <f t="shared" si="22"/>
        <v>#N/A</v>
      </c>
      <c r="F156" s="2">
        <v>962883.5769585073</v>
      </c>
      <c r="G156" s="2">
        <f t="shared" si="35"/>
        <v>794425.14285714284</v>
      </c>
      <c r="H156" s="2">
        <f t="shared" si="32"/>
        <v>77168368.479837969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1054739.2857142871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966442.20460829139</v>
      </c>
      <c r="Q156" s="2">
        <f t="shared" si="36"/>
        <v>800000</v>
      </c>
      <c r="R156" s="2">
        <f t="shared" si="33"/>
        <v>78099361.043203294</v>
      </c>
      <c r="S156" s="2">
        <f t="shared" si="17"/>
        <v>794425.14285714924</v>
      </c>
      <c r="T156" s="2">
        <f t="shared" si="18"/>
        <v>5574.8571428570431</v>
      </c>
      <c r="U156" s="2">
        <f t="shared" si="19"/>
        <v>800000</v>
      </c>
      <c r="V156" s="2">
        <f t="shared" si="34"/>
        <v>18357038.777649701</v>
      </c>
      <c r="W156" s="2">
        <f t="shared" si="20"/>
        <v>494368.47695851326</v>
      </c>
      <c r="X156" s="2">
        <f t="shared" si="6"/>
        <v>305631.52304148674</v>
      </c>
      <c r="Y156" s="2">
        <f t="shared" si="30"/>
        <v>59742322.265553586</v>
      </c>
      <c r="Z156" s="2" t="str">
        <f t="shared" si="8"/>
        <v>HERE</v>
      </c>
      <c r="AA156" s="2">
        <f>IF(Z156="HERE",Y156,AA155+Graph!$G$1*1000)</f>
        <v>59742322.265553586</v>
      </c>
      <c r="AB156" s="2">
        <f t="shared" si="21"/>
        <v>305631.52304148674</v>
      </c>
      <c r="AC156" s="2">
        <f t="shared" si="31"/>
        <v>18357038.777649701</v>
      </c>
      <c r="AD156" s="3">
        <f t="shared" si="10"/>
        <v>52800000</v>
      </c>
      <c r="AE156" s="2">
        <f>IF(AE154&gt;=52800000,52800000,IF(AB135=Graph!G$1*1000,AE155+Graph!G$1*1000,AC156))</f>
        <v>18357038.777649701</v>
      </c>
      <c r="AF156" s="3">
        <f t="shared" si="11"/>
        <v>18357038.777649701</v>
      </c>
      <c r="AG156" s="3">
        <f t="shared" si="29"/>
        <v>47267512.988882959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90</v>
      </c>
      <c r="C157" s="7"/>
      <c r="D157" s="2" t="e">
        <f t="shared" si="12"/>
        <v>#N/A</v>
      </c>
      <c r="E157" s="2" t="e">
        <f t="shared" si="22"/>
        <v>#N/A</v>
      </c>
      <c r="F157" s="2">
        <v>968461.13767281175</v>
      </c>
      <c r="G157" s="2">
        <f t="shared" si="35"/>
        <v>794425.14285714284</v>
      </c>
      <c r="H157" s="2">
        <f t="shared" si="32"/>
        <v>77962793.622695118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1060314.1428571441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972021.14112904668</v>
      </c>
      <c r="Q157" s="2">
        <f t="shared" si="36"/>
        <v>800000</v>
      </c>
      <c r="R157" s="2">
        <f t="shared" si="33"/>
        <v>78899361.043203294</v>
      </c>
      <c r="S157" s="2">
        <f t="shared" si="17"/>
        <v>794425.14285714924</v>
      </c>
      <c r="T157" s="2">
        <f t="shared" si="18"/>
        <v>5574.8571428570431</v>
      </c>
      <c r="U157" s="2">
        <f t="shared" si="19"/>
        <v>800000</v>
      </c>
      <c r="V157" s="2">
        <f t="shared" si="34"/>
        <v>18856984.815322489</v>
      </c>
      <c r="W157" s="2">
        <f t="shared" si="20"/>
        <v>499946.0376727879</v>
      </c>
      <c r="X157" s="2">
        <f t="shared" si="6"/>
        <v>300053.9623272121</v>
      </c>
      <c r="Y157" s="2">
        <f t="shared" si="30"/>
        <v>60042376.227880798</v>
      </c>
      <c r="Z157" s="2" t="str">
        <f t="shared" si="8"/>
        <v>HERE</v>
      </c>
      <c r="AA157" s="2">
        <f>IF(Z157="HERE",Y157,AA156+Graph!$G$1*1000)</f>
        <v>60042376.227880798</v>
      </c>
      <c r="AB157" s="2">
        <f t="shared" si="21"/>
        <v>300053.9623272121</v>
      </c>
      <c r="AC157" s="2">
        <f t="shared" si="31"/>
        <v>18856984.815322489</v>
      </c>
      <c r="AD157" s="3">
        <f t="shared" si="10"/>
        <v>52800000</v>
      </c>
      <c r="AE157" s="2">
        <f>IF(AE155&gt;=52800000,52800000,IF(AB136=Graph!G$1*1000,AE156+Graph!G$1*1000,AC157))</f>
        <v>18856984.815322489</v>
      </c>
      <c r="AF157" s="3">
        <f t="shared" si="11"/>
        <v>18856984.815322489</v>
      </c>
      <c r="AG157" s="3">
        <f t="shared" si="29"/>
        <v>47689717.188882962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91</v>
      </c>
      <c r="C158" s="7"/>
      <c r="D158" s="2" t="e">
        <f t="shared" si="12"/>
        <v>#N/A</v>
      </c>
      <c r="E158" s="2" t="e">
        <f t="shared" si="22"/>
        <v>#N/A</v>
      </c>
      <c r="F158" s="2">
        <v>974038.69838708639</v>
      </c>
      <c r="G158" s="2">
        <f t="shared" si="35"/>
        <v>794425.14285714284</v>
      </c>
      <c r="H158" s="2">
        <f t="shared" si="32"/>
        <v>78757218.765552267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1065889.0000000012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977600.07764977217</v>
      </c>
      <c r="Q158" s="2">
        <f t="shared" si="36"/>
        <v>800000</v>
      </c>
      <c r="R158" s="2">
        <f t="shared" si="33"/>
        <v>79699361.043203294</v>
      </c>
      <c r="S158" s="2">
        <f t="shared" si="17"/>
        <v>794425.14285714924</v>
      </c>
      <c r="T158" s="2">
        <f t="shared" si="18"/>
        <v>5574.8571428570431</v>
      </c>
      <c r="U158" s="2">
        <f t="shared" si="19"/>
        <v>800000</v>
      </c>
      <c r="V158" s="2">
        <f t="shared" si="34"/>
        <v>19362508.413709581</v>
      </c>
      <c r="W158" s="2">
        <f t="shared" si="20"/>
        <v>505523.59838709235</v>
      </c>
      <c r="X158" s="2">
        <f t="shared" si="6"/>
        <v>294476.40161290765</v>
      </c>
      <c r="Y158" s="2">
        <f t="shared" si="30"/>
        <v>60336852.629493706</v>
      </c>
      <c r="Z158" s="2" t="str">
        <f t="shared" si="8"/>
        <v>HERE</v>
      </c>
      <c r="AA158" s="2">
        <f>IF(Z158="HERE",Y158,AA157+Graph!$G$1*1000)</f>
        <v>60336852.629493706</v>
      </c>
      <c r="AB158" s="2">
        <f t="shared" si="21"/>
        <v>294476.40161290765</v>
      </c>
      <c r="AC158" s="2">
        <f t="shared" si="31"/>
        <v>19362508.413709581</v>
      </c>
      <c r="AD158" s="3">
        <f t="shared" si="10"/>
        <v>52800000</v>
      </c>
      <c r="AE158" s="2">
        <f>IF(AE156&gt;=52800000,52800000,IF(AB137=Graph!G$1*1000,AE157+Graph!G$1*1000,AC158))</f>
        <v>19362508.413709581</v>
      </c>
      <c r="AF158" s="3">
        <f t="shared" si="11"/>
        <v>19362508.413709581</v>
      </c>
      <c r="AG158" s="3">
        <f t="shared" si="29"/>
        <v>48021073.549999997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92</v>
      </c>
      <c r="C159" s="7"/>
      <c r="D159" s="2" t="e">
        <f t="shared" si="12"/>
        <v>#N/A</v>
      </c>
      <c r="E159" s="2" t="e">
        <f t="shared" si="22"/>
        <v>#N/A</v>
      </c>
      <c r="F159" s="2">
        <v>979616.25910136104</v>
      </c>
      <c r="G159" s="2">
        <f t="shared" si="35"/>
        <v>794425.14285714284</v>
      </c>
      <c r="H159" s="2">
        <f t="shared" si="32"/>
        <v>79551643.908409417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1071463.8571428582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983179.01417052746</v>
      </c>
      <c r="Q159" s="2">
        <f t="shared" si="36"/>
        <v>800000</v>
      </c>
      <c r="R159" s="2">
        <f t="shared" si="33"/>
        <v>80499361.043203294</v>
      </c>
      <c r="S159" s="2">
        <f t="shared" si="17"/>
        <v>794425.14285714924</v>
      </c>
      <c r="T159" s="2">
        <f t="shared" si="18"/>
        <v>5574.8571428570431</v>
      </c>
      <c r="U159" s="2">
        <f t="shared" si="19"/>
        <v>800000</v>
      </c>
      <c r="V159" s="2">
        <f t="shared" si="34"/>
        <v>19873609.572810948</v>
      </c>
      <c r="W159" s="2">
        <f t="shared" si="20"/>
        <v>511101.159101367</v>
      </c>
      <c r="X159" s="2">
        <f t="shared" si="6"/>
        <v>288898.840898633</v>
      </c>
      <c r="Y159" s="2">
        <f t="shared" ref="Y159:Y222" si="37">IF(COUNT($C160)=0,IF(COUNT($C159)=1,C159,SUM(Y158+X159)),C159)</f>
        <v>60625751.470392339</v>
      </c>
      <c r="Z159" s="2" t="str">
        <f t="shared" si="8"/>
        <v>HERE</v>
      </c>
      <c r="AA159" s="2">
        <f>IF(Z159="HERE",Y159,AA158+Graph!$G$1*1000)</f>
        <v>60625751.470392339</v>
      </c>
      <c r="AB159" s="2">
        <f t="shared" si="21"/>
        <v>288898.840898633</v>
      </c>
      <c r="AC159" s="2">
        <f t="shared" ref="AC159:AC222" si="38">IF(Z160="HERE",V159,AC158)</f>
        <v>19873609.572810948</v>
      </c>
      <c r="AD159" s="3">
        <f t="shared" si="10"/>
        <v>52800000</v>
      </c>
      <c r="AE159" s="2">
        <f>IF(AE157&gt;=52800000,52800000,IF(AB138=Graph!G$1*1000,AE158+Graph!G$1*1000,AC159))</f>
        <v>19873609.572810948</v>
      </c>
      <c r="AF159" s="3">
        <f t="shared" si="11"/>
        <v>19873609.572810948</v>
      </c>
      <c r="AG159" s="3">
        <f t="shared" si="29"/>
        <v>48044524.350000001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93</v>
      </c>
      <c r="C160" s="7"/>
      <c r="D160" s="2" t="e">
        <f t="shared" si="12"/>
        <v>#N/A</v>
      </c>
      <c r="E160" s="2" t="e">
        <f t="shared" si="22"/>
        <v>#N/A</v>
      </c>
      <c r="F160" s="2">
        <v>985193.81981566548</v>
      </c>
      <c r="G160" s="2">
        <f t="shared" si="35"/>
        <v>794425.14285714284</v>
      </c>
      <c r="H160" s="2">
        <f t="shared" ref="H160:H223" si="39">IF(COUNT($C161)=0,IF(COUNT($C160)=1,C160,SUM(H159+G160)),C160)</f>
        <v>80346069.051266566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1077038.7142857153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988757.95069125295</v>
      </c>
      <c r="Q160" s="2">
        <f t="shared" si="36"/>
        <v>800000</v>
      </c>
      <c r="R160" s="2">
        <f t="shared" ref="R160:R223" si="40">IF(COUNT($C161)=0,IF(COUNT($C160)=1,M160,SUM(R159+Q160)),M160)</f>
        <v>81299361.043203294</v>
      </c>
      <c r="S160" s="2">
        <f t="shared" si="17"/>
        <v>794425.14285714924</v>
      </c>
      <c r="T160" s="2">
        <f t="shared" si="18"/>
        <v>5574.8571428570431</v>
      </c>
      <c r="U160" s="2">
        <f t="shared" si="19"/>
        <v>800000</v>
      </c>
      <c r="V160" s="2">
        <f t="shared" si="34"/>
        <v>20390288.29262659</v>
      </c>
      <c r="W160" s="2">
        <f t="shared" si="20"/>
        <v>516678.71981564164</v>
      </c>
      <c r="X160" s="2">
        <f t="shared" si="6"/>
        <v>283321.28018435836</v>
      </c>
      <c r="Y160" s="2">
        <f t="shared" si="37"/>
        <v>60909072.750576697</v>
      </c>
      <c r="Z160" s="2" t="str">
        <f t="shared" si="8"/>
        <v>HERE</v>
      </c>
      <c r="AA160" s="2">
        <f>IF(Z160="HERE",Y160,AA159+Graph!$G$1*1000)</f>
        <v>60909072.750576697</v>
      </c>
      <c r="AB160" s="2">
        <f t="shared" si="21"/>
        <v>283321.28018435836</v>
      </c>
      <c r="AC160" s="2">
        <f t="shared" si="38"/>
        <v>20390288.29262659</v>
      </c>
      <c r="AD160" s="3">
        <f t="shared" si="10"/>
        <v>52800000</v>
      </c>
      <c r="AE160" s="2">
        <f>IF(AE158&gt;=52800000,52800000,IF(AB139=Graph!G$1*1000,AE159+Graph!G$1*1000,AC160))</f>
        <v>20390288.29262659</v>
      </c>
      <c r="AF160" s="3">
        <f t="shared" si="11"/>
        <v>20390288.29262659</v>
      </c>
      <c r="AG160" s="3">
        <f t="shared" si="29"/>
        <v>48068552.350000001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94</v>
      </c>
      <c r="C161" s="7"/>
      <c r="D161" s="2" t="e">
        <f t="shared" si="12"/>
        <v>#N/A</v>
      </c>
      <c r="E161" s="2" t="e">
        <f t="shared" si="22"/>
        <v>#N/A</v>
      </c>
      <c r="F161" s="2">
        <v>990771.38052994013</v>
      </c>
      <c r="G161" s="2">
        <f t="shared" si="35"/>
        <v>794425.14285714284</v>
      </c>
      <c r="H161" s="2">
        <f t="shared" si="39"/>
        <v>81140494.194123715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1082613.5714285723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994336.88721197844</v>
      </c>
      <c r="Q161" s="2">
        <f t="shared" si="36"/>
        <v>800000</v>
      </c>
      <c r="R161" s="2">
        <f t="shared" si="40"/>
        <v>82099361.043203294</v>
      </c>
      <c r="S161" s="2">
        <f t="shared" si="17"/>
        <v>794425.14285714924</v>
      </c>
      <c r="T161" s="2">
        <f t="shared" si="18"/>
        <v>5574.8571428570431</v>
      </c>
      <c r="U161" s="2">
        <f t="shared" si="19"/>
        <v>800000</v>
      </c>
      <c r="V161" s="2">
        <f t="shared" si="34"/>
        <v>20912544.573156536</v>
      </c>
      <c r="W161" s="2">
        <f t="shared" si="20"/>
        <v>522256.28052994609</v>
      </c>
      <c r="X161" s="2">
        <f t="shared" si="6"/>
        <v>277743.71947005391</v>
      </c>
      <c r="Y161" s="2">
        <f t="shared" si="37"/>
        <v>61186816.470046751</v>
      </c>
      <c r="Z161" s="2" t="str">
        <f t="shared" si="8"/>
        <v>HERE</v>
      </c>
      <c r="AA161" s="2">
        <f>IF(Z161="HERE",Y161,AA160+Graph!$G$1*1000)</f>
        <v>61186816.470046751</v>
      </c>
      <c r="AB161" s="2">
        <f t="shared" si="21"/>
        <v>277743.71947005391</v>
      </c>
      <c r="AC161" s="2">
        <f t="shared" si="38"/>
        <v>20912544.573156536</v>
      </c>
      <c r="AD161" s="3">
        <f t="shared" si="10"/>
        <v>52800000</v>
      </c>
      <c r="AE161" s="2">
        <f>IF(AE159&gt;=52800000,52800000,IF(AB140=Graph!G$1*1000,AE160+Graph!G$1*1000,AC161))</f>
        <v>20912544.573156536</v>
      </c>
      <c r="AF161" s="3">
        <f t="shared" si="11"/>
        <v>20912544.573156536</v>
      </c>
      <c r="AG161" s="3">
        <f t="shared" si="29"/>
        <v>48093260.5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95</v>
      </c>
      <c r="C162" s="7"/>
      <c r="D162" s="2" t="e">
        <f t="shared" si="12"/>
        <v>#N/A</v>
      </c>
      <c r="E162" s="2" t="e">
        <f t="shared" si="22"/>
        <v>#N/A</v>
      </c>
      <c r="F162" s="2">
        <v>996348.94124421477</v>
      </c>
      <c r="G162" s="2">
        <f t="shared" si="35"/>
        <v>794425.14285714284</v>
      </c>
      <c r="H162" s="2">
        <f t="shared" si="39"/>
        <v>81934919.336980864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1088188.4285714293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999915.82373273373</v>
      </c>
      <c r="Q162" s="2">
        <f t="shared" si="36"/>
        <v>800000</v>
      </c>
      <c r="R162" s="2">
        <f t="shared" si="40"/>
        <v>82899361.043203294</v>
      </c>
      <c r="S162" s="2">
        <f t="shared" si="17"/>
        <v>794425.14285714924</v>
      </c>
      <c r="T162" s="2">
        <f t="shared" si="18"/>
        <v>5574.8571428570431</v>
      </c>
      <c r="U162" s="2">
        <f t="shared" si="19"/>
        <v>800000</v>
      </c>
      <c r="V162" s="2">
        <f t="shared" si="34"/>
        <v>21440378.414400756</v>
      </c>
      <c r="W162" s="2">
        <f t="shared" si="20"/>
        <v>527833.84124422073</v>
      </c>
      <c r="X162" s="2">
        <f t="shared" si="6"/>
        <v>272166.15875577927</v>
      </c>
      <c r="Y162" s="2">
        <f t="shared" si="37"/>
        <v>61458982.62880253</v>
      </c>
      <c r="Z162" s="2" t="str">
        <f t="shared" si="8"/>
        <v>HERE</v>
      </c>
      <c r="AA162" s="2">
        <f>IF(Z162="HERE",Y162,AA161+Graph!$G$1*1000)</f>
        <v>61458982.62880253</v>
      </c>
      <c r="AB162" s="2">
        <f t="shared" si="21"/>
        <v>272166.15875577927</v>
      </c>
      <c r="AC162" s="2">
        <f t="shared" si="38"/>
        <v>21440378.414400756</v>
      </c>
      <c r="AD162" s="3">
        <f t="shared" si="10"/>
        <v>52800000</v>
      </c>
      <c r="AE162" s="2">
        <f>IF(AE160&gt;=52800000,52800000,IF(AB141=Graph!G$1*1000,AE161+Graph!G$1*1000,AC162))</f>
        <v>21440378.414400756</v>
      </c>
      <c r="AF162" s="3">
        <f t="shared" si="11"/>
        <v>21440378.414400756</v>
      </c>
      <c r="AG162" s="3">
        <f t="shared" si="29"/>
        <v>48120714.399999999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96</v>
      </c>
      <c r="C163" s="7"/>
      <c r="D163" s="2" t="e">
        <f t="shared" si="12"/>
        <v>#N/A</v>
      </c>
      <c r="E163" s="2" t="e">
        <f t="shared" si="22"/>
        <v>#N/A</v>
      </c>
      <c r="F163" s="2">
        <v>1001926.5019585192</v>
      </c>
      <c r="G163" s="2">
        <f t="shared" si="35"/>
        <v>794425.14285714284</v>
      </c>
      <c r="H163" s="2">
        <f t="shared" si="39"/>
        <v>82729344.479838014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1093763.2857142864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1005494.7602534592</v>
      </c>
      <c r="Q163" s="2">
        <f t="shared" si="36"/>
        <v>800000</v>
      </c>
      <c r="R163" s="2">
        <f t="shared" si="40"/>
        <v>83699361.043203294</v>
      </c>
      <c r="S163" s="2">
        <f t="shared" si="17"/>
        <v>794425.14285714924</v>
      </c>
      <c r="T163" s="2">
        <f t="shared" si="18"/>
        <v>5574.8571428570431</v>
      </c>
      <c r="U163" s="2">
        <f t="shared" si="19"/>
        <v>800000</v>
      </c>
      <c r="V163" s="2">
        <f t="shared" si="34"/>
        <v>21973789.816359282</v>
      </c>
      <c r="W163" s="2">
        <f t="shared" si="20"/>
        <v>533411.40195852518</v>
      </c>
      <c r="X163" s="2">
        <f t="shared" si="6"/>
        <v>266588.59804147482</v>
      </c>
      <c r="Y163" s="2">
        <f t="shared" si="37"/>
        <v>61725571.226844005</v>
      </c>
      <c r="Z163" s="2" t="str">
        <f t="shared" si="8"/>
        <v>HERE</v>
      </c>
      <c r="AA163" s="2">
        <f>IF(Z163="HERE",Y163,AA162+Graph!$G$1*1000)</f>
        <v>61725571.226844005</v>
      </c>
      <c r="AB163" s="2">
        <f t="shared" si="21"/>
        <v>266588.59804147482</v>
      </c>
      <c r="AC163" s="2">
        <f t="shared" si="38"/>
        <v>21973789.816359282</v>
      </c>
      <c r="AD163" s="3">
        <f t="shared" si="10"/>
        <v>52800000</v>
      </c>
      <c r="AE163" s="2">
        <f>IF(AE161&gt;=52800000,52800000,IF(AB142=Graph!G$1*1000,AE162+Graph!G$1*1000,AC163))</f>
        <v>21973789.816359282</v>
      </c>
      <c r="AF163" s="3">
        <f t="shared" si="11"/>
        <v>21973789.816359282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97</v>
      </c>
      <c r="C164" s="7"/>
      <c r="D164" s="2" t="e">
        <f t="shared" si="12"/>
        <v>#N/A</v>
      </c>
      <c r="E164" s="2" t="e">
        <f t="shared" si="22"/>
        <v>#N/A</v>
      </c>
      <c r="F164" s="2">
        <v>1007504.0626727939</v>
      </c>
      <c r="G164" s="2">
        <f t="shared" si="35"/>
        <v>794425.14285714284</v>
      </c>
      <c r="H164" s="2">
        <f t="shared" si="39"/>
        <v>83523769.622695163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1099338.1428571434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1011073.6967742145</v>
      </c>
      <c r="Q164" s="2">
        <f t="shared" si="36"/>
        <v>800000</v>
      </c>
      <c r="R164" s="2">
        <f t="shared" si="40"/>
        <v>84499361.043203294</v>
      </c>
      <c r="S164" s="2">
        <f t="shared" si="17"/>
        <v>794425.14285714924</v>
      </c>
      <c r="T164" s="2">
        <f t="shared" si="18"/>
        <v>5574.8571428570431</v>
      </c>
      <c r="U164" s="2">
        <f t="shared" si="19"/>
        <v>800000</v>
      </c>
      <c r="V164" s="2">
        <f t="shared" si="34"/>
        <v>22512778.779032081</v>
      </c>
      <c r="W164" s="2">
        <f t="shared" si="20"/>
        <v>538988.96267279983</v>
      </c>
      <c r="X164" s="2">
        <f t="shared" si="6"/>
        <v>261011.03732720017</v>
      </c>
      <c r="Y164" s="2">
        <f t="shared" si="37"/>
        <v>61986582.264171205</v>
      </c>
      <c r="Z164" s="2" t="str">
        <f t="shared" si="8"/>
        <v>HERE</v>
      </c>
      <c r="AA164" s="2">
        <f>IF(Z164="HERE",Y164,AA163+Graph!$G$1*1000)</f>
        <v>61986582.264171205</v>
      </c>
      <c r="AB164" s="2">
        <f t="shared" si="21"/>
        <v>261011.03732720017</v>
      </c>
      <c r="AC164" s="2">
        <f t="shared" si="38"/>
        <v>22512778.779032081</v>
      </c>
      <c r="AD164" s="3">
        <f t="shared" si="10"/>
        <v>52800000</v>
      </c>
      <c r="AE164" s="2">
        <f>IF(AE162&gt;=52800000,52800000,IF(AB143=Graph!G$1*1000,AE163+Graph!G$1*1000,AC164))</f>
        <v>22512778.779032081</v>
      </c>
      <c r="AF164" s="3">
        <f t="shared" si="11"/>
        <v>22512778.779032081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98</v>
      </c>
      <c r="C165" s="7"/>
      <c r="D165" s="2" t="e">
        <f t="shared" si="12"/>
        <v>#N/A</v>
      </c>
      <c r="E165" s="2" t="e">
        <f t="shared" si="22"/>
        <v>#N/A</v>
      </c>
      <c r="F165" s="2">
        <v>1013081.6233870685</v>
      </c>
      <c r="G165" s="2">
        <f t="shared" si="35"/>
        <v>794425.14285714284</v>
      </c>
      <c r="H165" s="2">
        <f t="shared" si="39"/>
        <v>84318194.765552312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1104913.0000000005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1016652.63329494</v>
      </c>
      <c r="Q165" s="2">
        <f t="shared" si="36"/>
        <v>800000</v>
      </c>
      <c r="R165" s="2">
        <f t="shared" si="40"/>
        <v>85299361.043203294</v>
      </c>
      <c r="S165" s="2">
        <f t="shared" si="17"/>
        <v>794425.14285714924</v>
      </c>
      <c r="T165" s="2">
        <f t="shared" si="18"/>
        <v>5574.8571428570431</v>
      </c>
      <c r="U165" s="2">
        <f t="shared" si="19"/>
        <v>800000</v>
      </c>
      <c r="V165" s="2">
        <f t="shared" si="34"/>
        <v>23057345.302419156</v>
      </c>
      <c r="W165" s="2">
        <f t="shared" si="20"/>
        <v>544566.52338707447</v>
      </c>
      <c r="X165" s="2">
        <f t="shared" si="6"/>
        <v>255433.47661292553</v>
      </c>
      <c r="Y165" s="2">
        <f t="shared" si="37"/>
        <v>62242015.740784131</v>
      </c>
      <c r="Z165" s="2" t="str">
        <f t="shared" si="8"/>
        <v>HERE</v>
      </c>
      <c r="AA165" s="2">
        <f>IF(Z165="HERE",Y165,AA164+Graph!$G$1*1000)</f>
        <v>62242015.740784131</v>
      </c>
      <c r="AB165" s="2">
        <f t="shared" si="21"/>
        <v>255433.47661292553</v>
      </c>
      <c r="AC165" s="2">
        <f t="shared" si="38"/>
        <v>23057345.302419156</v>
      </c>
      <c r="AD165" s="3">
        <f t="shared" si="10"/>
        <v>52800000</v>
      </c>
      <c r="AE165" s="2">
        <f>IF(AE163&gt;=52800000,52800000,IF(AB144=Graph!G$1*1000,AE164+Graph!G$1*1000,AC165))</f>
        <v>23057345.302419156</v>
      </c>
      <c r="AF165" s="3">
        <f t="shared" si="11"/>
        <v>23057345.302419156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99</v>
      </c>
      <c r="C166" s="7"/>
      <c r="D166" s="2" t="e">
        <f t="shared" si="12"/>
        <v>#N/A</v>
      </c>
      <c r="E166" s="2" t="e">
        <f t="shared" si="22"/>
        <v>#N/A</v>
      </c>
      <c r="F166" s="2">
        <v>1018659.184101373</v>
      </c>
      <c r="G166" s="2">
        <f t="shared" ref="G166:G229" si="41">IF(F166&gt;800000,$AK$31*1000,F166)</f>
        <v>794425.14285714284</v>
      </c>
      <c r="H166" s="2">
        <f t="shared" si="39"/>
        <v>85112619.908409461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1110487.8571428575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1022231.5698156655</v>
      </c>
      <c r="Q166" s="2">
        <f t="shared" ref="Q166:Q229" si="42">IF(P166&gt;800000,800000,P166)</f>
        <v>800000</v>
      </c>
      <c r="R166" s="2">
        <f t="shared" si="40"/>
        <v>86099361.043203294</v>
      </c>
      <c r="S166" s="2">
        <f t="shared" si="17"/>
        <v>794425.14285714924</v>
      </c>
      <c r="T166" s="2">
        <f t="shared" si="18"/>
        <v>5574.8571428570431</v>
      </c>
      <c r="U166" s="2">
        <f t="shared" si="19"/>
        <v>800000</v>
      </c>
      <c r="V166" s="2">
        <f t="shared" si="34"/>
        <v>23607489.386520535</v>
      </c>
      <c r="W166" s="2">
        <f t="shared" si="20"/>
        <v>550144.08410137892</v>
      </c>
      <c r="X166" s="2">
        <f t="shared" si="6"/>
        <v>249855.91589862108</v>
      </c>
      <c r="Y166" s="2">
        <f t="shared" si="37"/>
        <v>62491871.656682752</v>
      </c>
      <c r="Z166" s="2" t="str">
        <f t="shared" si="8"/>
        <v>HERE</v>
      </c>
      <c r="AA166" s="2">
        <f>IF(Z166="HERE",Y166,AA165+Graph!$G$1*1000)</f>
        <v>62491871.656682752</v>
      </c>
      <c r="AB166" s="2">
        <f t="shared" si="21"/>
        <v>249855.91589862108</v>
      </c>
      <c r="AC166" s="2">
        <f t="shared" si="38"/>
        <v>23607489.386520535</v>
      </c>
      <c r="AD166" s="3">
        <f t="shared" si="10"/>
        <v>52800000</v>
      </c>
      <c r="AE166" s="2">
        <f>IF(AE164&gt;=52800000,52800000,IF(AB145=Graph!G$1*1000,AE165+Graph!G$1*1000,AC166))</f>
        <v>23607489.386520535</v>
      </c>
      <c r="AF166" s="3">
        <f t="shared" si="11"/>
        <v>23607489.386520535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100</v>
      </c>
      <c r="C167" s="7"/>
      <c r="D167" s="2" t="e">
        <f t="shared" si="12"/>
        <v>#N/A</v>
      </c>
      <c r="E167" s="2" t="e">
        <f t="shared" si="22"/>
        <v>#N/A</v>
      </c>
      <c r="F167" s="2">
        <v>1024236.7448156476</v>
      </c>
      <c r="G167" s="2">
        <f t="shared" si="41"/>
        <v>794425.14285714284</v>
      </c>
      <c r="H167" s="2">
        <f t="shared" si="39"/>
        <v>85907045.051266611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1116062.7142857146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1027810.5063364208</v>
      </c>
      <c r="Q167" s="2">
        <f t="shared" si="42"/>
        <v>800000</v>
      </c>
      <c r="R167" s="2">
        <f t="shared" si="40"/>
        <v>86899361.043203294</v>
      </c>
      <c r="S167" s="2">
        <f t="shared" si="17"/>
        <v>794425.14285714924</v>
      </c>
      <c r="T167" s="2">
        <f t="shared" si="18"/>
        <v>5574.8571428570431</v>
      </c>
      <c r="U167" s="2">
        <f t="shared" si="19"/>
        <v>800000</v>
      </c>
      <c r="V167" s="2">
        <f t="shared" si="34"/>
        <v>24163211.031336188</v>
      </c>
      <c r="W167" s="2">
        <f t="shared" si="20"/>
        <v>555721.64481565356</v>
      </c>
      <c r="X167" s="2">
        <f t="shared" si="6"/>
        <v>244278.35518434644</v>
      </c>
      <c r="Y167" s="2">
        <f t="shared" si="37"/>
        <v>62736150.011867099</v>
      </c>
      <c r="Z167" s="2" t="str">
        <f t="shared" si="8"/>
        <v>HERE</v>
      </c>
      <c r="AA167" s="2">
        <f>IF(Z167="HERE",Y167,AA166+Graph!$G$1*1000)</f>
        <v>62736150.011867099</v>
      </c>
      <c r="AB167" s="2">
        <f t="shared" si="21"/>
        <v>244278.35518434644</v>
      </c>
      <c r="AC167" s="2">
        <f t="shared" si="38"/>
        <v>24163211.031336188</v>
      </c>
      <c r="AD167" s="3">
        <f t="shared" si="10"/>
        <v>52800000</v>
      </c>
      <c r="AE167" s="2">
        <f>IF(AE165&gt;=52800000,52800000,IF(AB146=Graph!G$1*1000,AE166+Graph!G$1*1000,AC167))</f>
        <v>24163211.031336188</v>
      </c>
      <c r="AF167" s="3">
        <f t="shared" si="11"/>
        <v>24163211.031336188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101</v>
      </c>
      <c r="C168" s="7"/>
      <c r="D168" s="2" t="e">
        <f t="shared" si="12"/>
        <v>#N/A</v>
      </c>
      <c r="E168" s="2" t="e">
        <f t="shared" si="22"/>
        <v>#N/A</v>
      </c>
      <c r="F168" s="2">
        <v>1029814.305529952</v>
      </c>
      <c r="G168" s="2">
        <f t="shared" si="41"/>
        <v>794425.14285714284</v>
      </c>
      <c r="H168" s="2">
        <f t="shared" si="39"/>
        <v>86701470.19412376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1121637.5714285716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1033389.4428571463</v>
      </c>
      <c r="Q168" s="2">
        <f t="shared" si="42"/>
        <v>800000</v>
      </c>
      <c r="R168" s="2">
        <f t="shared" si="40"/>
        <v>87699361.043203294</v>
      </c>
      <c r="S168" s="2">
        <f t="shared" si="17"/>
        <v>794425.14285714924</v>
      </c>
      <c r="T168" s="2">
        <f t="shared" si="18"/>
        <v>5574.8571428570431</v>
      </c>
      <c r="U168" s="2">
        <f t="shared" si="19"/>
        <v>800000</v>
      </c>
      <c r="V168" s="2">
        <f t="shared" si="34"/>
        <v>24724510.236866117</v>
      </c>
      <c r="W168" s="2">
        <f t="shared" si="20"/>
        <v>561299.20552992821</v>
      </c>
      <c r="X168" s="2">
        <f t="shared" si="6"/>
        <v>238700.79447007179</v>
      </c>
      <c r="Y168" s="2">
        <f t="shared" si="37"/>
        <v>62974850.80633717</v>
      </c>
      <c r="Z168" s="2" t="str">
        <f t="shared" si="8"/>
        <v>HERE</v>
      </c>
      <c r="AA168" s="2">
        <f>IF(Z168="HERE",Y168,AA167+Graph!$G$1*1000)</f>
        <v>62974850.80633717</v>
      </c>
      <c r="AB168" s="2">
        <f t="shared" si="21"/>
        <v>238700.79447007179</v>
      </c>
      <c r="AC168" s="2">
        <f t="shared" si="38"/>
        <v>24724510.236866117</v>
      </c>
      <c r="AD168" s="3">
        <f t="shared" si="10"/>
        <v>52800000</v>
      </c>
      <c r="AE168" s="2">
        <f>IF(AE166&gt;=52800000,52800000,IF(AB147=Graph!G$1*1000,AE167+Graph!G$1*1000,AC168))</f>
        <v>24724510.236866117</v>
      </c>
      <c r="AF168" s="3">
        <f t="shared" si="11"/>
        <v>24724510.236866117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102</v>
      </c>
      <c r="C169" s="7"/>
      <c r="D169" s="2" t="e">
        <f t="shared" si="12"/>
        <v>#N/A</v>
      </c>
      <c r="E169" s="2" t="e">
        <f t="shared" si="22"/>
        <v>#N/A</v>
      </c>
      <c r="F169" s="2">
        <v>1035391.8662442267</v>
      </c>
      <c r="G169" s="2">
        <f t="shared" si="41"/>
        <v>794425.14285714284</v>
      </c>
      <c r="H169" s="2">
        <f t="shared" si="39"/>
        <v>87495895.336980909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1127212.4285714286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1038968.3793779016</v>
      </c>
      <c r="Q169" s="2">
        <f t="shared" si="42"/>
        <v>800000</v>
      </c>
      <c r="R169" s="2">
        <f t="shared" si="40"/>
        <v>88499361.043203294</v>
      </c>
      <c r="S169" s="2">
        <f t="shared" si="17"/>
        <v>794425.14285714924</v>
      </c>
      <c r="T169" s="2">
        <f t="shared" si="18"/>
        <v>5574.8571428570431</v>
      </c>
      <c r="U169" s="2">
        <f t="shared" si="19"/>
        <v>800000</v>
      </c>
      <c r="V169" s="2">
        <f t="shared" si="34"/>
        <v>25291387.003110349</v>
      </c>
      <c r="W169" s="2">
        <f t="shared" si="20"/>
        <v>566876.76624423265</v>
      </c>
      <c r="X169" s="2">
        <f t="shared" si="6"/>
        <v>233123.23375576735</v>
      </c>
      <c r="Y169" s="2">
        <f t="shared" si="37"/>
        <v>63207974.040092938</v>
      </c>
      <c r="Z169" s="2" t="str">
        <f t="shared" si="8"/>
        <v>HERE</v>
      </c>
      <c r="AA169" s="2">
        <f>IF(Z169="HERE",Y169,AA168+Graph!$G$1*1000)</f>
        <v>63207974.040092938</v>
      </c>
      <c r="AB169" s="2">
        <f t="shared" si="21"/>
        <v>233123.23375576735</v>
      </c>
      <c r="AC169" s="2">
        <f t="shared" si="38"/>
        <v>25291387.003110349</v>
      </c>
      <c r="AD169" s="3">
        <f t="shared" si="10"/>
        <v>52800000</v>
      </c>
      <c r="AE169" s="2">
        <f>IF(AE167&gt;=52800000,52800000,IF(AB148=Graph!G$1*1000,AE168+Graph!G$1*1000,AC169))</f>
        <v>25291387.003110349</v>
      </c>
      <c r="AF169" s="3">
        <f t="shared" si="11"/>
        <v>25291387.003110349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103</v>
      </c>
      <c r="C170" s="7"/>
      <c r="D170" s="2" t="e">
        <f t="shared" si="12"/>
        <v>#N/A</v>
      </c>
      <c r="E170" s="2" t="e">
        <f t="shared" si="22"/>
        <v>#N/A</v>
      </c>
      <c r="F170" s="2">
        <v>1040969.4269585013</v>
      </c>
      <c r="G170" s="2">
        <f t="shared" si="41"/>
        <v>794425.14285714284</v>
      </c>
      <c r="H170" s="2">
        <f t="shared" si="39"/>
        <v>88290320.479838058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1132787.2857142857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1044547.315898627</v>
      </c>
      <c r="Q170" s="2">
        <f t="shared" si="42"/>
        <v>800000</v>
      </c>
      <c r="R170" s="2">
        <f t="shared" si="40"/>
        <v>89299361.043203294</v>
      </c>
      <c r="S170" s="2">
        <f t="shared" si="17"/>
        <v>794425.14285714924</v>
      </c>
      <c r="T170" s="2">
        <f t="shared" si="18"/>
        <v>5574.8571428570431</v>
      </c>
      <c r="U170" s="2">
        <f t="shared" si="19"/>
        <v>800000</v>
      </c>
      <c r="V170" s="2">
        <f t="shared" si="34"/>
        <v>25863841.330068856</v>
      </c>
      <c r="W170" s="2">
        <f t="shared" si="20"/>
        <v>572454.3269585073</v>
      </c>
      <c r="X170" s="2">
        <f t="shared" si="6"/>
        <v>227545.6730414927</v>
      </c>
      <c r="Y170" s="2">
        <f t="shared" si="37"/>
        <v>63435519.71313443</v>
      </c>
      <c r="Z170" s="2" t="str">
        <f t="shared" si="8"/>
        <v>HERE</v>
      </c>
      <c r="AA170" s="2">
        <f>IF(Z170="HERE",Y170,AA169+Graph!$G$1*1000)</f>
        <v>63435519.71313443</v>
      </c>
      <c r="AB170" s="2">
        <f t="shared" si="21"/>
        <v>227545.6730414927</v>
      </c>
      <c r="AC170" s="2">
        <f t="shared" si="38"/>
        <v>25863841.330068856</v>
      </c>
      <c r="AD170" s="3">
        <f t="shared" si="10"/>
        <v>52800000</v>
      </c>
      <c r="AE170" s="2">
        <f>IF(AE168&gt;=52800000,52800000,IF(AB149=Graph!G$1*1000,AE169+Graph!G$1*1000,AC170))</f>
        <v>25863841.330068856</v>
      </c>
      <c r="AF170" s="3">
        <f t="shared" si="11"/>
        <v>25863841.330068856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104</v>
      </c>
      <c r="C171" s="7"/>
      <c r="D171" s="2" t="e">
        <f t="shared" si="12"/>
        <v>#N/A</v>
      </c>
      <c r="E171" s="2" t="e">
        <f t="shared" si="22"/>
        <v>#N/A</v>
      </c>
      <c r="F171" s="2">
        <v>1046546.9876728058</v>
      </c>
      <c r="G171" s="2">
        <f t="shared" si="41"/>
        <v>794425.14285714284</v>
      </c>
      <c r="H171" s="2">
        <f t="shared" si="39"/>
        <v>89084745.622695208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1138362.1428571427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1050126.2524193525</v>
      </c>
      <c r="Q171" s="2">
        <f t="shared" si="42"/>
        <v>800000</v>
      </c>
      <c r="R171" s="2">
        <f t="shared" si="40"/>
        <v>90099361.043203294</v>
      </c>
      <c r="S171" s="2">
        <f t="shared" si="17"/>
        <v>794425.14285714924</v>
      </c>
      <c r="T171" s="2">
        <f t="shared" si="18"/>
        <v>5574.8571428570431</v>
      </c>
      <c r="U171" s="2">
        <f t="shared" si="19"/>
        <v>800000</v>
      </c>
      <c r="V171" s="2">
        <f t="shared" si="34"/>
        <v>26441873.217741668</v>
      </c>
      <c r="W171" s="2">
        <f t="shared" si="20"/>
        <v>578031.88767281175</v>
      </c>
      <c r="X171" s="2">
        <f t="shared" si="6"/>
        <v>221968.11232718825</v>
      </c>
      <c r="Y171" s="2">
        <f t="shared" si="37"/>
        <v>63657487.825461619</v>
      </c>
      <c r="Z171" s="2" t="str">
        <f t="shared" si="8"/>
        <v>HERE</v>
      </c>
      <c r="AA171" s="2">
        <f>IF(Z171="HERE",Y171,AA170+Graph!$G$1*1000)</f>
        <v>63657487.825461619</v>
      </c>
      <c r="AB171" s="2">
        <f t="shared" si="21"/>
        <v>221968.11232718825</v>
      </c>
      <c r="AC171" s="2">
        <f t="shared" si="38"/>
        <v>26441873.217741668</v>
      </c>
      <c r="AD171" s="3">
        <f t="shared" si="10"/>
        <v>52800000</v>
      </c>
      <c r="AE171" s="2">
        <f>IF(AE169&gt;=52800000,52800000,IF(AB150=Graph!G$1*1000,AE170+Graph!G$1*1000,AC171))</f>
        <v>26441873.217741668</v>
      </c>
      <c r="AF171" s="3">
        <f t="shared" si="11"/>
        <v>26441873.217741668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105</v>
      </c>
      <c r="C172" s="7"/>
      <c r="D172" s="2" t="e">
        <f t="shared" si="12"/>
        <v>#N/A</v>
      </c>
      <c r="E172" s="2" t="e">
        <f t="shared" si="22"/>
        <v>#N/A</v>
      </c>
      <c r="F172" s="2">
        <v>1052124.5483870804</v>
      </c>
      <c r="G172" s="2">
        <f t="shared" si="41"/>
        <v>794425.14285714284</v>
      </c>
      <c r="H172" s="2">
        <f t="shared" si="39"/>
        <v>89879170.765552357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1143936.9999999998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1055705.1889401078</v>
      </c>
      <c r="Q172" s="2">
        <f t="shared" si="42"/>
        <v>800000</v>
      </c>
      <c r="R172" s="2">
        <f t="shared" si="40"/>
        <v>90899361.043203294</v>
      </c>
      <c r="S172" s="2">
        <f t="shared" si="17"/>
        <v>794425.14285714924</v>
      </c>
      <c r="T172" s="2">
        <f t="shared" si="18"/>
        <v>5574.8571428570431</v>
      </c>
      <c r="U172" s="2">
        <f t="shared" si="19"/>
        <v>800000</v>
      </c>
      <c r="V172" s="2">
        <f t="shared" si="34"/>
        <v>27025482.666128755</v>
      </c>
      <c r="W172" s="2">
        <f t="shared" si="20"/>
        <v>583609.44838708639</v>
      </c>
      <c r="X172" s="2">
        <f t="shared" si="6"/>
        <v>216390.55161291361</v>
      </c>
      <c r="Y172" s="2">
        <f t="shared" si="37"/>
        <v>63873878.377074532</v>
      </c>
      <c r="Z172" s="2" t="str">
        <f t="shared" si="8"/>
        <v>HERE</v>
      </c>
      <c r="AA172" s="2">
        <f>IF(Z172="HERE",Y172,AA171+Graph!$G$1*1000)</f>
        <v>63873878.377074532</v>
      </c>
      <c r="AB172" s="2">
        <f t="shared" si="21"/>
        <v>216390.55161291361</v>
      </c>
      <c r="AC172" s="2">
        <f t="shared" si="38"/>
        <v>27025482.666128755</v>
      </c>
      <c r="AD172" s="3">
        <f t="shared" si="10"/>
        <v>52800000</v>
      </c>
      <c r="AE172" s="2">
        <f>IF(AE170&gt;=52800000,52800000,IF(AB151=Graph!G$1*1000,AE171+Graph!G$1*1000,AC172))</f>
        <v>27025482.666128755</v>
      </c>
      <c r="AF172" s="3">
        <f t="shared" si="11"/>
        <v>27025482.666128755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106</v>
      </c>
      <c r="C173" s="7"/>
      <c r="D173" s="2" t="e">
        <f t="shared" si="12"/>
        <v>#N/A</v>
      </c>
      <c r="E173" s="2" t="e">
        <f t="shared" si="22"/>
        <v>#N/A</v>
      </c>
      <c r="F173" s="2">
        <v>1057702.1091013551</v>
      </c>
      <c r="G173" s="2">
        <f t="shared" si="41"/>
        <v>794425.14285714284</v>
      </c>
      <c r="H173" s="2">
        <f t="shared" si="39"/>
        <v>90673595.908409506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1149511.8571428568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1061284.1254608333</v>
      </c>
      <c r="Q173" s="2">
        <f t="shared" si="42"/>
        <v>800000</v>
      </c>
      <c r="R173" s="2">
        <f t="shared" si="40"/>
        <v>91699361.043203294</v>
      </c>
      <c r="S173" s="2">
        <f t="shared" si="17"/>
        <v>794425.14285714924</v>
      </c>
      <c r="T173" s="2">
        <f t="shared" si="18"/>
        <v>5574.8571428570431</v>
      </c>
      <c r="U173" s="2">
        <f t="shared" si="19"/>
        <v>800000</v>
      </c>
      <c r="V173" s="2">
        <f t="shared" si="34"/>
        <v>27614669.675230116</v>
      </c>
      <c r="W173" s="2">
        <f t="shared" si="20"/>
        <v>589187.00910136104</v>
      </c>
      <c r="X173" s="2">
        <f t="shared" si="6"/>
        <v>210812.99089863896</v>
      </c>
      <c r="Y173" s="2">
        <f t="shared" si="37"/>
        <v>64084691.367973171</v>
      </c>
      <c r="Z173" s="2" t="str">
        <f t="shared" si="8"/>
        <v>HERE</v>
      </c>
      <c r="AA173" s="2">
        <f>IF(Z173="HERE",Y173,AA172+Graph!$G$1*1000)</f>
        <v>64084691.367973171</v>
      </c>
      <c r="AB173" s="2">
        <f t="shared" si="21"/>
        <v>210812.99089863896</v>
      </c>
      <c r="AC173" s="2">
        <f t="shared" si="38"/>
        <v>27614669.675230116</v>
      </c>
      <c r="AD173" s="3">
        <f t="shared" si="10"/>
        <v>52800000</v>
      </c>
      <c r="AE173" s="2">
        <f>IF(AE171&gt;=52800000,52800000,IF(AB152=Graph!G$1*1000,AE172+Graph!G$1*1000,AC173))</f>
        <v>27614669.675230116</v>
      </c>
      <c r="AF173" s="3">
        <f t="shared" si="11"/>
        <v>27614669.675230116</v>
      </c>
      <c r="AG173" s="3">
        <f t="shared" si="29"/>
        <v>48340651.511705071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107</v>
      </c>
      <c r="C174" s="7"/>
      <c r="D174" s="2" t="e">
        <f t="shared" si="12"/>
        <v>#N/A</v>
      </c>
      <c r="E174" s="2" t="e">
        <f t="shared" si="22"/>
        <v>#N/A</v>
      </c>
      <c r="F174" s="2">
        <v>1063279.6698156595</v>
      </c>
      <c r="G174" s="2">
        <f t="shared" si="41"/>
        <v>794425.14285714284</v>
      </c>
      <c r="H174" s="2">
        <f t="shared" si="39"/>
        <v>91468021.051266655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1155086.7142857139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1066863.0619815886</v>
      </c>
      <c r="Q174" s="2">
        <f t="shared" si="42"/>
        <v>800000</v>
      </c>
      <c r="R174" s="2">
        <f t="shared" si="40"/>
        <v>92499361.043203294</v>
      </c>
      <c r="S174" s="2">
        <f t="shared" si="17"/>
        <v>794425.14285714924</v>
      </c>
      <c r="T174" s="2">
        <f t="shared" si="18"/>
        <v>5574.8571428570431</v>
      </c>
      <c r="U174" s="2">
        <f t="shared" si="19"/>
        <v>800000</v>
      </c>
      <c r="V174" s="2">
        <f t="shared" si="34"/>
        <v>28209434.245045781</v>
      </c>
      <c r="W174" s="2">
        <f t="shared" si="20"/>
        <v>594764.56981566548</v>
      </c>
      <c r="X174" s="2">
        <f t="shared" si="6"/>
        <v>205235.43018433452</v>
      </c>
      <c r="Y174" s="2">
        <f t="shared" si="37"/>
        <v>64289926.798157506</v>
      </c>
      <c r="Z174" s="2" t="str">
        <f t="shared" si="8"/>
        <v>HERE</v>
      </c>
      <c r="AA174" s="2">
        <f>IF(Z174="HERE",Y174,AA173+Graph!$G$1*1000)</f>
        <v>64289926.798157506</v>
      </c>
      <c r="AB174" s="2">
        <f t="shared" si="21"/>
        <v>205235.43018433452</v>
      </c>
      <c r="AC174" s="2">
        <f t="shared" si="38"/>
        <v>28209434.245045781</v>
      </c>
      <c r="AD174" s="3">
        <f t="shared" si="10"/>
        <v>52800000</v>
      </c>
      <c r="AE174" s="2">
        <f>IF(AE172&gt;=52800000,52800000,IF(AB153=Graph!G$1*1000,AE173+Graph!G$1*1000,AC174))</f>
        <v>28209434.245045781</v>
      </c>
      <c r="AF174" s="3">
        <f t="shared" si="11"/>
        <v>28209434.245045781</v>
      </c>
      <c r="AG174" s="3">
        <f t="shared" si="29"/>
        <v>48364533.301445849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108</v>
      </c>
      <c r="C175" s="7"/>
      <c r="D175" s="2" t="e">
        <f t="shared" si="12"/>
        <v>#N/A</v>
      </c>
      <c r="E175" s="2" t="e">
        <f t="shared" si="22"/>
        <v>#N/A</v>
      </c>
      <c r="F175" s="2">
        <v>1068857.2305299342</v>
      </c>
      <c r="G175" s="2">
        <f t="shared" si="41"/>
        <v>794425.14285714284</v>
      </c>
      <c r="H175" s="2">
        <f t="shared" si="39"/>
        <v>92262446.194123805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1160661.5714285709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1072441.9985023141</v>
      </c>
      <c r="Q175" s="2">
        <f t="shared" si="42"/>
        <v>800000</v>
      </c>
      <c r="R175" s="2">
        <f t="shared" si="40"/>
        <v>93299361.043203294</v>
      </c>
      <c r="S175" s="2">
        <f t="shared" si="17"/>
        <v>794425.14285714924</v>
      </c>
      <c r="T175" s="2">
        <f t="shared" si="18"/>
        <v>5574.8571428570431</v>
      </c>
      <c r="U175" s="2">
        <f t="shared" si="19"/>
        <v>800000</v>
      </c>
      <c r="V175" s="2">
        <f t="shared" si="34"/>
        <v>28809776.375575721</v>
      </c>
      <c r="W175" s="2">
        <f t="shared" si="20"/>
        <v>600342.13052994013</v>
      </c>
      <c r="X175" s="2">
        <f t="shared" si="6"/>
        <v>199657.86947005987</v>
      </c>
      <c r="Y175" s="2">
        <f t="shared" si="37"/>
        <v>64489584.667627566</v>
      </c>
      <c r="Z175" s="2" t="str">
        <f t="shared" si="8"/>
        <v>HERE</v>
      </c>
      <c r="AA175" s="2">
        <f>IF(Z175="HERE",Y175,AA174+Graph!$G$1*1000)</f>
        <v>64489584.667627566</v>
      </c>
      <c r="AB175" s="2">
        <f t="shared" si="21"/>
        <v>199657.86947005987</v>
      </c>
      <c r="AC175" s="2">
        <f t="shared" si="38"/>
        <v>28809776.375575721</v>
      </c>
      <c r="AD175" s="3">
        <f t="shared" si="10"/>
        <v>52800000</v>
      </c>
      <c r="AE175" s="2">
        <f>IF(AE173&gt;=52800000,52800000,IF(AB154=Graph!G$1*1000,AE174+Graph!G$1*1000,AC175))</f>
        <v>28809776.375575721</v>
      </c>
      <c r="AF175" s="3">
        <f t="shared" si="11"/>
        <v>28809776.375575721</v>
      </c>
      <c r="AG175" s="3">
        <f t="shared" si="29"/>
        <v>48388693.969222344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109</v>
      </c>
      <c r="C176" s="7"/>
      <c r="D176" s="2" t="e">
        <f t="shared" si="12"/>
        <v>#N/A</v>
      </c>
      <c r="E176" s="2" t="e">
        <f t="shared" si="22"/>
        <v>#N/A</v>
      </c>
      <c r="F176" s="2">
        <v>1074434.7912442386</v>
      </c>
      <c r="G176" s="2">
        <f t="shared" si="41"/>
        <v>794425.14285714284</v>
      </c>
      <c r="H176" s="2">
        <f t="shared" si="39"/>
        <v>93056871.336980954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1166236.4285714279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1078020.9350230396</v>
      </c>
      <c r="Q176" s="2">
        <f t="shared" si="42"/>
        <v>800000</v>
      </c>
      <c r="R176" s="2">
        <f t="shared" si="40"/>
        <v>94099361.043203294</v>
      </c>
      <c r="S176" s="2">
        <f t="shared" si="17"/>
        <v>794425.14285714924</v>
      </c>
      <c r="T176" s="2">
        <f t="shared" si="18"/>
        <v>5574.8571428570431</v>
      </c>
      <c r="U176" s="2">
        <f t="shared" si="19"/>
        <v>800000</v>
      </c>
      <c r="V176" s="2">
        <f t="shared" si="34"/>
        <v>29415696.066819936</v>
      </c>
      <c r="W176" s="2">
        <f t="shared" si="20"/>
        <v>605919.69124421477</v>
      </c>
      <c r="X176" s="2">
        <f t="shared" si="6"/>
        <v>194080.30875578523</v>
      </c>
      <c r="Y176" s="2">
        <f t="shared" si="37"/>
        <v>64683664.976383351</v>
      </c>
      <c r="Z176" s="2" t="str">
        <f t="shared" si="8"/>
        <v>HERE</v>
      </c>
      <c r="AA176" s="2">
        <f>IF(Z176="HERE",Y176,AA175+Graph!$G$1*1000)</f>
        <v>64683664.976383351</v>
      </c>
      <c r="AB176" s="2">
        <f t="shared" si="21"/>
        <v>194080.30875578523</v>
      </c>
      <c r="AC176" s="2">
        <f t="shared" si="38"/>
        <v>29415696.066819936</v>
      </c>
      <c r="AD176" s="3">
        <f t="shared" si="10"/>
        <v>52800000</v>
      </c>
      <c r="AE176" s="2">
        <f>IF(AE174&gt;=52800000,52800000,IF(AB155=Graph!G$1*1000,AE175+Graph!G$1*1000,AC176))</f>
        <v>29415696.066819936</v>
      </c>
      <c r="AF176" s="3">
        <f t="shared" si="11"/>
        <v>29415696.066819936</v>
      </c>
      <c r="AG176" s="3">
        <f t="shared" si="29"/>
        <v>48413133.515034556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110</v>
      </c>
      <c r="C177" s="7"/>
      <c r="D177" s="2" t="e">
        <f t="shared" si="12"/>
        <v>#N/A</v>
      </c>
      <c r="E177" s="2" t="e">
        <f t="shared" si="22"/>
        <v>#N/A</v>
      </c>
      <c r="F177" s="2">
        <v>1080012.3519585133</v>
      </c>
      <c r="G177" s="2">
        <f t="shared" si="41"/>
        <v>794425.14285714284</v>
      </c>
      <c r="H177" s="2">
        <f t="shared" si="39"/>
        <v>93851296.479838103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1171811.285714285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1083599.8715437949</v>
      </c>
      <c r="Q177" s="2">
        <f t="shared" si="42"/>
        <v>800000</v>
      </c>
      <c r="R177" s="2">
        <f t="shared" si="40"/>
        <v>94899361.043203294</v>
      </c>
      <c r="S177" s="2">
        <f t="shared" si="17"/>
        <v>794425.14285714924</v>
      </c>
      <c r="T177" s="2">
        <f t="shared" si="18"/>
        <v>5574.8571428570431</v>
      </c>
      <c r="U177" s="2">
        <f t="shared" si="19"/>
        <v>800000</v>
      </c>
      <c r="V177" s="2">
        <f t="shared" si="34"/>
        <v>30027193.318778455</v>
      </c>
      <c r="W177" s="2">
        <f t="shared" si="20"/>
        <v>611497.25195851922</v>
      </c>
      <c r="X177" s="2">
        <f t="shared" si="6"/>
        <v>188502.74804148078</v>
      </c>
      <c r="Y177" s="2">
        <f t="shared" si="37"/>
        <v>64872167.724424832</v>
      </c>
      <c r="Z177" s="2" t="str">
        <f t="shared" si="8"/>
        <v>HERE</v>
      </c>
      <c r="AA177" s="2">
        <f>IF(Z177="HERE",Y177,AA176+Graph!$G$1*1000)</f>
        <v>64872167.724424832</v>
      </c>
      <c r="AB177" s="2">
        <f t="shared" si="21"/>
        <v>188502.74804148078</v>
      </c>
      <c r="AC177" s="2">
        <f t="shared" si="38"/>
        <v>30027193.318778455</v>
      </c>
      <c r="AD177" s="3">
        <f t="shared" si="10"/>
        <v>52800000</v>
      </c>
      <c r="AE177" s="2">
        <f>IF(AE175&gt;=52800000,52800000,IF(AB156=Graph!G$1*1000,AE176+Graph!G$1*1000,AC177))</f>
        <v>30027193.318778455</v>
      </c>
      <c r="AF177" s="3">
        <f t="shared" si="11"/>
        <v>30027193.318778455</v>
      </c>
      <c r="AG177" s="3">
        <f t="shared" si="29"/>
        <v>48437851.938882485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111</v>
      </c>
      <c r="C178" s="7"/>
      <c r="D178" s="2" t="e">
        <f t="shared" si="12"/>
        <v>#N/A</v>
      </c>
      <c r="E178" s="2" t="e">
        <f t="shared" si="22"/>
        <v>#N/A</v>
      </c>
      <c r="F178" s="2">
        <v>1085589.9126727879</v>
      </c>
      <c r="G178" s="2">
        <f t="shared" si="41"/>
        <v>794425.14285714284</v>
      </c>
      <c r="H178" s="2">
        <f t="shared" si="39"/>
        <v>94645721.622695252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1177386.142857142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1089178.8080645204</v>
      </c>
      <c r="Q178" s="2">
        <f t="shared" si="42"/>
        <v>800000</v>
      </c>
      <c r="R178" s="2">
        <f t="shared" si="40"/>
        <v>95699361.043203294</v>
      </c>
      <c r="S178" s="2">
        <f t="shared" si="17"/>
        <v>794425.14285714924</v>
      </c>
      <c r="T178" s="2">
        <f t="shared" si="18"/>
        <v>5574.8571428570431</v>
      </c>
      <c r="U178" s="2">
        <f t="shared" si="19"/>
        <v>800000</v>
      </c>
      <c r="V178" s="2">
        <f t="shared" si="34"/>
        <v>30644268.131451249</v>
      </c>
      <c r="W178" s="2">
        <f t="shared" si="20"/>
        <v>617074.81267279387</v>
      </c>
      <c r="X178" s="2">
        <f t="shared" si="6"/>
        <v>182925.18732720613</v>
      </c>
      <c r="Y178" s="2">
        <f t="shared" si="37"/>
        <v>65055092.911752038</v>
      </c>
      <c r="Z178" s="2" t="str">
        <f t="shared" si="8"/>
        <v>HERE</v>
      </c>
      <c r="AA178" s="2">
        <f>IF(Z178="HERE",Y178,AA177+Graph!$G$1*1000)</f>
        <v>65055092.911752038</v>
      </c>
      <c r="AB178" s="2">
        <f t="shared" si="21"/>
        <v>182925.18732720613</v>
      </c>
      <c r="AC178" s="2">
        <f t="shared" si="38"/>
        <v>30644268.131451249</v>
      </c>
      <c r="AD178" s="3">
        <f t="shared" si="10"/>
        <v>52800000</v>
      </c>
      <c r="AE178" s="2">
        <f>IF(AE176&gt;=52800000,52800000,IF(AB157=Graph!G$1*1000,AE177+Graph!G$1*1000,AC178))</f>
        <v>30644268.131451249</v>
      </c>
      <c r="AF178" s="3">
        <f t="shared" si="11"/>
        <v>30644268.131451249</v>
      </c>
      <c r="AG178" s="3">
        <f t="shared" si="29"/>
        <v>48462849.240766123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112</v>
      </c>
      <c r="C179" s="7"/>
      <c r="D179" s="2" t="e">
        <f t="shared" si="12"/>
        <v>#N/A</v>
      </c>
      <c r="E179" s="2" t="e">
        <f t="shared" si="22"/>
        <v>#N/A</v>
      </c>
      <c r="F179" s="2">
        <v>1091167.4733870924</v>
      </c>
      <c r="G179" s="2">
        <f t="shared" si="41"/>
        <v>794425.14285714284</v>
      </c>
      <c r="H179" s="2">
        <f t="shared" si="39"/>
        <v>95440146.765552402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1182960.9999999991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1094757.7445852757</v>
      </c>
      <c r="Q179" s="2">
        <f t="shared" si="42"/>
        <v>800000</v>
      </c>
      <c r="R179" s="2">
        <f t="shared" si="40"/>
        <v>96499361.043203294</v>
      </c>
      <c r="S179" s="2">
        <f t="shared" si="17"/>
        <v>794425.14285714924</v>
      </c>
      <c r="T179" s="2">
        <f t="shared" si="18"/>
        <v>5574.8571428570431</v>
      </c>
      <c r="U179" s="2">
        <f t="shared" si="19"/>
        <v>800000</v>
      </c>
      <c r="V179" s="2">
        <f t="shared" si="34"/>
        <v>31266920.504838318</v>
      </c>
      <c r="W179" s="2">
        <f t="shared" si="20"/>
        <v>622652.37338706851</v>
      </c>
      <c r="X179" s="2">
        <f t="shared" si="6"/>
        <v>177347.62661293149</v>
      </c>
      <c r="Y179" s="2">
        <f t="shared" si="37"/>
        <v>65232440.538364969</v>
      </c>
      <c r="Z179" s="2" t="str">
        <f t="shared" si="8"/>
        <v>HERE</v>
      </c>
      <c r="AA179" s="2">
        <f>IF(Z179="HERE",Y179,AA178+Graph!$G$1*1000)</f>
        <v>65232440.538364969</v>
      </c>
      <c r="AB179" s="2">
        <f t="shared" si="21"/>
        <v>177347.62661293149</v>
      </c>
      <c r="AC179" s="2">
        <f t="shared" si="38"/>
        <v>31266920.504838318</v>
      </c>
      <c r="AD179" s="3">
        <f t="shared" si="10"/>
        <v>52800000</v>
      </c>
      <c r="AE179" s="2">
        <f>IF(AE177&gt;=52800000,52800000,IF(AB158=Graph!G$1*1000,AE178+Graph!G$1*1000,AC179))</f>
        <v>31266920.504838318</v>
      </c>
      <c r="AF179" s="3">
        <f t="shared" si="11"/>
        <v>31266920.504838318</v>
      </c>
      <c r="AG179" s="3">
        <f t="shared" si="29"/>
        <v>48488125.420685478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113</v>
      </c>
      <c r="C180" s="7"/>
      <c r="D180" s="2" t="e">
        <f t="shared" si="12"/>
        <v>#N/A</v>
      </c>
      <c r="E180" s="2" t="e">
        <f t="shared" si="22"/>
        <v>#N/A</v>
      </c>
      <c r="F180" s="2">
        <v>1096745.034101367</v>
      </c>
      <c r="G180" s="2">
        <f t="shared" si="41"/>
        <v>794425.14285714284</v>
      </c>
      <c r="H180" s="2">
        <f t="shared" si="39"/>
        <v>96234571.908409551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1188535.8571428561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1100336.6811060011</v>
      </c>
      <c r="Q180" s="2">
        <f t="shared" si="42"/>
        <v>800000</v>
      </c>
      <c r="R180" s="2">
        <f t="shared" si="40"/>
        <v>97299361.043203294</v>
      </c>
      <c r="S180" s="2">
        <f t="shared" si="17"/>
        <v>794425.14285714924</v>
      </c>
      <c r="T180" s="2">
        <f t="shared" si="18"/>
        <v>5574.8571428570431</v>
      </c>
      <c r="U180" s="2">
        <f t="shared" si="19"/>
        <v>800000</v>
      </c>
      <c r="V180" s="2">
        <f t="shared" si="34"/>
        <v>31895150.438939691</v>
      </c>
      <c r="W180" s="2">
        <f t="shared" si="20"/>
        <v>628229.93410137296</v>
      </c>
      <c r="X180" s="2">
        <f t="shared" si="6"/>
        <v>171770.06589862704</v>
      </c>
      <c r="Y180" s="2">
        <f t="shared" si="37"/>
        <v>65404210.604263596</v>
      </c>
      <c r="Z180" s="2" t="str">
        <f t="shared" si="8"/>
        <v>HERE</v>
      </c>
      <c r="AA180" s="2">
        <f>IF(Z180="HERE",Y180,AA179+Graph!$G$1*1000)</f>
        <v>65404210.604263596</v>
      </c>
      <c r="AB180" s="2">
        <f t="shared" si="21"/>
        <v>171770.06589862704</v>
      </c>
      <c r="AC180" s="2">
        <f t="shared" si="38"/>
        <v>31895150.438939691</v>
      </c>
      <c r="AD180" s="3">
        <f t="shared" si="10"/>
        <v>52800000</v>
      </c>
      <c r="AE180" s="2">
        <f>IF(AE178&gt;=52800000,52800000,IF(AB159=Graph!G$1*1000,AE179+Graph!G$1*1000,AC180))</f>
        <v>31895150.438939691</v>
      </c>
      <c r="AF180" s="3">
        <f t="shared" si="11"/>
        <v>31895150.438939691</v>
      </c>
      <c r="AG180" s="3">
        <f t="shared" si="29"/>
        <v>48513680.478640549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114</v>
      </c>
      <c r="C181" s="7"/>
      <c r="D181" s="2" t="e">
        <f t="shared" si="12"/>
        <v>#N/A</v>
      </c>
      <c r="E181" s="2" t="e">
        <f t="shared" si="22"/>
        <v>#N/A</v>
      </c>
      <c r="F181" s="2">
        <v>1102322.5948156416</v>
      </c>
      <c r="G181" s="2">
        <f t="shared" si="41"/>
        <v>794425.14285714284</v>
      </c>
      <c r="H181" s="2">
        <f t="shared" si="39"/>
        <v>97028997.0512667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1194110.7142857132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1105915.6176267266</v>
      </c>
      <c r="Q181" s="2">
        <f t="shared" si="42"/>
        <v>800000</v>
      </c>
      <c r="R181" s="2">
        <f t="shared" si="40"/>
        <v>98099361.043203294</v>
      </c>
      <c r="S181" s="2">
        <f t="shared" si="17"/>
        <v>794425.14285714924</v>
      </c>
      <c r="T181" s="2">
        <f t="shared" si="18"/>
        <v>5574.8571428570431</v>
      </c>
      <c r="U181" s="2">
        <f t="shared" si="19"/>
        <v>800000</v>
      </c>
      <c r="V181" s="2">
        <f t="shared" si="34"/>
        <v>32528957.933755338</v>
      </c>
      <c r="W181" s="2">
        <f t="shared" si="20"/>
        <v>633807.4948156476</v>
      </c>
      <c r="X181" s="2">
        <f t="shared" si="6"/>
        <v>166192.5051843524</v>
      </c>
      <c r="Y181" s="2">
        <f t="shared" si="37"/>
        <v>65570403.109447949</v>
      </c>
      <c r="Z181" s="2" t="str">
        <f t="shared" si="8"/>
        <v>HERE</v>
      </c>
      <c r="AA181" s="2">
        <f>IF(Z181="HERE",Y181,AA180+Graph!$G$1*1000)</f>
        <v>65570403.109447949</v>
      </c>
      <c r="AB181" s="2">
        <f t="shared" si="21"/>
        <v>166192.5051843524</v>
      </c>
      <c r="AC181" s="2">
        <f t="shared" si="38"/>
        <v>32528957.933755338</v>
      </c>
      <c r="AD181" s="3">
        <f t="shared" si="10"/>
        <v>52800000</v>
      </c>
      <c r="AE181" s="2">
        <f>IF(AE179&gt;=52800000,52800000,IF(AB160=Graph!G$1*1000,AE180+Graph!G$1*1000,AC181))</f>
        <v>32528957.933755338</v>
      </c>
      <c r="AF181" s="3">
        <f t="shared" si="11"/>
        <v>32528957.933755338</v>
      </c>
      <c r="AG181" s="3">
        <f t="shared" si="29"/>
        <v>48539514.414631329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115</v>
      </c>
      <c r="C182" s="7"/>
      <c r="D182" s="2" t="e">
        <f t="shared" si="12"/>
        <v>#N/A</v>
      </c>
      <c r="E182" s="2" t="e">
        <f t="shared" si="22"/>
        <v>#N/A</v>
      </c>
      <c r="F182" s="2">
        <v>1107900.1555299461</v>
      </c>
      <c r="G182" s="2">
        <f t="shared" si="41"/>
        <v>794425.14285714284</v>
      </c>
      <c r="H182" s="2">
        <f t="shared" si="39"/>
        <v>97823422.194123849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1199685.5714285702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1111494.5541474819</v>
      </c>
      <c r="Q182" s="2">
        <f t="shared" si="42"/>
        <v>800000</v>
      </c>
      <c r="R182" s="2">
        <f t="shared" si="40"/>
        <v>98899361.043203294</v>
      </c>
      <c r="S182" s="2">
        <f t="shared" si="17"/>
        <v>794425.14285714924</v>
      </c>
      <c r="T182" s="2">
        <f t="shared" si="18"/>
        <v>5574.8571428570431</v>
      </c>
      <c r="U182" s="2">
        <f t="shared" si="19"/>
        <v>800000</v>
      </c>
      <c r="V182" s="2">
        <f t="shared" si="34"/>
        <v>33168342.98928529</v>
      </c>
      <c r="W182" s="2">
        <f t="shared" si="20"/>
        <v>639385.05552995205</v>
      </c>
      <c r="X182" s="2">
        <f t="shared" si="6"/>
        <v>160614.94447004795</v>
      </c>
      <c r="Y182" s="2">
        <f t="shared" si="37"/>
        <v>65731018.053917997</v>
      </c>
      <c r="Z182" s="2" t="str">
        <f t="shared" si="8"/>
        <v>HERE</v>
      </c>
      <c r="AA182" s="2">
        <f>IF(Z182="HERE",Y182,AA181+Graph!$G$1*1000)</f>
        <v>65731018.053917997</v>
      </c>
      <c r="AB182" s="2">
        <f t="shared" si="21"/>
        <v>160614.94447004795</v>
      </c>
      <c r="AC182" s="2">
        <f t="shared" si="38"/>
        <v>33168342.98928529</v>
      </c>
      <c r="AD182" s="3">
        <f t="shared" si="10"/>
        <v>52800000</v>
      </c>
      <c r="AE182" s="2">
        <f>IF(AE180&gt;=52800000,52800000,IF(AB161=Graph!G$1*1000,AE181+Graph!G$1*1000,AC182))</f>
        <v>33168342.98928529</v>
      </c>
      <c r="AF182" s="3">
        <f t="shared" si="11"/>
        <v>33168342.98928529</v>
      </c>
      <c r="AG182" s="3">
        <f t="shared" si="29"/>
        <v>48565627.228657827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116</v>
      </c>
      <c r="C183" s="7"/>
      <c r="D183" s="2" t="e">
        <f t="shared" si="12"/>
        <v>#N/A</v>
      </c>
      <c r="E183" s="2" t="e">
        <f t="shared" si="22"/>
        <v>#N/A</v>
      </c>
      <c r="F183" s="2">
        <v>1113477.7162442207</v>
      </c>
      <c r="G183" s="2">
        <f t="shared" si="41"/>
        <v>794425.14285714284</v>
      </c>
      <c r="H183" s="2">
        <f t="shared" si="39"/>
        <v>98617847.336980999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1205260.4285714272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1117073.4906682074</v>
      </c>
      <c r="Q183" s="2">
        <f t="shared" si="42"/>
        <v>800000</v>
      </c>
      <c r="R183" s="2">
        <f t="shared" si="40"/>
        <v>99699361.043203294</v>
      </c>
      <c r="S183" s="2">
        <f t="shared" si="17"/>
        <v>794425.14285714924</v>
      </c>
      <c r="T183" s="2">
        <f t="shared" si="18"/>
        <v>5574.8571428570431</v>
      </c>
      <c r="U183" s="2">
        <f t="shared" si="19"/>
        <v>800000</v>
      </c>
      <c r="V183" s="2">
        <f t="shared" si="34"/>
        <v>33813305.605529517</v>
      </c>
      <c r="W183" s="2">
        <f t="shared" si="20"/>
        <v>644962.61624422669</v>
      </c>
      <c r="X183" s="2">
        <f t="shared" si="6"/>
        <v>155037.38375577331</v>
      </c>
      <c r="Y183" s="2">
        <f t="shared" si="37"/>
        <v>65886055.43767377</v>
      </c>
      <c r="Z183" s="2" t="str">
        <f t="shared" si="8"/>
        <v>HERE</v>
      </c>
      <c r="AA183" s="2">
        <f>IF(Z183="HERE",Y183,AA182+Graph!$G$1*1000)</f>
        <v>65886055.43767377</v>
      </c>
      <c r="AB183" s="2">
        <f t="shared" si="21"/>
        <v>155037.38375577331</v>
      </c>
      <c r="AC183" s="2">
        <f t="shared" si="38"/>
        <v>33813305.605529517</v>
      </c>
      <c r="AD183" s="3">
        <f t="shared" si="10"/>
        <v>52800000</v>
      </c>
      <c r="AE183" s="2">
        <f>IF(AE181&gt;=52800000,52800000,IF(AB162=Graph!G$1*1000,AE182+Graph!G$1*1000,AC183))</f>
        <v>33813305.605529517</v>
      </c>
      <c r="AF183" s="3">
        <f t="shared" si="11"/>
        <v>33813305.605529517</v>
      </c>
      <c r="AG183" s="3">
        <f t="shared" si="29"/>
        <v>48592018.920720041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117</v>
      </c>
      <c r="C184" s="7"/>
      <c r="D184" s="2" t="e">
        <f t="shared" si="12"/>
        <v>#N/A</v>
      </c>
      <c r="E184" s="2" t="e">
        <f t="shared" si="22"/>
        <v>#N/A</v>
      </c>
      <c r="F184" s="2">
        <v>1119055.2769585252</v>
      </c>
      <c r="G184" s="2">
        <f t="shared" si="41"/>
        <v>794425.14285714284</v>
      </c>
      <c r="H184" s="2">
        <f t="shared" si="39"/>
        <v>99412272.479838148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1210835.2857142843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1122652.4271889627</v>
      </c>
      <c r="Q184" s="2">
        <f t="shared" si="42"/>
        <v>800000</v>
      </c>
      <c r="R184" s="2">
        <f t="shared" si="40"/>
        <v>100499361.04320329</v>
      </c>
      <c r="S184" s="2">
        <f t="shared" si="17"/>
        <v>794425.14285714924</v>
      </c>
      <c r="T184" s="2">
        <f t="shared" si="18"/>
        <v>5574.8571428570431</v>
      </c>
      <c r="U184" s="2">
        <f t="shared" si="19"/>
        <v>800000</v>
      </c>
      <c r="V184" s="2">
        <f t="shared" si="34"/>
        <v>34463845.782488018</v>
      </c>
      <c r="W184" s="2">
        <f t="shared" si="20"/>
        <v>650540.17695850134</v>
      </c>
      <c r="X184" s="2">
        <f t="shared" si="6"/>
        <v>149459.82304149866</v>
      </c>
      <c r="Y184" s="2">
        <f t="shared" si="37"/>
        <v>66035515.260715269</v>
      </c>
      <c r="Z184" s="2" t="str">
        <f t="shared" si="8"/>
        <v>HERE</v>
      </c>
      <c r="AA184" s="2">
        <f>IF(Z184="HERE",Y184,AA183+Graph!$G$1*1000)</f>
        <v>66035515.260715269</v>
      </c>
      <c r="AB184" s="2">
        <f t="shared" si="21"/>
        <v>149459.82304149866</v>
      </c>
      <c r="AC184" s="2">
        <f t="shared" si="38"/>
        <v>34463845.782488018</v>
      </c>
      <c r="AD184" s="3">
        <f t="shared" si="10"/>
        <v>52800000</v>
      </c>
      <c r="AE184" s="2">
        <f>IF(AE182&gt;=52800000,52800000,IF(AB163=Graph!G$1*1000,AE183+Graph!G$1*1000,AC184))</f>
        <v>34463845.782488018</v>
      </c>
      <c r="AF184" s="3">
        <f t="shared" si="11"/>
        <v>34463845.782488018</v>
      </c>
      <c r="AG184" s="3">
        <f t="shared" si="29"/>
        <v>48618689.490817964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118</v>
      </c>
      <c r="C185" s="7"/>
      <c r="D185" s="2" t="e">
        <f t="shared" si="12"/>
        <v>#N/A</v>
      </c>
      <c r="E185" s="2" t="e">
        <f t="shared" si="22"/>
        <v>#N/A</v>
      </c>
      <c r="F185" s="2">
        <v>1124632.8376727998</v>
      </c>
      <c r="G185" s="2">
        <f t="shared" si="41"/>
        <v>794425.14285714284</v>
      </c>
      <c r="H185" s="2">
        <f t="shared" si="39"/>
        <v>100206697.6226953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1216410.1428571413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1128231.3637096882</v>
      </c>
      <c r="Q185" s="2">
        <f t="shared" si="42"/>
        <v>800000</v>
      </c>
      <c r="R185" s="2">
        <f t="shared" si="40"/>
        <v>101299361.04320329</v>
      </c>
      <c r="S185" s="2">
        <f t="shared" si="17"/>
        <v>794425.14285714924</v>
      </c>
      <c r="T185" s="2">
        <f t="shared" si="18"/>
        <v>5574.8571428570431</v>
      </c>
      <c r="U185" s="2">
        <f t="shared" si="19"/>
        <v>800000</v>
      </c>
      <c r="V185" s="2">
        <f t="shared" si="34"/>
        <v>35119963.520160824</v>
      </c>
      <c r="W185" s="2">
        <f t="shared" si="20"/>
        <v>656117.73767280579</v>
      </c>
      <c r="X185" s="2">
        <f t="shared" si="6"/>
        <v>143882.26232719421</v>
      </c>
      <c r="Y185" s="2">
        <f t="shared" si="37"/>
        <v>66179397.523042463</v>
      </c>
      <c r="Z185" s="2" t="str">
        <f t="shared" si="8"/>
        <v>HERE</v>
      </c>
      <c r="AA185" s="2">
        <f>IF(Z185="HERE",Y185,AA184+Graph!$G$1*1000)</f>
        <v>66179397.523042463</v>
      </c>
      <c r="AB185" s="2">
        <f t="shared" si="21"/>
        <v>143882.26232719421</v>
      </c>
      <c r="AC185" s="2">
        <f t="shared" si="38"/>
        <v>35119963.520160824</v>
      </c>
      <c r="AD185" s="3">
        <f t="shared" si="10"/>
        <v>52800000</v>
      </c>
      <c r="AE185" s="2">
        <f>IF(AE183&gt;=52800000,52800000,IF(AB164=Graph!G$1*1000,AE184+Graph!G$1*1000,AC185))</f>
        <v>35119963.520160824</v>
      </c>
      <c r="AF185" s="3">
        <f t="shared" si="11"/>
        <v>35119963.520160824</v>
      </c>
      <c r="AG185" s="3">
        <f t="shared" si="29"/>
        <v>48645638.938951604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119</v>
      </c>
      <c r="C186" s="7"/>
      <c r="D186" s="2" t="e">
        <f t="shared" si="12"/>
        <v>#N/A</v>
      </c>
      <c r="E186" s="2" t="e">
        <f t="shared" si="22"/>
        <v>#N/A</v>
      </c>
      <c r="F186" s="2">
        <v>1130210.3983870745</v>
      </c>
      <c r="G186" s="2">
        <f t="shared" si="41"/>
        <v>794425.14285714284</v>
      </c>
      <c r="H186" s="2">
        <f t="shared" si="39"/>
        <v>101001122.76555245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1221984.9999999984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1133810.3002304137</v>
      </c>
      <c r="Q186" s="2">
        <f t="shared" si="42"/>
        <v>800000</v>
      </c>
      <c r="R186" s="2">
        <f t="shared" si="40"/>
        <v>102099361.04320329</v>
      </c>
      <c r="S186" s="2">
        <f t="shared" si="17"/>
        <v>794425.14285714924</v>
      </c>
      <c r="T186" s="2">
        <f t="shared" si="18"/>
        <v>5574.8571428570431</v>
      </c>
      <c r="U186" s="2">
        <f t="shared" si="19"/>
        <v>800000</v>
      </c>
      <c r="V186" s="2">
        <f t="shared" si="34"/>
        <v>35781658.818547904</v>
      </c>
      <c r="W186" s="2">
        <f t="shared" si="20"/>
        <v>661695.29838708043</v>
      </c>
      <c r="X186" s="2">
        <f t="shared" si="6"/>
        <v>138304.70161291957</v>
      </c>
      <c r="Y186" s="2">
        <f t="shared" si="37"/>
        <v>66317702.224655382</v>
      </c>
      <c r="Z186" s="2" t="str">
        <f t="shared" si="8"/>
        <v>HERE</v>
      </c>
      <c r="AA186" s="2">
        <f>IF(Z186="HERE",Y186,AA185+Graph!$G$1*1000)</f>
        <v>66317702.224655382</v>
      </c>
      <c r="AB186" s="2">
        <f t="shared" si="21"/>
        <v>138304.70161291957</v>
      </c>
      <c r="AC186" s="2">
        <f t="shared" si="38"/>
        <v>35781658.818547904</v>
      </c>
      <c r="AD186" s="3">
        <f t="shared" si="10"/>
        <v>52800000</v>
      </c>
      <c r="AE186" s="2">
        <f>IF(AE184&gt;=52800000,52800000,IF(AB165=Graph!G$1*1000,AE185+Graph!G$1*1000,AC186))</f>
        <v>35781658.818547904</v>
      </c>
      <c r="AF186" s="3">
        <f t="shared" si="11"/>
        <v>35781658.818547904</v>
      </c>
      <c r="AG186" s="3">
        <f t="shared" si="29"/>
        <v>48672867.265120961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120</v>
      </c>
      <c r="C187" s="7"/>
      <c r="D187" s="2" t="e">
        <f t="shared" si="12"/>
        <v>#N/A</v>
      </c>
      <c r="E187" s="2" t="e">
        <f t="shared" si="22"/>
        <v>#N/A</v>
      </c>
      <c r="F187" s="2">
        <v>1135787.9591013789</v>
      </c>
      <c r="G187" s="2">
        <f t="shared" si="41"/>
        <v>794425.14285714284</v>
      </c>
      <c r="H187" s="2">
        <f t="shared" si="39"/>
        <v>101795547.9084096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1227559.8571428554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1139389.236751169</v>
      </c>
      <c r="Q187" s="2">
        <f t="shared" si="42"/>
        <v>800000</v>
      </c>
      <c r="R187" s="2">
        <f t="shared" si="40"/>
        <v>102899361.04320329</v>
      </c>
      <c r="S187" s="2">
        <f t="shared" si="17"/>
        <v>794425.14285714924</v>
      </c>
      <c r="T187" s="2">
        <f t="shared" si="18"/>
        <v>5574.8571428570431</v>
      </c>
      <c r="U187" s="2">
        <f t="shared" si="19"/>
        <v>800000</v>
      </c>
      <c r="V187" s="2">
        <f t="shared" si="34"/>
        <v>36448931.67764926</v>
      </c>
      <c r="W187" s="2">
        <f t="shared" si="20"/>
        <v>667272.85910135508</v>
      </c>
      <c r="X187" s="2">
        <f t="shared" si="6"/>
        <v>132727.14089864492</v>
      </c>
      <c r="Y187" s="2">
        <f t="shared" si="37"/>
        <v>66450429.365554027</v>
      </c>
      <c r="Z187" s="2" t="str">
        <f t="shared" si="8"/>
        <v>HERE</v>
      </c>
      <c r="AA187" s="2">
        <f>IF(Z187="HERE",Y187,AA186+Graph!$G$1*1000)</f>
        <v>66450429.365554027</v>
      </c>
      <c r="AB187" s="2">
        <f t="shared" si="21"/>
        <v>132727.14089864492</v>
      </c>
      <c r="AC187" s="2">
        <f t="shared" si="38"/>
        <v>36448931.67764926</v>
      </c>
      <c r="AD187" s="3">
        <f t="shared" si="10"/>
        <v>52800000</v>
      </c>
      <c r="AE187" s="2">
        <f>IF(AE185&gt;=52800000,52800000,IF(AB166=Graph!G$1*1000,AE186+Graph!G$1*1000,AC187))</f>
        <v>36448931.67764926</v>
      </c>
      <c r="AF187" s="3">
        <f t="shared" si="11"/>
        <v>36448931.67764926</v>
      </c>
      <c r="AG187" s="3">
        <f t="shared" si="29"/>
        <v>48700374.469326027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="12"/>
        <v>#N/A</v>
      </c>
      <c r="E188" s="2" t="e">
        <f t="shared" si="22"/>
        <v>#N/A</v>
      </c>
      <c r="F188" s="2">
        <v>1141365.5198156536</v>
      </c>
      <c r="G188" s="2">
        <f t="shared" si="41"/>
        <v>794425.14285714284</v>
      </c>
      <c r="H188" s="2">
        <f t="shared" si="39"/>
        <v>102589973.05126674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1233134.7142857125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1144968.1732718945</v>
      </c>
      <c r="Q188" s="2">
        <f t="shared" si="42"/>
        <v>800000</v>
      </c>
      <c r="R188" s="2">
        <f t="shared" si="40"/>
        <v>103699361.04320329</v>
      </c>
      <c r="S188" s="2">
        <f t="shared" si="17"/>
        <v>794425.14285714924</v>
      </c>
      <c r="T188" s="2">
        <f t="shared" si="18"/>
        <v>5574.8571428570431</v>
      </c>
      <c r="U188" s="2">
        <f t="shared" si="19"/>
        <v>800000</v>
      </c>
      <c r="V188" s="2">
        <f t="shared" si="34"/>
        <v>37121782.097464919</v>
      </c>
      <c r="W188" s="2">
        <f t="shared" si="20"/>
        <v>672850.41981565952</v>
      </c>
      <c r="X188" s="2">
        <f t="shared" si="6"/>
        <v>127149.58018434048</v>
      </c>
      <c r="Y188" s="2">
        <f t="shared" si="37"/>
        <v>66577578.945738368</v>
      </c>
      <c r="Z188" s="2" t="str">
        <f t="shared" si="8"/>
        <v>HERE</v>
      </c>
      <c r="AA188" s="2">
        <f>IF(Z188="HERE",Y188,AA187+Graph!$G$1*1000)</f>
        <v>66577578.945738368</v>
      </c>
      <c r="AB188" s="2">
        <f t="shared" si="21"/>
        <v>127149.58018434048</v>
      </c>
      <c r="AC188" s="2">
        <f t="shared" si="38"/>
        <v>37121782.097464919</v>
      </c>
      <c r="AD188" s="3">
        <f t="shared" si="10"/>
        <v>52800000</v>
      </c>
      <c r="AE188" s="2">
        <f>IF(AE186&gt;=52800000,52800000,IF(AB167=Graph!G$1*1000,AE187+Graph!G$1*1000,AC188))</f>
        <v>37121782.097464919</v>
      </c>
      <c r="AF188" s="3">
        <f t="shared" si="11"/>
        <v>37121782.097464919</v>
      </c>
      <c r="AG188" s="3">
        <f t="shared" si="29"/>
        <v>48728160.551566809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122</v>
      </c>
      <c r="C189" s="7"/>
      <c r="D189" s="2" t="e">
        <f t="shared" si="12"/>
        <v>#N/A</v>
      </c>
      <c r="E189" s="2" t="e">
        <f t="shared" si="22"/>
        <v>#N/A</v>
      </c>
      <c r="F189" s="2">
        <v>1146943.0805299282</v>
      </c>
      <c r="G189" s="2">
        <f t="shared" si="41"/>
        <v>794425.14285714284</v>
      </c>
      <c r="H189" s="2">
        <f t="shared" si="39"/>
        <v>103384398.19412389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1238709.5714285695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1150547.1097926497</v>
      </c>
      <c r="Q189" s="2">
        <f t="shared" si="42"/>
        <v>800000</v>
      </c>
      <c r="R189" s="2">
        <f t="shared" si="40"/>
        <v>104499361.04320329</v>
      </c>
      <c r="S189" s="2">
        <f t="shared" si="17"/>
        <v>794425.14285714924</v>
      </c>
      <c r="T189" s="2">
        <f t="shared" si="18"/>
        <v>5574.8571428570431</v>
      </c>
      <c r="U189" s="2">
        <f t="shared" si="19"/>
        <v>800000</v>
      </c>
      <c r="V189" s="2">
        <f t="shared" si="34"/>
        <v>37800210.077994853</v>
      </c>
      <c r="W189" s="2">
        <f t="shared" si="20"/>
        <v>678427.98052993417</v>
      </c>
      <c r="X189" s="2">
        <f t="shared" si="6"/>
        <v>121572.01947006583</v>
      </c>
      <c r="Y189" s="2">
        <f t="shared" si="37"/>
        <v>66699150.965208434</v>
      </c>
      <c r="Z189" s="2" t="str">
        <f t="shared" si="8"/>
        <v>HERE</v>
      </c>
      <c r="AA189" s="2">
        <f>IF(Z189="HERE",Y189,AA188+Graph!$G$1*1000)</f>
        <v>66699150.965208434</v>
      </c>
      <c r="AB189" s="2">
        <f t="shared" si="21"/>
        <v>121572.01947006583</v>
      </c>
      <c r="AC189" s="2">
        <f t="shared" si="38"/>
        <v>37800210.077994853</v>
      </c>
      <c r="AD189" s="3">
        <f t="shared" si="10"/>
        <v>52800000</v>
      </c>
      <c r="AE189" s="2">
        <f>IF(AE187&gt;=52800000,52800000,IF(AB168=Graph!G$1*1000,AE188+Graph!G$1*1000,AC189))</f>
        <v>37800210.077994853</v>
      </c>
      <c r="AF189" s="3">
        <f t="shared" si="11"/>
        <v>37800210.077994853</v>
      </c>
      <c r="AG189" s="3">
        <f t="shared" si="29"/>
        <v>48756225.511843309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123</v>
      </c>
      <c r="C190" s="7"/>
      <c r="D190" s="2" t="e">
        <f t="shared" si="12"/>
        <v>#N/A</v>
      </c>
      <c r="E190" s="2" t="e">
        <f t="shared" si="22"/>
        <v>#N/A</v>
      </c>
      <c r="F190" s="2">
        <v>1152520.6412442327</v>
      </c>
      <c r="G190" s="2">
        <f t="shared" si="41"/>
        <v>794425.14285714284</v>
      </c>
      <c r="H190" s="2">
        <f t="shared" si="39"/>
        <v>104178823.33698104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1244284.4285714265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1156126.0463133752</v>
      </c>
      <c r="Q190" s="2">
        <f t="shared" si="42"/>
        <v>800000</v>
      </c>
      <c r="R190" s="2">
        <f t="shared" si="40"/>
        <v>105299361.04320329</v>
      </c>
      <c r="S190" s="2">
        <f t="shared" si="17"/>
        <v>794425.14285714924</v>
      </c>
      <c r="T190" s="2">
        <f t="shared" si="18"/>
        <v>5574.8571428570431</v>
      </c>
      <c r="U190" s="2">
        <f t="shared" si="19"/>
        <v>800000</v>
      </c>
      <c r="V190" s="2">
        <f t="shared" si="34"/>
        <v>38484215.619239092</v>
      </c>
      <c r="W190" s="2">
        <f t="shared" si="20"/>
        <v>684005.54124423862</v>
      </c>
      <c r="X190" s="2">
        <f t="shared" si="6"/>
        <v>115994.45875576138</v>
      </c>
      <c r="Y190" s="2">
        <f t="shared" si="37"/>
        <v>66815145.423964195</v>
      </c>
      <c r="Z190" s="2" t="str">
        <f t="shared" si="8"/>
        <v>HERE</v>
      </c>
      <c r="AA190" s="2">
        <f>IF(Z190="HERE",Y190,AA189+Graph!$G$1*1000)</f>
        <v>66815145.423964195</v>
      </c>
      <c r="AB190" s="2">
        <f t="shared" si="21"/>
        <v>115994.45875576138</v>
      </c>
      <c r="AC190" s="2">
        <f t="shared" si="38"/>
        <v>38484215.619239092</v>
      </c>
      <c r="AD190" s="3">
        <f t="shared" si="10"/>
        <v>52800000</v>
      </c>
      <c r="AE190" s="2">
        <f>IF(AE188&gt;=52800000,52800000,IF(AB169=Graph!G$1*1000,AE189+Graph!G$1*1000,AC190))</f>
        <v>38484215.619239092</v>
      </c>
      <c r="AF190" s="3">
        <f t="shared" si="11"/>
        <v>38484215.619239092</v>
      </c>
      <c r="AG190" s="3">
        <f t="shared" si="29"/>
        <v>48784569.350155517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124</v>
      </c>
      <c r="C191" s="7"/>
      <c r="D191" s="2" t="e">
        <f t="shared" si="12"/>
        <v>#N/A</v>
      </c>
      <c r="E191" s="2" t="e">
        <f t="shared" si="22"/>
        <v>#N/A</v>
      </c>
      <c r="F191" s="2">
        <v>1158098.2019585073</v>
      </c>
      <c r="G191" s="2">
        <f t="shared" si="41"/>
        <v>794425.14285714284</v>
      </c>
      <c r="H191" s="2">
        <f t="shared" si="39"/>
        <v>104973248.47983819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1249859.2857142836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1161704.9828341007</v>
      </c>
      <c r="Q191" s="2">
        <f t="shared" si="42"/>
        <v>800000</v>
      </c>
      <c r="R191" s="2">
        <f t="shared" si="40"/>
        <v>106099361.04320329</v>
      </c>
      <c r="S191" s="2">
        <f t="shared" si="17"/>
        <v>794425.14285714924</v>
      </c>
      <c r="T191" s="2">
        <f t="shared" si="18"/>
        <v>5574.8571428570431</v>
      </c>
      <c r="U191" s="2">
        <f t="shared" si="19"/>
        <v>800000</v>
      </c>
      <c r="V191" s="2">
        <f t="shared" si="34"/>
        <v>39173798.721197605</v>
      </c>
      <c r="W191" s="2">
        <f t="shared" si="20"/>
        <v>689583.10195851326</v>
      </c>
      <c r="X191" s="2">
        <f t="shared" si="6"/>
        <v>110416.89804148674</v>
      </c>
      <c r="Y191" s="2">
        <f t="shared" si="37"/>
        <v>66925562.322005682</v>
      </c>
      <c r="Z191" s="2" t="str">
        <f t="shared" si="8"/>
        <v>HERE</v>
      </c>
      <c r="AA191" s="2">
        <f>IF(Z191="HERE",Y191,AA190+Graph!$G$1*1000)</f>
        <v>66925562.322005682</v>
      </c>
      <c r="AB191" s="2">
        <f t="shared" si="21"/>
        <v>110416.89804148674</v>
      </c>
      <c r="AC191" s="2">
        <f t="shared" si="38"/>
        <v>39173798.721197605</v>
      </c>
      <c r="AD191" s="3">
        <f t="shared" si="10"/>
        <v>52800000</v>
      </c>
      <c r="AE191" s="2">
        <f>IF(AE189&gt;=52800000,52800000,IF(AB170=Graph!G$1*1000,AE190+Graph!G$1*1000,AC191))</f>
        <v>39173798.721197605</v>
      </c>
      <c r="AF191" s="3">
        <f t="shared" si="11"/>
        <v>39173798.721197605</v>
      </c>
      <c r="AG191" s="3">
        <f t="shared" si="29"/>
        <v>48813192.066503443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125</v>
      </c>
      <c r="C192" s="7"/>
      <c r="D192" s="2" t="e">
        <f t="shared" si="12"/>
        <v>#N/A</v>
      </c>
      <c r="E192" s="2" t="e">
        <f t="shared" si="22"/>
        <v>#N/A</v>
      </c>
      <c r="F192" s="2">
        <v>1163675.7626728117</v>
      </c>
      <c r="G192" s="2">
        <f t="shared" si="41"/>
        <v>794425.14285714284</v>
      </c>
      <c r="H192" s="2">
        <f t="shared" si="39"/>
        <v>105767673.62269534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1255434.1428571406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1167283.919354856</v>
      </c>
      <c r="Q192" s="2">
        <f t="shared" si="42"/>
        <v>800000</v>
      </c>
      <c r="R192" s="2">
        <f t="shared" si="40"/>
        <v>106899361.04320329</v>
      </c>
      <c r="S192" s="2">
        <f t="shared" si="17"/>
        <v>794425.14285714924</v>
      </c>
      <c r="T192" s="2">
        <f t="shared" si="18"/>
        <v>5574.8571428570431</v>
      </c>
      <c r="U192" s="2">
        <f t="shared" si="19"/>
        <v>800000</v>
      </c>
      <c r="V192" s="2">
        <f t="shared" si="34"/>
        <v>39868959.383870393</v>
      </c>
      <c r="W192" s="2">
        <f t="shared" si="20"/>
        <v>695160.6626727879</v>
      </c>
      <c r="X192" s="2">
        <f t="shared" si="6"/>
        <v>104839.3373272121</v>
      </c>
      <c r="Y192" s="2">
        <f t="shared" si="37"/>
        <v>67030401.659332894</v>
      </c>
      <c r="Z192" s="2" t="str">
        <f t="shared" si="8"/>
        <v>HERE</v>
      </c>
      <c r="AA192" s="2">
        <f>IF(Z192="HERE",Y192,AA191+Graph!$G$1*1000)</f>
        <v>67030401.659332894</v>
      </c>
      <c r="AB192" s="2">
        <f t="shared" si="21"/>
        <v>104839.3373272121</v>
      </c>
      <c r="AC192" s="2">
        <f t="shared" si="38"/>
        <v>39868959.383870393</v>
      </c>
      <c r="AD192" s="3">
        <f t="shared" si="10"/>
        <v>52800000</v>
      </c>
      <c r="AE192" s="2">
        <f>IF(AE190&gt;=52800000,52800000,IF(AB171=Graph!G$1*1000,AE191+Graph!G$1*1000,AC192))</f>
        <v>39868959.383870393</v>
      </c>
      <c r="AF192" s="3">
        <f t="shared" si="11"/>
        <v>39868959.383870393</v>
      </c>
      <c r="AG192" s="3">
        <f t="shared" si="29"/>
        <v>48842093.660887085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126</v>
      </c>
      <c r="C193" s="7"/>
      <c r="D193" s="2" t="e">
        <f t="shared" si="12"/>
        <v>#N/A</v>
      </c>
      <c r="E193" s="2" t="e">
        <f t="shared" si="22"/>
        <v>#N/A</v>
      </c>
      <c r="F193" s="2">
        <v>1169253.3233870864</v>
      </c>
      <c r="G193" s="2">
        <f t="shared" si="41"/>
        <v>794425.14285714284</v>
      </c>
      <c r="H193" s="2">
        <f t="shared" si="39"/>
        <v>106562098.76555249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1261008.9999999977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1172862.8558755815</v>
      </c>
      <c r="Q193" s="2">
        <f t="shared" si="42"/>
        <v>800000</v>
      </c>
      <c r="R193" s="2">
        <f t="shared" si="40"/>
        <v>107699361.04320329</v>
      </c>
      <c r="S193" s="2">
        <f t="shared" si="17"/>
        <v>794425.14285714924</v>
      </c>
      <c r="T193" s="2">
        <f t="shared" si="18"/>
        <v>5574.8571428570431</v>
      </c>
      <c r="U193" s="2">
        <f t="shared" si="19"/>
        <v>800000</v>
      </c>
      <c r="V193" s="2">
        <f t="shared" si="34"/>
        <v>40569697.607257485</v>
      </c>
      <c r="W193" s="2">
        <f t="shared" si="20"/>
        <v>700738.22338709235</v>
      </c>
      <c r="X193" s="2">
        <f t="shared" si="6"/>
        <v>99261.776612907648</v>
      </c>
      <c r="Y193" s="2">
        <f t="shared" si="37"/>
        <v>67129663.435945809</v>
      </c>
      <c r="Z193" s="2" t="str">
        <f t="shared" si="8"/>
        <v>HERE</v>
      </c>
      <c r="AA193" s="2">
        <f>IF(Z193="HERE",Y193,AA192+Graph!$G$1*1000)</f>
        <v>67129663.435945809</v>
      </c>
      <c r="AB193" s="2">
        <f t="shared" si="21"/>
        <v>99261.776612915099</v>
      </c>
      <c r="AC193" s="2">
        <f t="shared" si="38"/>
        <v>40569697.607257485</v>
      </c>
      <c r="AD193" s="3">
        <f t="shared" si="10"/>
        <v>52800000</v>
      </c>
      <c r="AE193" s="2">
        <f>IF(AE191&gt;=52800000,52800000,IF(AB172=Graph!G$1*1000,AE192+Graph!G$1*1000,AC193))</f>
        <v>40569697.607257485</v>
      </c>
      <c r="AF193" s="3">
        <f t="shared" si="11"/>
        <v>40569697.607257485</v>
      </c>
      <c r="AG193" s="3">
        <f t="shared" si="29"/>
        <v>48871274.133306436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127</v>
      </c>
      <c r="C194" s="7"/>
      <c r="D194" s="2" t="e">
        <f t="shared" si="12"/>
        <v>#N/A</v>
      </c>
      <c r="E194" s="2" t="e">
        <f t="shared" si="22"/>
        <v>#N/A</v>
      </c>
      <c r="F194" s="2">
        <v>1174830.884101361</v>
      </c>
      <c r="G194" s="2">
        <f t="shared" si="41"/>
        <v>794425.14285714284</v>
      </c>
      <c r="H194" s="2">
        <f t="shared" si="39"/>
        <v>107356523.90840964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1266583.8571428547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1178441.7923963368</v>
      </c>
      <c r="Q194" s="2">
        <f t="shared" si="42"/>
        <v>800000</v>
      </c>
      <c r="R194" s="2">
        <f t="shared" si="40"/>
        <v>108499361.04320329</v>
      </c>
      <c r="S194" s="2">
        <f t="shared" si="17"/>
        <v>794425.14285714924</v>
      </c>
      <c r="T194" s="2">
        <f t="shared" si="18"/>
        <v>5574.8571428570431</v>
      </c>
      <c r="U194" s="2">
        <f t="shared" si="19"/>
        <v>800000</v>
      </c>
      <c r="V194" s="2">
        <f t="shared" si="34"/>
        <v>41276013.391358852</v>
      </c>
      <c r="W194" s="2">
        <f t="shared" si="20"/>
        <v>706315.784101367</v>
      </c>
      <c r="X194" s="2">
        <f t="shared" si="6"/>
        <v>93684.215898633003</v>
      </c>
      <c r="Y194" s="2">
        <f t="shared" si="37"/>
        <v>67223347.651844442</v>
      </c>
      <c r="Z194" s="2" t="str">
        <f t="shared" si="8"/>
        <v>HERE</v>
      </c>
      <c r="AA194" s="2">
        <f>IF(Z194="HERE",Y194,AA193+Graph!$G$1*1000)</f>
        <v>67223347.651844442</v>
      </c>
      <c r="AB194" s="2">
        <f t="shared" si="21"/>
        <v>93684.215898633003</v>
      </c>
      <c r="AC194" s="2">
        <f t="shared" si="38"/>
        <v>41276013.391358852</v>
      </c>
      <c r="AD194" s="3">
        <f t="shared" si="10"/>
        <v>52800000</v>
      </c>
      <c r="AE194" s="2">
        <f>IF(AE192&gt;=52800000,52800000,IF(AB173=Graph!G$1*1000,AE193+Graph!G$1*1000,AC194))</f>
        <v>41276013.391358852</v>
      </c>
      <c r="AF194" s="3">
        <f t="shared" si="11"/>
        <v>41276013.391358852</v>
      </c>
      <c r="AG194" s="3">
        <f t="shared" si="29"/>
        <v>48900733.483761504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128</v>
      </c>
      <c r="C195" s="7"/>
      <c r="D195" s="2" t="e">
        <f t="shared" si="12"/>
        <v>#N/A</v>
      </c>
      <c r="E195" s="2" t="e">
        <f t="shared" si="22"/>
        <v>#N/A</v>
      </c>
      <c r="F195" s="2">
        <v>1180408.4448156655</v>
      </c>
      <c r="G195" s="2">
        <f t="shared" si="41"/>
        <v>794425.14285714284</v>
      </c>
      <c r="H195" s="2">
        <f t="shared" si="39"/>
        <v>108150949.05126679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1272158.7142857118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1184020.7289170623</v>
      </c>
      <c r="Q195" s="2">
        <f t="shared" si="42"/>
        <v>800000</v>
      </c>
      <c r="R195" s="2">
        <f t="shared" si="40"/>
        <v>109299361.04320329</v>
      </c>
      <c r="S195" s="2">
        <f t="shared" si="17"/>
        <v>794425.14285714924</v>
      </c>
      <c r="T195" s="2">
        <f t="shared" si="18"/>
        <v>5574.8571428570431</v>
      </c>
      <c r="U195" s="2">
        <f t="shared" si="19"/>
        <v>800000</v>
      </c>
      <c r="V195" s="2">
        <f t="shared" si="34"/>
        <v>41987906.736174494</v>
      </c>
      <c r="W195" s="2">
        <f t="shared" si="20"/>
        <v>711893.34481564164</v>
      </c>
      <c r="X195" s="2">
        <f t="shared" si="6"/>
        <v>88106.655184358358</v>
      </c>
      <c r="Y195" s="2">
        <f t="shared" si="37"/>
        <v>67311454.3070288</v>
      </c>
      <c r="Z195" s="2" t="str">
        <f t="shared" si="8"/>
        <v>HERE</v>
      </c>
      <c r="AA195" s="2">
        <f>IF(Z195="HERE",Y195,AA194+Graph!$G$1*1000)</f>
        <v>67311454.3070288</v>
      </c>
      <c r="AB195" s="2">
        <f t="shared" si="21"/>
        <v>88106.655184358358</v>
      </c>
      <c r="AC195" s="2">
        <f t="shared" si="38"/>
        <v>41987906.736174494</v>
      </c>
      <c r="AD195" s="3">
        <f t="shared" si="10"/>
        <v>52800000</v>
      </c>
      <c r="AE195" s="2">
        <f>IF(AE193&gt;=52800000,52800000,IF(AB174=Graph!G$1*1000,AE194+Graph!G$1*1000,AC195))</f>
        <v>41987906.736174494</v>
      </c>
      <c r="AF195" s="3">
        <f t="shared" si="11"/>
        <v>41987906.736174494</v>
      </c>
      <c r="AG195" s="3">
        <f t="shared" si="29"/>
        <v>48930471.712252289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129</v>
      </c>
      <c r="C196" s="7"/>
      <c r="D196" s="2" t="e">
        <f t="shared" si="12"/>
        <v>#N/A</v>
      </c>
      <c r="E196" s="2" t="e">
        <f t="shared" si="22"/>
        <v>#N/A</v>
      </c>
      <c r="F196" s="2">
        <v>1185986.0055299401</v>
      </c>
      <c r="G196" s="2">
        <f t="shared" si="41"/>
        <v>794425.14285714284</v>
      </c>
      <c r="H196" s="2">
        <f t="shared" si="39"/>
        <v>108945374.19412394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1277733.5714285688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1189599.6654377878</v>
      </c>
      <c r="Q196" s="2">
        <f t="shared" si="42"/>
        <v>800000</v>
      </c>
      <c r="R196" s="2">
        <f t="shared" si="40"/>
        <v>110099361.04320329</v>
      </c>
      <c r="S196" s="2">
        <f t="shared" si="17"/>
        <v>794425.14285714924</v>
      </c>
      <c r="T196" s="2">
        <f t="shared" si="18"/>
        <v>5574.8571428570431</v>
      </c>
      <c r="U196" s="2">
        <f t="shared" si="19"/>
        <v>800000</v>
      </c>
      <c r="V196" s="2">
        <f t="shared" si="34"/>
        <v>42705377.64170444</v>
      </c>
      <c r="W196" s="2">
        <f t="shared" si="20"/>
        <v>717470.90552994609</v>
      </c>
      <c r="X196" s="2">
        <f t="shared" si="6"/>
        <v>82529.094470053911</v>
      </c>
      <c r="Y196" s="2">
        <f t="shared" si="37"/>
        <v>67393983.401498854</v>
      </c>
      <c r="Z196" s="2" t="str">
        <f t="shared" si="8"/>
        <v>HERE</v>
      </c>
      <c r="AA196" s="2">
        <f>IF(Z196="HERE",Y196,AA195+Graph!$G$1*1000)</f>
        <v>67393983.401498854</v>
      </c>
      <c r="AB196" s="2">
        <f t="shared" si="21"/>
        <v>82529.094470053911</v>
      </c>
      <c r="AC196" s="2">
        <f t="shared" si="38"/>
        <v>42705377.64170444</v>
      </c>
      <c r="AD196" s="3">
        <f t="shared" si="10"/>
        <v>52800000</v>
      </c>
      <c r="AE196" s="2">
        <f>IF(AE194&gt;=52800000,52800000,IF(AB175=Graph!G$1*1000,AE195+Graph!G$1*1000,AC196))</f>
        <v>42705377.64170444</v>
      </c>
      <c r="AF196" s="3">
        <f t="shared" si="11"/>
        <v>42705377.64170444</v>
      </c>
      <c r="AG196" s="3">
        <f t="shared" si="29"/>
        <v>48960488.818778783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130</v>
      </c>
      <c r="C197" s="7"/>
      <c r="D197" s="2" t="e">
        <f t="shared" si="12"/>
        <v>#N/A</v>
      </c>
      <c r="E197" s="2" t="e">
        <f t="shared" si="22"/>
        <v>#N/A</v>
      </c>
      <c r="F197" s="2">
        <v>1191563.5662442148</v>
      </c>
      <c r="G197" s="2">
        <f t="shared" si="41"/>
        <v>794425.14285714284</v>
      </c>
      <c r="H197" s="2">
        <f t="shared" si="39"/>
        <v>109739799.33698109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1283308.4285714258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1195178.6019585431</v>
      </c>
      <c r="Q197" s="2">
        <f t="shared" si="42"/>
        <v>800000</v>
      </c>
      <c r="R197" s="2">
        <f t="shared" si="40"/>
        <v>110899361.04320329</v>
      </c>
      <c r="S197" s="2">
        <f t="shared" si="17"/>
        <v>794425.14285714924</v>
      </c>
      <c r="T197" s="2">
        <f t="shared" si="18"/>
        <v>5574.8571428570431</v>
      </c>
      <c r="U197" s="2">
        <f t="shared" si="19"/>
        <v>800000</v>
      </c>
      <c r="V197" s="2">
        <f t="shared" si="34"/>
        <v>43428426.107948661</v>
      </c>
      <c r="W197" s="2">
        <f t="shared" si="20"/>
        <v>723048.46624422073</v>
      </c>
      <c r="X197" s="2">
        <f t="shared" si="6"/>
        <v>76951.533755779266</v>
      </c>
      <c r="Y197" s="2">
        <f t="shared" si="37"/>
        <v>67470934.935254633</v>
      </c>
      <c r="Z197" s="2" t="str">
        <f t="shared" si="8"/>
        <v>HERE</v>
      </c>
      <c r="AA197" s="2">
        <f>IF(Z197="HERE",Y197,AA196+Graph!$G$1*1000)</f>
        <v>67470934.935254633</v>
      </c>
      <c r="AB197" s="2">
        <f t="shared" si="21"/>
        <v>76951.533755779266</v>
      </c>
      <c r="AC197" s="2">
        <f t="shared" si="38"/>
        <v>43428426.107948661</v>
      </c>
      <c r="AD197" s="3">
        <f t="shared" si="10"/>
        <v>52800000</v>
      </c>
      <c r="AE197" s="2">
        <f>IF(AE195&gt;=52800000,52800000,IF(AB176=Graph!G$1*1000,AE196+Graph!G$1*1000,AC197))</f>
        <v>43428426.107948661</v>
      </c>
      <c r="AF197" s="3">
        <f t="shared" si="11"/>
        <v>43428426.107948661</v>
      </c>
      <c r="AG197" s="3">
        <f t="shared" si="29"/>
        <v>48990784.803340994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131</v>
      </c>
      <c r="C198" s="7"/>
      <c r="D198" s="2" t="e">
        <f t="shared" si="12"/>
        <v>#N/A</v>
      </c>
      <c r="E198" s="2" t="e">
        <f t="shared" si="22"/>
        <v>#N/A</v>
      </c>
      <c r="F198" s="2">
        <v>1197141.1269585192</v>
      </c>
      <c r="G198" s="2">
        <f t="shared" si="41"/>
        <v>794425.14285714284</v>
      </c>
      <c r="H198" s="2">
        <f t="shared" si="39"/>
        <v>110534224.47983824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1288883.2857142829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1200757.5384792686</v>
      </c>
      <c r="Q198" s="2">
        <f t="shared" si="42"/>
        <v>800000</v>
      </c>
      <c r="R198" s="2">
        <f t="shared" si="40"/>
        <v>111699361.04320329</v>
      </c>
      <c r="S198" s="2">
        <f t="shared" si="17"/>
        <v>794425.14285714924</v>
      </c>
      <c r="T198" s="2">
        <f t="shared" si="18"/>
        <v>5574.8571428570431</v>
      </c>
      <c r="U198" s="2">
        <f t="shared" si="19"/>
        <v>800000</v>
      </c>
      <c r="V198" s="2">
        <f t="shared" si="34"/>
        <v>44157052.134907186</v>
      </c>
      <c r="W198" s="2">
        <f t="shared" si="20"/>
        <v>728626.02695852518</v>
      </c>
      <c r="X198" s="2">
        <f t="shared" si="6"/>
        <v>71373.973041474819</v>
      </c>
      <c r="Y198" s="2">
        <f t="shared" si="37"/>
        <v>67542308.908296108</v>
      </c>
      <c r="Z198" s="2" t="str">
        <f t="shared" si="8"/>
        <v>HERE</v>
      </c>
      <c r="AA198" s="2">
        <f>IF(Z198="HERE",Y198,AA197+Graph!$G$1*1000)</f>
        <v>67542308.908296108</v>
      </c>
      <c r="AB198" s="2">
        <f t="shared" si="21"/>
        <v>71373.973041474819</v>
      </c>
      <c r="AC198" s="2">
        <f t="shared" si="38"/>
        <v>44157052.134907186</v>
      </c>
      <c r="AD198" s="3">
        <f t="shared" si="10"/>
        <v>52800000</v>
      </c>
      <c r="AE198" s="2">
        <f>IF(AE196&gt;=52800000,52800000,IF(AB177=Graph!G$1*1000,AE197+Graph!G$1*1000,AC198))</f>
        <v>44157052.134907186</v>
      </c>
      <c r="AF198" s="3">
        <f t="shared" si="11"/>
        <v>44157052.134907186</v>
      </c>
      <c r="AG198" s="3">
        <f t="shared" si="29"/>
        <v>49021359.665938921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132</v>
      </c>
      <c r="C199" s="7"/>
      <c r="D199" s="2" t="e">
        <f t="shared" si="12"/>
        <v>#N/A</v>
      </c>
      <c r="E199" s="2" t="e">
        <f t="shared" si="22"/>
        <v>#N/A</v>
      </c>
      <c r="F199" s="2">
        <v>1202718.6876727939</v>
      </c>
      <c r="G199" s="2">
        <f t="shared" si="41"/>
        <v>794425.14285714284</v>
      </c>
      <c r="H199" s="2">
        <f t="shared" si="39"/>
        <v>111328649.62269539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1294458.1428571399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1206336.474999994</v>
      </c>
      <c r="Q199" s="2">
        <f t="shared" si="42"/>
        <v>800000</v>
      </c>
      <c r="R199" s="2">
        <f t="shared" si="40"/>
        <v>112499361.04320329</v>
      </c>
      <c r="S199" s="2">
        <f t="shared" si="17"/>
        <v>794425.14285714924</v>
      </c>
      <c r="T199" s="2">
        <f t="shared" si="18"/>
        <v>5574.8571428570431</v>
      </c>
      <c r="U199" s="2">
        <f t="shared" si="19"/>
        <v>800000</v>
      </c>
      <c r="V199" s="2">
        <f t="shared" si="34"/>
        <v>44891255.722579986</v>
      </c>
      <c r="W199" s="2">
        <f t="shared" si="20"/>
        <v>734203.58767279983</v>
      </c>
      <c r="X199" s="2">
        <f t="shared" si="6"/>
        <v>65796.412327200174</v>
      </c>
      <c r="Y199" s="2">
        <f t="shared" si="37"/>
        <v>67608105.320623308</v>
      </c>
      <c r="Z199" s="2" t="str">
        <f t="shared" si="8"/>
        <v>HERE</v>
      </c>
      <c r="AA199" s="2">
        <f>IF(Z199="HERE",Y199,AA198+Graph!$G$1*1000)</f>
        <v>67608105.320623308</v>
      </c>
      <c r="AB199" s="2">
        <f t="shared" si="21"/>
        <v>65796.412327200174</v>
      </c>
      <c r="AC199" s="2">
        <f t="shared" si="38"/>
        <v>44891255.722579986</v>
      </c>
      <c r="AD199" s="3">
        <f t="shared" si="10"/>
        <v>52800000</v>
      </c>
      <c r="AE199" s="2">
        <f>IF(AE197&gt;=52800000,52800000,IF(AB178=Graph!G$1*1000,AE198+Graph!G$1*1000,AC199))</f>
        <v>44891255.722579986</v>
      </c>
      <c r="AF199" s="3">
        <f t="shared" si="11"/>
        <v>44891255.722579986</v>
      </c>
      <c r="AG199" s="3">
        <f t="shared" si="29"/>
        <v>49052213.406572565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133</v>
      </c>
      <c r="C200" s="7"/>
      <c r="D200" s="2" t="e">
        <f t="shared" si="12"/>
        <v>#N/A</v>
      </c>
      <c r="E200" s="2" t="e">
        <f t="shared" si="22"/>
        <v>#N/A</v>
      </c>
      <c r="F200" s="2">
        <v>1208296.2483870685</v>
      </c>
      <c r="G200" s="2">
        <f t="shared" si="41"/>
        <v>794425.14285714284</v>
      </c>
      <c r="H200" s="2">
        <f t="shared" si="39"/>
        <v>112123074.76555254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1300032.999999997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1211915.4115207493</v>
      </c>
      <c r="Q200" s="2">
        <f t="shared" si="42"/>
        <v>800000</v>
      </c>
      <c r="R200" s="2">
        <f t="shared" si="40"/>
        <v>113299361.04320329</v>
      </c>
      <c r="S200" s="2">
        <f t="shared" si="17"/>
        <v>794425.14285714924</v>
      </c>
      <c r="T200" s="2">
        <f t="shared" si="18"/>
        <v>5574.8571428570431</v>
      </c>
      <c r="U200" s="2">
        <f t="shared" si="19"/>
        <v>800000</v>
      </c>
      <c r="V200" s="2">
        <f t="shared" si="34"/>
        <v>45631036.87096706</v>
      </c>
      <c r="W200" s="2">
        <f t="shared" si="20"/>
        <v>739781.14838707447</v>
      </c>
      <c r="X200" s="2">
        <f t="shared" si="6"/>
        <v>60218.851612925529</v>
      </c>
      <c r="Y200" s="2">
        <f t="shared" si="37"/>
        <v>67668324.172236234</v>
      </c>
      <c r="Z200" s="2" t="str">
        <f t="shared" si="8"/>
        <v>HERE</v>
      </c>
      <c r="AA200" s="2">
        <f>IF(Z200="HERE",Y200,AA199+Graph!$G$1*1000)</f>
        <v>67668324.172236234</v>
      </c>
      <c r="AB200" s="2">
        <f t="shared" si="21"/>
        <v>60218.851612925529</v>
      </c>
      <c r="AC200" s="2">
        <f t="shared" si="38"/>
        <v>45631036.87096706</v>
      </c>
      <c r="AD200" s="3">
        <f t="shared" si="10"/>
        <v>52800000</v>
      </c>
      <c r="AE200" s="2">
        <f>IF(AE198&gt;=52800000,52800000,IF(AB179=Graph!G$1*1000,AE199+Graph!G$1*1000,AC200))</f>
        <v>45631036.87096706</v>
      </c>
      <c r="AF200" s="3">
        <f t="shared" si="11"/>
        <v>45631036.87096706</v>
      </c>
      <c r="AG200" s="3">
        <f t="shared" si="29"/>
        <v>49083346.025241919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134</v>
      </c>
      <c r="C201" s="7"/>
      <c r="D201" s="2" t="e">
        <f t="shared" si="12"/>
        <v>#N/A</v>
      </c>
      <c r="E201" s="2" t="e">
        <f t="shared" si="22"/>
        <v>#N/A</v>
      </c>
      <c r="F201" s="2">
        <v>1213873.809101373</v>
      </c>
      <c r="G201" s="2">
        <f t="shared" si="41"/>
        <v>794425.14285714284</v>
      </c>
      <c r="H201" s="2">
        <f t="shared" si="39"/>
        <v>112917499.90840968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1305607.857142854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1217494.3480414748</v>
      </c>
      <c r="Q201" s="2">
        <f t="shared" si="42"/>
        <v>800000</v>
      </c>
      <c r="R201" s="2">
        <f t="shared" si="40"/>
        <v>114099361.04320329</v>
      </c>
      <c r="S201" s="2">
        <f t="shared" si="17"/>
        <v>794425.14285714924</v>
      </c>
      <c r="T201" s="2">
        <f t="shared" si="18"/>
        <v>5574.8571428570431</v>
      </c>
      <c r="U201" s="2">
        <f t="shared" si="19"/>
        <v>800000</v>
      </c>
      <c r="V201" s="2">
        <f t="shared" si="34"/>
        <v>46376395.580068439</v>
      </c>
      <c r="W201" s="2">
        <f t="shared" si="20"/>
        <v>745358.70910137892</v>
      </c>
      <c r="X201" s="2">
        <f t="shared" si="6"/>
        <v>54641.290898621082</v>
      </c>
      <c r="Y201" s="2">
        <f t="shared" si="37"/>
        <v>67722965.463134855</v>
      </c>
      <c r="Z201" s="2" t="str">
        <f t="shared" si="8"/>
        <v>HERE</v>
      </c>
      <c r="AA201" s="2">
        <f>IF(Z201="HERE",Y201,AA200+Graph!$G$1*1000)</f>
        <v>67722965.463134855</v>
      </c>
      <c r="AB201" s="2">
        <f t="shared" si="21"/>
        <v>54641.290898621082</v>
      </c>
      <c r="AC201" s="2">
        <f t="shared" si="38"/>
        <v>46376395.580068439</v>
      </c>
      <c r="AD201" s="3">
        <f t="shared" si="10"/>
        <v>52800000</v>
      </c>
      <c r="AE201" s="2">
        <f>IF(AE199&gt;=52800000,52800000,IF(AB180=Graph!G$1*1000,AE200+Graph!G$1*1000,AC201))</f>
        <v>46376395.580068439</v>
      </c>
      <c r="AF201" s="3">
        <f t="shared" si="11"/>
        <v>46376395.580068439</v>
      </c>
      <c r="AG201" s="3">
        <f t="shared" si="29"/>
        <v>49114757.521946982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135</v>
      </c>
      <c r="C202" s="7"/>
      <c r="D202" s="2" t="e">
        <f t="shared" si="12"/>
        <v>#N/A</v>
      </c>
      <c r="E202" s="2" t="e">
        <f t="shared" si="22"/>
        <v>#N/A</v>
      </c>
      <c r="F202" s="2">
        <v>1219451.3698156476</v>
      </c>
      <c r="G202" s="2">
        <f t="shared" si="41"/>
        <v>794425.14285714284</v>
      </c>
      <c r="H202" s="2">
        <f t="shared" si="39"/>
        <v>113711925.05126683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1311182.7142857111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1223073.2845622301</v>
      </c>
      <c r="Q202" s="2">
        <f t="shared" si="42"/>
        <v>800000</v>
      </c>
      <c r="R202" s="2">
        <f t="shared" si="40"/>
        <v>114899361.04320329</v>
      </c>
      <c r="S202" s="2">
        <f t="shared" si="17"/>
        <v>794425.14285714924</v>
      </c>
      <c r="T202" s="2">
        <f t="shared" si="18"/>
        <v>5574.8571428570431</v>
      </c>
      <c r="U202" s="2">
        <f t="shared" si="19"/>
        <v>800000</v>
      </c>
      <c r="V202" s="2">
        <f t="shared" si="34"/>
        <v>47127331.849884093</v>
      </c>
      <c r="W202" s="2">
        <f t="shared" si="20"/>
        <v>750936.26981565356</v>
      </c>
      <c r="X202" s="2">
        <f t="shared" si="6"/>
        <v>49063.730184346437</v>
      </c>
      <c r="Y202" s="2">
        <f t="shared" si="37"/>
        <v>67772029.193319201</v>
      </c>
      <c r="Z202" s="2" t="str">
        <f t="shared" si="8"/>
        <v>HERE</v>
      </c>
      <c r="AA202" s="2">
        <f>IF(Z202="HERE",Y202,AA201+Graph!$G$1*1000)</f>
        <v>67772029.193319201</v>
      </c>
      <c r="AB202" s="2">
        <f t="shared" si="21"/>
        <v>49063.730184346437</v>
      </c>
      <c r="AC202" s="2">
        <f t="shared" si="38"/>
        <v>47127331.849884093</v>
      </c>
      <c r="AD202" s="3">
        <f t="shared" si="10"/>
        <v>52800000</v>
      </c>
      <c r="AE202" s="2">
        <f>IF(AE200&gt;=52800000,52800000,IF(AB181=Graph!G$1*1000,AE201+Graph!G$1*1000,AC202))</f>
        <v>47127331.849884093</v>
      </c>
      <c r="AF202" s="3">
        <f t="shared" si="11"/>
        <v>47127331.849884093</v>
      </c>
      <c r="AG202" s="3">
        <f t="shared" si="29"/>
        <v>49146447.896687768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136</v>
      </c>
      <c r="C203" s="7"/>
      <c r="D203" s="2" t="e">
        <f t="shared" si="12"/>
        <v>#N/A</v>
      </c>
      <c r="E203" s="2" t="e">
        <f t="shared" si="22"/>
        <v>#N/A</v>
      </c>
      <c r="F203" s="2">
        <v>1225028.930529952</v>
      </c>
      <c r="G203" s="2">
        <f t="shared" si="41"/>
        <v>794425.14285714284</v>
      </c>
      <c r="H203" s="2">
        <f t="shared" si="39"/>
        <v>114506350.19412398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1316757.5714285681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1228652.2210829556</v>
      </c>
      <c r="Q203" s="2">
        <f t="shared" si="42"/>
        <v>800000</v>
      </c>
      <c r="R203" s="2">
        <f t="shared" si="40"/>
        <v>115699361.04320329</v>
      </c>
      <c r="S203" s="2">
        <f t="shared" si="17"/>
        <v>794425.14285714924</v>
      </c>
      <c r="T203" s="2">
        <f t="shared" si="18"/>
        <v>5574.8571428570431</v>
      </c>
      <c r="U203" s="2">
        <f t="shared" si="19"/>
        <v>800000</v>
      </c>
      <c r="V203" s="2">
        <f t="shared" si="34"/>
        <v>47883845.680414021</v>
      </c>
      <c r="W203" s="2">
        <f t="shared" si="20"/>
        <v>756513.83052992821</v>
      </c>
      <c r="X203" s="2">
        <f t="shared" si="6"/>
        <v>43486.169470071793</v>
      </c>
      <c r="Y203" s="2">
        <f t="shared" si="37"/>
        <v>67815515.362789273</v>
      </c>
      <c r="Z203" s="2" t="str">
        <f t="shared" si="8"/>
        <v>HERE</v>
      </c>
      <c r="AA203" s="2">
        <f>IF(Z203="HERE",Y203,AA202+Graph!$G$1*1000)</f>
        <v>67815515.362789273</v>
      </c>
      <c r="AB203" s="2">
        <f t="shared" si="21"/>
        <v>43486.169470071793</v>
      </c>
      <c r="AC203" s="2">
        <f t="shared" si="38"/>
        <v>47883845.680414021</v>
      </c>
      <c r="AD203" s="3">
        <f t="shared" si="10"/>
        <v>52800000</v>
      </c>
      <c r="AE203" s="2">
        <f>IF(AE201&gt;=52800000,52800000,IF(AB182=Graph!G$1*1000,AE202+Graph!G$1*1000,AC203))</f>
        <v>47883845.680414021</v>
      </c>
      <c r="AF203" s="3">
        <f t="shared" si="11"/>
        <v>47883845.680414021</v>
      </c>
      <c r="AG203" s="3">
        <f t="shared" si="29"/>
        <v>49178417.149464265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137</v>
      </c>
      <c r="C204" s="7"/>
      <c r="D204" s="2" t="e">
        <f t="shared" si="12"/>
        <v>#N/A</v>
      </c>
      <c r="E204" s="2" t="e">
        <f t="shared" si="22"/>
        <v>#N/A</v>
      </c>
      <c r="F204" s="2">
        <v>1230606.4912442267</v>
      </c>
      <c r="G204" s="2">
        <f t="shared" si="41"/>
        <v>794425.14285714284</v>
      </c>
      <c r="H204" s="2">
        <f t="shared" si="39"/>
        <v>115300775.33698113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1322332.4285714251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1234231.1576036811</v>
      </c>
      <c r="Q204" s="2">
        <f t="shared" si="42"/>
        <v>800000</v>
      </c>
      <c r="R204" s="2">
        <f t="shared" si="40"/>
        <v>116499361.04320329</v>
      </c>
      <c r="S204" s="2">
        <f t="shared" si="17"/>
        <v>794425.14285714924</v>
      </c>
      <c r="T204" s="2">
        <f t="shared" si="18"/>
        <v>5574.8571428570431</v>
      </c>
      <c r="U204" s="2">
        <f t="shared" si="19"/>
        <v>800000</v>
      </c>
      <c r="V204" s="2">
        <f t="shared" si="34"/>
        <v>48645937.071658254</v>
      </c>
      <c r="W204" s="2">
        <f t="shared" si="20"/>
        <v>762091.39124423265</v>
      </c>
      <c r="X204" s="2">
        <f t="shared" si="6"/>
        <v>37908.608755767345</v>
      </c>
      <c r="Y204" s="2">
        <f t="shared" si="37"/>
        <v>67853423.971545041</v>
      </c>
      <c r="Z204" s="2" t="str">
        <f t="shared" si="8"/>
        <v>HERE</v>
      </c>
      <c r="AA204" s="2">
        <f>IF(Z204="HERE",Y204,AA203+Graph!$G$1*1000)</f>
        <v>67853423.971545041</v>
      </c>
      <c r="AB204" s="2">
        <f t="shared" si="21"/>
        <v>37908.608755767345</v>
      </c>
      <c r="AC204" s="2">
        <f t="shared" si="38"/>
        <v>48645937.071658254</v>
      </c>
      <c r="AD204" s="3">
        <f t="shared" si="10"/>
        <v>52800000</v>
      </c>
      <c r="AE204" s="2">
        <f>IF(AE202&gt;=52800000,52800000,IF(AB183=Graph!G$1*1000,AE203+Graph!G$1*1000,AC204))</f>
        <v>48645937.071658254</v>
      </c>
      <c r="AF204" s="3">
        <f t="shared" si="11"/>
        <v>48645937.071658254</v>
      </c>
      <c r="AG204" s="3">
        <f t="shared" si="29"/>
        <v>49210665.280276477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138</v>
      </c>
      <c r="C205" s="7"/>
      <c r="D205" s="2" t="e">
        <f t="shared" si="12"/>
        <v>#N/A</v>
      </c>
      <c r="E205" s="2" t="e">
        <f t="shared" si="22"/>
        <v>#N/A</v>
      </c>
      <c r="F205" s="2">
        <v>1236184.0519585013</v>
      </c>
      <c r="G205" s="2">
        <f t="shared" si="41"/>
        <v>794425.14285714284</v>
      </c>
      <c r="H205" s="2">
        <f t="shared" si="39"/>
        <v>116095200.47983828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1327907.2857142822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1239810.0941244364</v>
      </c>
      <c r="Q205" s="2">
        <f t="shared" si="42"/>
        <v>800000</v>
      </c>
      <c r="R205" s="2">
        <f t="shared" si="40"/>
        <v>117299361.04320329</v>
      </c>
      <c r="S205" s="2">
        <f t="shared" si="17"/>
        <v>794425.14285714924</v>
      </c>
      <c r="T205" s="2">
        <f t="shared" si="18"/>
        <v>5574.8571428570431</v>
      </c>
      <c r="U205" s="2">
        <f t="shared" si="19"/>
        <v>800000</v>
      </c>
      <c r="V205" s="2">
        <f t="shared" si="34"/>
        <v>49413606.023616761</v>
      </c>
      <c r="W205" s="2">
        <f t="shared" si="20"/>
        <v>767668.9519585073</v>
      </c>
      <c r="X205" s="2">
        <f t="shared" si="6"/>
        <v>32331.048041492701</v>
      </c>
      <c r="Y205" s="2">
        <f t="shared" si="37"/>
        <v>67885755.019586533</v>
      </c>
      <c r="Z205" s="2" t="str">
        <f t="shared" si="8"/>
        <v>HERE</v>
      </c>
      <c r="AA205" s="2">
        <f>IF(Z205="HERE",Y205,AA204+Graph!$G$1*1000)</f>
        <v>67885755.019586533</v>
      </c>
      <c r="AB205" s="2">
        <f t="shared" si="21"/>
        <v>32331.048041492701</v>
      </c>
      <c r="AC205" s="2">
        <f t="shared" si="38"/>
        <v>49413606.023616761</v>
      </c>
      <c r="AD205" s="3">
        <f t="shared" si="10"/>
        <v>52800000</v>
      </c>
      <c r="AE205" s="2">
        <f>IF(AE203&gt;=52800000,52800000,IF(AB184=Graph!G$1*1000,AE204+Graph!G$1*1000,AC205))</f>
        <v>49413606.023616761</v>
      </c>
      <c r="AF205" s="3">
        <f t="shared" si="11"/>
        <v>49413606.023616761</v>
      </c>
      <c r="AG205" s="3">
        <f t="shared" si="29"/>
        <v>49243192.289124399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139</v>
      </c>
      <c r="C206" s="7"/>
      <c r="D206" s="2" t="e">
        <f t="shared" si="12"/>
        <v>#N/A</v>
      </c>
      <c r="E206" s="2" t="e">
        <f t="shared" si="22"/>
        <v>#N/A</v>
      </c>
      <c r="F206" s="2">
        <v>1241761.6126728058</v>
      </c>
      <c r="G206" s="2">
        <f t="shared" si="41"/>
        <v>794425.14285714284</v>
      </c>
      <c r="H206" s="2">
        <f t="shared" si="39"/>
        <v>116889625.62269543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1333482.1428571392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1245389.0306451619</v>
      </c>
      <c r="Q206" s="2">
        <f t="shared" si="42"/>
        <v>800000</v>
      </c>
      <c r="R206" s="2">
        <f t="shared" si="40"/>
        <v>118099361.04320329</v>
      </c>
      <c r="S206" s="2">
        <f t="shared" si="17"/>
        <v>794425.14285714924</v>
      </c>
      <c r="T206" s="2">
        <f t="shared" si="18"/>
        <v>5574.8571428570431</v>
      </c>
      <c r="U206" s="2">
        <f t="shared" si="19"/>
        <v>800000</v>
      </c>
      <c r="V206" s="2">
        <f t="shared" si="34"/>
        <v>50186852.536289573</v>
      </c>
      <c r="W206" s="2">
        <f t="shared" si="20"/>
        <v>773246.51267281175</v>
      </c>
      <c r="X206" s="2">
        <f t="shared" si="6"/>
        <v>26753.487327188253</v>
      </c>
      <c r="Y206" s="2">
        <f t="shared" si="37"/>
        <v>67912508.506913722</v>
      </c>
      <c r="Z206" s="2" t="str">
        <f t="shared" si="8"/>
        <v>HERE</v>
      </c>
      <c r="AA206" s="2">
        <f>IF(Z206="HERE",Y206,AA205+Graph!$G$1*1000)</f>
        <v>67912508.506913722</v>
      </c>
      <c r="AB206" s="2">
        <f t="shared" si="21"/>
        <v>26753.487327188253</v>
      </c>
      <c r="AC206" s="2">
        <f t="shared" si="38"/>
        <v>50186852.536289573</v>
      </c>
      <c r="AD206" s="3">
        <f t="shared" si="10"/>
        <v>52800000</v>
      </c>
      <c r="AE206" s="2">
        <f>IF(AE204&gt;=52800000,52800000,IF(AB185=Graph!G$1*1000,AE205+Graph!G$1*1000,AC206))</f>
        <v>50186852.536289573</v>
      </c>
      <c r="AF206" s="3">
        <f t="shared" si="11"/>
        <v>50186852.536289573</v>
      </c>
      <c r="AG206" s="3">
        <f t="shared" si="29"/>
        <v>49275998.176008038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140</v>
      </c>
      <c r="C207" s="7"/>
      <c r="D207" s="2" t="e">
        <f t="shared" si="12"/>
        <v>#N/A</v>
      </c>
      <c r="E207" s="2" t="e">
        <f t="shared" si="22"/>
        <v>#N/A</v>
      </c>
      <c r="F207" s="2">
        <v>1247339.1733870804</v>
      </c>
      <c r="G207" s="2">
        <f t="shared" si="41"/>
        <v>794425.14285714284</v>
      </c>
      <c r="H207" s="2">
        <f t="shared" si="39"/>
        <v>117684050.76555258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1339056.9999999963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1250967.9671659172</v>
      </c>
      <c r="Q207" s="2">
        <f t="shared" si="42"/>
        <v>800000</v>
      </c>
      <c r="R207" s="2">
        <f t="shared" si="40"/>
        <v>118899361.04320329</v>
      </c>
      <c r="S207" s="2">
        <f t="shared" si="17"/>
        <v>794425.14285714924</v>
      </c>
      <c r="T207" s="2">
        <f t="shared" si="18"/>
        <v>5574.8571428570431</v>
      </c>
      <c r="U207" s="2">
        <f t="shared" si="19"/>
        <v>800000</v>
      </c>
      <c r="V207" s="2">
        <f t="shared" si="34"/>
        <v>50965676.609676659</v>
      </c>
      <c r="W207" s="2">
        <f t="shared" si="20"/>
        <v>778824.07338708639</v>
      </c>
      <c r="X207" s="2">
        <f t="shared" si="6"/>
        <v>21175.926612913609</v>
      </c>
      <c r="Y207" s="2">
        <f t="shared" si="37"/>
        <v>67933684.433526635</v>
      </c>
      <c r="Z207" s="2" t="str">
        <f t="shared" si="8"/>
        <v>HERE</v>
      </c>
      <c r="AA207" s="2">
        <f>IF(Z207="HERE",Y207,AA206+Graph!$G$1*1000)</f>
        <v>67933684.433526635</v>
      </c>
      <c r="AB207" s="2">
        <f t="shared" si="21"/>
        <v>21175.926612913609</v>
      </c>
      <c r="AC207" s="2">
        <f t="shared" si="38"/>
        <v>50965676.609676659</v>
      </c>
      <c r="AD207" s="3">
        <f t="shared" si="10"/>
        <v>52800000</v>
      </c>
      <c r="AE207" s="2">
        <f>IF(AE205&gt;=52800000,52800000,IF(AB186=Graph!G$1*1000,AE206+Graph!G$1*1000,AC207))</f>
        <v>50965676.609676659</v>
      </c>
      <c r="AF207" s="3">
        <f t="shared" si="11"/>
        <v>50965676.609676659</v>
      </c>
      <c r="AG207" s="3">
        <f t="shared" si="29"/>
        <v>49309082.940927394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141</v>
      </c>
      <c r="C208" s="7"/>
      <c r="D208" s="2" t="e">
        <f t="shared" si="12"/>
        <v>#N/A</v>
      </c>
      <c r="E208" s="2" t="e">
        <f t="shared" si="22"/>
        <v>#N/A</v>
      </c>
      <c r="F208" s="2">
        <v>1252916.7341013551</v>
      </c>
      <c r="G208" s="2">
        <f t="shared" si="41"/>
        <v>794425.14285714284</v>
      </c>
      <c r="H208" s="2">
        <f t="shared" si="39"/>
        <v>118478475.90840973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1344631.8571428533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1256546.9036866426</v>
      </c>
      <c r="Q208" s="2">
        <f t="shared" si="42"/>
        <v>800000</v>
      </c>
      <c r="R208" s="2">
        <f t="shared" si="40"/>
        <v>119699361.04320329</v>
      </c>
      <c r="S208" s="2">
        <f t="shared" si="17"/>
        <v>794425.14285714924</v>
      </c>
      <c r="T208" s="2">
        <f t="shared" si="18"/>
        <v>5574.8571428570431</v>
      </c>
      <c r="U208" s="2">
        <f t="shared" si="19"/>
        <v>800000</v>
      </c>
      <c r="V208" s="2">
        <f t="shared" si="34"/>
        <v>51750078.24377802</v>
      </c>
      <c r="W208" s="2">
        <f t="shared" si="20"/>
        <v>784401.63410136104</v>
      </c>
      <c r="X208" s="2">
        <f t="shared" si="6"/>
        <v>15598.365898638964</v>
      </c>
      <c r="Y208" s="2">
        <f t="shared" si="37"/>
        <v>67949282.799425274</v>
      </c>
      <c r="Z208" s="2" t="str">
        <f t="shared" si="8"/>
        <v>HERE</v>
      </c>
      <c r="AA208" s="2">
        <f>IF(Z208="HERE",Y208,AA207+Graph!$G$1*1000)</f>
        <v>67949282.799425274</v>
      </c>
      <c r="AB208" s="2">
        <f t="shared" si="21"/>
        <v>15598.365898638964</v>
      </c>
      <c r="AC208" s="2">
        <f t="shared" si="38"/>
        <v>51750078.24377802</v>
      </c>
      <c r="AD208" s="3">
        <f t="shared" si="10"/>
        <v>52800000</v>
      </c>
      <c r="AE208" s="2">
        <f>IF(AE206&gt;=52800000,52800000,IF(AB187=Graph!G$1*1000,AE207+Graph!G$1*1000,AC208))</f>
        <v>51750078.24377802</v>
      </c>
      <c r="AF208" s="3">
        <f t="shared" si="11"/>
        <v>51750078.24377802</v>
      </c>
      <c r="AG208" s="3">
        <f t="shared" si="29"/>
        <v>49342446.583882466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142</v>
      </c>
      <c r="C209" s="7"/>
      <c r="D209" s="2" t="e">
        <f t="shared" si="12"/>
        <v>#N/A</v>
      </c>
      <c r="E209" s="2" t="e">
        <f t="shared" si="22"/>
        <v>#N/A</v>
      </c>
      <c r="F209" s="2">
        <v>1258494.2948156595</v>
      </c>
      <c r="G209" s="2">
        <f t="shared" si="41"/>
        <v>794425.14285714284</v>
      </c>
      <c r="H209" s="2">
        <f t="shared" si="39"/>
        <v>119272901.05126688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1350206.7142857104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1262125.8402073681</v>
      </c>
      <c r="Q209" s="2">
        <f t="shared" si="42"/>
        <v>800000</v>
      </c>
      <c r="R209" s="2">
        <f t="shared" si="40"/>
        <v>120499361.04320329</v>
      </c>
      <c r="S209" s="2">
        <f t="shared" si="17"/>
        <v>794425.14285714924</v>
      </c>
      <c r="T209" s="2">
        <f t="shared" si="18"/>
        <v>5574.8571428570431</v>
      </c>
      <c r="U209" s="2">
        <f t="shared" si="19"/>
        <v>800000</v>
      </c>
      <c r="V209" s="2">
        <f t="shared" si="34"/>
        <v>52540057.438593686</v>
      </c>
      <c r="W209" s="2">
        <f t="shared" si="20"/>
        <v>789979.19481566548</v>
      </c>
      <c r="X209" s="2">
        <f t="shared" si="6"/>
        <v>10020.805184334517</v>
      </c>
      <c r="Y209" s="2">
        <f t="shared" si="37"/>
        <v>67959303.604609609</v>
      </c>
      <c r="Z209" s="2" t="str">
        <f t="shared" si="8"/>
        <v>HERE</v>
      </c>
      <c r="AA209" s="2">
        <f>IF(Z209="HERE",Y209,AA208+Graph!$G$1*1000)</f>
        <v>67959303.604609609</v>
      </c>
      <c r="AB209" s="2">
        <f t="shared" si="21"/>
        <v>10020.805184334517</v>
      </c>
      <c r="AC209" s="2">
        <f t="shared" si="38"/>
        <v>52540057.438593686</v>
      </c>
      <c r="AD209" s="3">
        <f t="shared" si="10"/>
        <v>52800000</v>
      </c>
      <c r="AE209" s="2">
        <f>IF(AE207&gt;=52800000,52800000,IF(AB188=Graph!G$1*1000,AE208+Graph!G$1*1000,AC209))</f>
        <v>52540057.438593686</v>
      </c>
      <c r="AF209" s="3">
        <f t="shared" si="11"/>
        <v>52540057.438593686</v>
      </c>
      <c r="AG209" s="3">
        <f t="shared" si="29"/>
        <v>49376089.104873247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143</v>
      </c>
      <c r="C210" s="7"/>
      <c r="D210" s="2" t="e">
        <f t="shared" si="12"/>
        <v>#N/A</v>
      </c>
      <c r="E210" s="2" t="e">
        <f t="shared" si="22"/>
        <v>#N/A</v>
      </c>
      <c r="F210" s="2">
        <v>1264071.8555299342</v>
      </c>
      <c r="G210" s="2">
        <f t="shared" si="41"/>
        <v>794425.14285714284</v>
      </c>
      <c r="H210" s="2">
        <f t="shared" si="39"/>
        <v>120067326.19412403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1355781.5714285674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1267704.7767281234</v>
      </c>
      <c r="Q210" s="2">
        <f t="shared" si="42"/>
        <v>800000</v>
      </c>
      <c r="R210" s="2">
        <f t="shared" si="40"/>
        <v>121299361.04320329</v>
      </c>
      <c r="S210" s="2">
        <f t="shared" si="17"/>
        <v>794425.14285714924</v>
      </c>
      <c r="T210" s="2">
        <f t="shared" si="18"/>
        <v>5574.8571428570431</v>
      </c>
      <c r="U210" s="2">
        <f t="shared" si="19"/>
        <v>800000</v>
      </c>
      <c r="V210" s="2">
        <f t="shared" si="34"/>
        <v>53335614.194123626</v>
      </c>
      <c r="W210" s="2">
        <f t="shared" si="20"/>
        <v>795556.75552994013</v>
      </c>
      <c r="X210" s="2">
        <f t="shared" si="6"/>
        <v>4443.2444700598717</v>
      </c>
      <c r="Y210" s="2">
        <f t="shared" si="37"/>
        <v>67963746.849079669</v>
      </c>
      <c r="Z210" s="2" t="str">
        <f t="shared" si="8"/>
        <v>HERE</v>
      </c>
      <c r="AA210" s="2">
        <f>IF(Z210="HERE",Y210,AA209+Graph!$G$1*1000)</f>
        <v>67963746.849079669</v>
      </c>
      <c r="AB210" s="2">
        <f t="shared" si="21"/>
        <v>4443.2444700598717</v>
      </c>
      <c r="AC210" s="2">
        <f t="shared" si="38"/>
        <v>53335614.194123626</v>
      </c>
      <c r="AD210" s="3">
        <f t="shared" si="10"/>
        <v>52800000</v>
      </c>
      <c r="AE210" s="2">
        <f>IF(AE208&gt;=52800000,52800000,IF(AB189=Graph!G$1*1000,AE209+Graph!G$1*1000,AC210))</f>
        <v>53335614.194123626</v>
      </c>
      <c r="AF210" s="3">
        <f t="shared" si="11"/>
        <v>52800000</v>
      </c>
      <c r="AG210" s="3">
        <f t="shared" si="29"/>
        <v>49410010.503899746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144</v>
      </c>
      <c r="C211" s="7"/>
      <c r="D211" s="2" t="e">
        <f t="shared" si="12"/>
        <v>#N/A</v>
      </c>
      <c r="E211" s="2" t="e">
        <f t="shared" si="22"/>
        <v>#N/A</v>
      </c>
      <c r="F211" s="2">
        <v>1269649.4162442386</v>
      </c>
      <c r="G211" s="2">
        <f t="shared" si="41"/>
        <v>794425.14285714284</v>
      </c>
      <c r="H211" s="2">
        <f t="shared" si="39"/>
        <v>120861751.33698118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1361356.4285714244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1273283.7132488489</v>
      </c>
      <c r="Q211" s="2">
        <f t="shared" si="42"/>
        <v>800000</v>
      </c>
      <c r="R211" s="2">
        <f t="shared" si="40"/>
        <v>122099361.04320329</v>
      </c>
      <c r="S211" s="2">
        <f t="shared" si="17"/>
        <v>794425.14285714924</v>
      </c>
      <c r="T211" s="2">
        <f t="shared" si="18"/>
        <v>5574.8571428570431</v>
      </c>
      <c r="U211" s="2">
        <f t="shared" si="19"/>
        <v>800000</v>
      </c>
      <c r="V211" s="2">
        <f t="shared" si="34"/>
        <v>54130039.336980768</v>
      </c>
      <c r="W211" s="2">
        <f t="shared" si="20"/>
        <v>794425.14285714179</v>
      </c>
      <c r="X211" s="2">
        <f t="shared" si="6"/>
        <v>5574.8571428582072</v>
      </c>
      <c r="Y211" s="2">
        <f t="shared" si="37"/>
        <v>67969321.706222534</v>
      </c>
      <c r="Z211" s="2" t="str">
        <f t="shared" si="8"/>
        <v>HERE</v>
      </c>
      <c r="AA211" s="2">
        <f>IF(Z211="HERE",Y211,AA210+Graph!$G$1*1000)</f>
        <v>67969321.706222534</v>
      </c>
      <c r="AB211" s="2">
        <f t="shared" si="21"/>
        <v>5574.8571428656578</v>
      </c>
      <c r="AC211" s="2">
        <f t="shared" si="38"/>
        <v>54130039.336980768</v>
      </c>
      <c r="AD211" s="3">
        <f t="shared" si="10"/>
        <v>52800000</v>
      </c>
      <c r="AE211" s="2">
        <f>IF(AE209&gt;=52800000,52800000,IF(AB190=Graph!G$1*1000,AE210+Graph!G$1*1000,AC211))</f>
        <v>54130039.336980768</v>
      </c>
      <c r="AF211" s="3">
        <f t="shared" si="11"/>
        <v>52800000</v>
      </c>
      <c r="AG211" s="3">
        <f t="shared" si="29"/>
        <v>49444210.780961953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145</v>
      </c>
      <c r="C212" s="7"/>
      <c r="D212" s="2" t="e">
        <f t="shared" si="12"/>
        <v>#N/A</v>
      </c>
      <c r="E212" s="2" t="e">
        <f t="shared" si="22"/>
        <v>#N/A</v>
      </c>
      <c r="F212" s="2">
        <v>1275226.9769585133</v>
      </c>
      <c r="G212" s="2">
        <f t="shared" si="41"/>
        <v>794425.14285714284</v>
      </c>
      <c r="H212" s="2">
        <f t="shared" si="39"/>
        <v>121656176.47983833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1366931.2857142815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1278862.6497696042</v>
      </c>
      <c r="Q212" s="2">
        <f t="shared" si="42"/>
        <v>800000</v>
      </c>
      <c r="R212" s="2">
        <f t="shared" si="40"/>
        <v>122899361.04320329</v>
      </c>
      <c r="S212" s="2">
        <f t="shared" si="17"/>
        <v>794425.14285714924</v>
      </c>
      <c r="T212" s="2">
        <f t="shared" si="18"/>
        <v>5574.8571428570431</v>
      </c>
      <c r="U212" s="2">
        <f t="shared" si="19"/>
        <v>800000</v>
      </c>
      <c r="V212" s="2">
        <f t="shared" si="34"/>
        <v>54924464.479837909</v>
      </c>
      <c r="W212" s="2">
        <f t="shared" si="20"/>
        <v>794425.14285714179</v>
      </c>
      <c r="X212" s="2">
        <f t="shared" si="6"/>
        <v>5574.8571428582072</v>
      </c>
      <c r="Y212" s="2">
        <f t="shared" si="37"/>
        <v>67974896.5633654</v>
      </c>
      <c r="Z212" s="2" t="str">
        <f t="shared" si="8"/>
        <v>HERE</v>
      </c>
      <c r="AA212" s="2">
        <f>IF(Z212="HERE",Y212,AA211+Graph!$G$1*1000)</f>
        <v>67974896.5633654</v>
      </c>
      <c r="AB212" s="2">
        <f t="shared" si="21"/>
        <v>5574.8571428656578</v>
      </c>
      <c r="AC212" s="2">
        <f t="shared" si="38"/>
        <v>54924464.479837909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9"/>
        <v>49478689.936059877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146</v>
      </c>
      <c r="C213" s="7"/>
      <c r="D213" s="2" t="e">
        <f t="shared" si="12"/>
        <v>#N/A</v>
      </c>
      <c r="E213" s="2" t="e">
        <f t="shared" si="22"/>
        <v>#N/A</v>
      </c>
      <c r="F213" s="2">
        <v>1280804.5376727879</v>
      </c>
      <c r="G213" s="2">
        <f t="shared" si="41"/>
        <v>794425.14285714284</v>
      </c>
      <c r="H213" s="2">
        <f t="shared" si="39"/>
        <v>122450601.62269548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1372506.1428571385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1284441.5862903297</v>
      </c>
      <c r="Q213" s="2">
        <f t="shared" si="42"/>
        <v>800000</v>
      </c>
      <c r="R213" s="2">
        <f t="shared" si="40"/>
        <v>123699361.04320329</v>
      </c>
      <c r="S213" s="2">
        <f t="shared" si="17"/>
        <v>794425.14285714924</v>
      </c>
      <c r="T213" s="2">
        <f t="shared" si="18"/>
        <v>5574.8571428570431</v>
      </c>
      <c r="U213" s="2">
        <f t="shared" si="19"/>
        <v>800000</v>
      </c>
      <c r="V213" s="2">
        <f t="shared" si="34"/>
        <v>55718889.622695051</v>
      </c>
      <c r="W213" s="2">
        <f t="shared" si="20"/>
        <v>794425.14285714179</v>
      </c>
      <c r="X213" s="2">
        <f t="shared" si="6"/>
        <v>5574.8571428582072</v>
      </c>
      <c r="Y213" s="2">
        <f t="shared" si="37"/>
        <v>67980471.420508265</v>
      </c>
      <c r="Z213" s="2" t="str">
        <f t="shared" si="8"/>
        <v>HERE</v>
      </c>
      <c r="AA213" s="2">
        <f>IF(Z213="HERE",Y213,AA212+Graph!$G$1*1000)</f>
        <v>67980471.420508265</v>
      </c>
      <c r="AB213" s="2">
        <f t="shared" si="21"/>
        <v>5574.8571428656578</v>
      </c>
      <c r="AC213" s="2">
        <f t="shared" si="38"/>
        <v>55718889.622695051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49513447.969193518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147</v>
      </c>
      <c r="C214" s="7"/>
      <c r="D214" s="2" t="e">
        <f t="shared" si="12"/>
        <v>#N/A</v>
      </c>
      <c r="E214" s="2" t="e">
        <f t="shared" si="22"/>
        <v>#N/A</v>
      </c>
      <c r="F214" s="2">
        <v>1286382.0983870924</v>
      </c>
      <c r="G214" s="2">
        <f t="shared" si="41"/>
        <v>794425.14285714284</v>
      </c>
      <c r="H214" s="2">
        <f t="shared" si="39"/>
        <v>123245026.76555263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1378080.9999999956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1290020.5228110552</v>
      </c>
      <c r="Q214" s="2">
        <f t="shared" si="42"/>
        <v>800000</v>
      </c>
      <c r="R214" s="2">
        <f t="shared" si="40"/>
        <v>124499361.04320329</v>
      </c>
      <c r="S214" s="2">
        <f t="shared" si="17"/>
        <v>794425.14285714924</v>
      </c>
      <c r="T214" s="2">
        <f t="shared" si="18"/>
        <v>5574.8571428570431</v>
      </c>
      <c r="U214" s="2">
        <f t="shared" si="19"/>
        <v>800000</v>
      </c>
      <c r="V214" s="2">
        <f t="shared" si="34"/>
        <v>56513314.765552193</v>
      </c>
      <c r="W214" s="2">
        <f t="shared" si="20"/>
        <v>794425.14285714179</v>
      </c>
      <c r="X214" s="2">
        <f t="shared" si="6"/>
        <v>5574.8571428582072</v>
      </c>
      <c r="Y214" s="2">
        <f t="shared" si="37"/>
        <v>67986046.277651131</v>
      </c>
      <c r="Z214" s="2" t="str">
        <f t="shared" si="8"/>
        <v>HERE</v>
      </c>
      <c r="AA214" s="2">
        <f>IF(Z214="HERE",Y214,AA213+Graph!$G$1*1000)</f>
        <v>67986046.277651131</v>
      </c>
      <c r="AB214" s="2">
        <f t="shared" si="21"/>
        <v>5574.8571428656578</v>
      </c>
      <c r="AC214" s="2">
        <f t="shared" si="38"/>
        <v>56513314.765552193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49548484.880362876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148</v>
      </c>
      <c r="C215" s="7"/>
      <c r="D215" s="2" t="e">
        <f t="shared" si="12"/>
        <v>#N/A</v>
      </c>
      <c r="E215" s="2" t="e">
        <f t="shared" si="22"/>
        <v>#N/A</v>
      </c>
      <c r="F215" s="2">
        <v>1291959.659101367</v>
      </c>
      <c r="G215" s="2">
        <f t="shared" si="41"/>
        <v>794425.14285714284</v>
      </c>
      <c r="H215" s="2">
        <f t="shared" si="39"/>
        <v>124039451.90840977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1383655.8571428526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1295599.4593318105</v>
      </c>
      <c r="Q215" s="2">
        <f t="shared" si="42"/>
        <v>800000</v>
      </c>
      <c r="R215" s="2">
        <f t="shared" si="40"/>
        <v>125299361.04320329</v>
      </c>
      <c r="S215" s="2">
        <f t="shared" si="17"/>
        <v>794425.14285714924</v>
      </c>
      <c r="T215" s="2">
        <f t="shared" si="18"/>
        <v>5574.8571428570431</v>
      </c>
      <c r="U215" s="2">
        <f t="shared" si="19"/>
        <v>800000</v>
      </c>
      <c r="V215" s="2">
        <f t="shared" si="34"/>
        <v>57307739.908409335</v>
      </c>
      <c r="W215" s="2">
        <f t="shared" si="20"/>
        <v>794425.14285714179</v>
      </c>
      <c r="X215" s="2">
        <f t="shared" si="6"/>
        <v>5574.8571428582072</v>
      </c>
      <c r="Y215" s="2">
        <f t="shared" si="37"/>
        <v>67991621.134793997</v>
      </c>
      <c r="Z215" s="2" t="str">
        <f t="shared" si="8"/>
        <v>HERE</v>
      </c>
      <c r="AA215" s="2">
        <f>IF(Z215="HERE",Y215,AA214+Graph!$G$1*1000)</f>
        <v>67991621.134793997</v>
      </c>
      <c r="AB215" s="2">
        <f t="shared" si="21"/>
        <v>5574.8571428656578</v>
      </c>
      <c r="AC215" s="2">
        <f t="shared" si="38"/>
        <v>57307739.908409335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49583800.669567943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149</v>
      </c>
      <c r="C216" s="7"/>
      <c r="D216" s="2" t="e">
        <f t="shared" si="12"/>
        <v>#N/A</v>
      </c>
      <c r="E216" s="2" t="e">
        <f t="shared" si="22"/>
        <v>#N/A</v>
      </c>
      <c r="F216" s="2">
        <v>1297537.2198156416</v>
      </c>
      <c r="G216" s="2">
        <f t="shared" si="41"/>
        <v>794425.14285714284</v>
      </c>
      <c r="H216" s="2">
        <f t="shared" si="39"/>
        <v>124833877.05126692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1389230.7142857097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1301178.395852536</v>
      </c>
      <c r="Q216" s="2">
        <f t="shared" si="42"/>
        <v>800000</v>
      </c>
      <c r="R216" s="2">
        <f t="shared" si="40"/>
        <v>126099361.04320329</v>
      </c>
      <c r="S216" s="2">
        <f t="shared" si="17"/>
        <v>794425.14285714924</v>
      </c>
      <c r="T216" s="2">
        <f t="shared" si="18"/>
        <v>5574.8571428570431</v>
      </c>
      <c r="U216" s="2">
        <f t="shared" si="19"/>
        <v>800000</v>
      </c>
      <c r="V216" s="2">
        <f t="shared" si="34"/>
        <v>58102165.051266477</v>
      </c>
      <c r="W216" s="2">
        <f t="shared" si="20"/>
        <v>794425.14285714179</v>
      </c>
      <c r="X216" s="2">
        <f t="shared" si="6"/>
        <v>5574.8571428582072</v>
      </c>
      <c r="Y216" s="2">
        <f t="shared" si="37"/>
        <v>67997195.991936862</v>
      </c>
      <c r="Z216" s="2" t="str">
        <f t="shared" si="8"/>
        <v>HERE</v>
      </c>
      <c r="AA216" s="2">
        <f>IF(Z216="HERE",Y216,AA215+Graph!$G$1*1000)</f>
        <v>67997195.991936862</v>
      </c>
      <c r="AB216" s="2">
        <f t="shared" si="21"/>
        <v>5574.8571428656578</v>
      </c>
      <c r="AC216" s="2">
        <f t="shared" si="38"/>
        <v>58102165.051266477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49619395.336808726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150</v>
      </c>
      <c r="C217" s="7"/>
      <c r="D217" s="2" t="e">
        <f t="shared" si="12"/>
        <v>#N/A</v>
      </c>
      <c r="E217" s="2" t="e">
        <f t="shared" si="22"/>
        <v>#N/A</v>
      </c>
      <c r="F217" s="2">
        <v>1303114.7805299461</v>
      </c>
      <c r="G217" s="2">
        <f t="shared" si="41"/>
        <v>794425.14285714284</v>
      </c>
      <c r="H217" s="2">
        <f t="shared" si="39"/>
        <v>125628302.19412407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1394805.5714285667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1306757.3323732913</v>
      </c>
      <c r="Q217" s="2">
        <f t="shared" si="42"/>
        <v>800000</v>
      </c>
      <c r="R217" s="2">
        <f t="shared" si="40"/>
        <v>126899361.04320329</v>
      </c>
      <c r="S217" s="2">
        <f t="shared" si="17"/>
        <v>794425.14285714924</v>
      </c>
      <c r="T217" s="2">
        <f t="shared" si="18"/>
        <v>5574.8571428570431</v>
      </c>
      <c r="U217" s="2">
        <f t="shared" si="19"/>
        <v>800000</v>
      </c>
      <c r="V217" s="2">
        <f t="shared" si="34"/>
        <v>58896590.194123618</v>
      </c>
      <c r="W217" s="2">
        <f t="shared" si="20"/>
        <v>794425.14285714179</v>
      </c>
      <c r="X217" s="2">
        <f t="shared" si="6"/>
        <v>5574.8571428582072</v>
      </c>
      <c r="Y217" s="2">
        <f t="shared" si="37"/>
        <v>68002770.849079728</v>
      </c>
      <c r="Z217" s="2" t="str">
        <f t="shared" si="8"/>
        <v>HERE</v>
      </c>
      <c r="AA217" s="2">
        <f>IF(Z217="HERE",Y217,AA216+Graph!$G$1*1000)</f>
        <v>68002770.849079728</v>
      </c>
      <c r="AB217" s="2">
        <f t="shared" si="21"/>
        <v>5574.8571428656578</v>
      </c>
      <c r="AC217" s="2">
        <f t="shared" si="38"/>
        <v>58896590.194123618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49655268.882085219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151</v>
      </c>
      <c r="C218" s="7"/>
      <c r="D218" s="2" t="e">
        <f t="shared" si="12"/>
        <v>#N/A</v>
      </c>
      <c r="E218" s="2" t="e">
        <f t="shared" si="22"/>
        <v>#N/A</v>
      </c>
      <c r="F218" s="2">
        <v>1308692.3412442207</v>
      </c>
      <c r="G218" s="2">
        <f t="shared" si="41"/>
        <v>794425.14285714284</v>
      </c>
      <c r="H218" s="2">
        <f t="shared" si="39"/>
        <v>126422727.33698122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1400380.4285714237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1312336.2688940167</v>
      </c>
      <c r="Q218" s="2">
        <f t="shared" si="42"/>
        <v>800000</v>
      </c>
      <c r="R218" s="2">
        <f t="shared" si="40"/>
        <v>127699361.04320329</v>
      </c>
      <c r="S218" s="2">
        <f t="shared" si="17"/>
        <v>794425.14285714924</v>
      </c>
      <c r="T218" s="2">
        <f t="shared" si="18"/>
        <v>5574.8571428570431</v>
      </c>
      <c r="U218" s="2">
        <f t="shared" si="19"/>
        <v>800000</v>
      </c>
      <c r="V218" s="2">
        <f t="shared" si="34"/>
        <v>59691015.33698076</v>
      </c>
      <c r="W218" s="2">
        <f t="shared" si="20"/>
        <v>794425.14285714179</v>
      </c>
      <c r="X218" s="2">
        <f t="shared" si="6"/>
        <v>5574.8571428582072</v>
      </c>
      <c r="Y218" s="2">
        <f t="shared" si="37"/>
        <v>68008345.706222594</v>
      </c>
      <c r="Z218" s="2" t="str">
        <f t="shared" si="8"/>
        <v>HERE</v>
      </c>
      <c r="AA218" s="2">
        <f>IF(Z218="HERE",Y218,AA217+Graph!$G$1*1000)</f>
        <v>68008345.706222594</v>
      </c>
      <c r="AB218" s="2">
        <f t="shared" si="21"/>
        <v>5574.8571428656578</v>
      </c>
      <c r="AC218" s="2">
        <f t="shared" si="38"/>
        <v>59691015.33698076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49691421.305397436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152</v>
      </c>
      <c r="C219" s="7"/>
      <c r="D219" s="2" t="e">
        <f t="shared" si="12"/>
        <v>#N/A</v>
      </c>
      <c r="E219" s="2" t="e">
        <f t="shared" si="22"/>
        <v>#N/A</v>
      </c>
      <c r="F219" s="2">
        <v>1314269.9019585252</v>
      </c>
      <c r="G219" s="2">
        <f t="shared" si="41"/>
        <v>794425.14285714284</v>
      </c>
      <c r="H219" s="2">
        <f t="shared" si="39"/>
        <v>127217152.47983837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1405955.2857142808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1317915.2054147422</v>
      </c>
      <c r="Q219" s="2">
        <f t="shared" si="42"/>
        <v>800000</v>
      </c>
      <c r="R219" s="2">
        <f t="shared" si="40"/>
        <v>128499361.04320329</v>
      </c>
      <c r="S219" s="2">
        <f t="shared" si="17"/>
        <v>794425.14285714924</v>
      </c>
      <c r="T219" s="2">
        <f t="shared" si="18"/>
        <v>5574.8571428570431</v>
      </c>
      <c r="U219" s="2">
        <f t="shared" si="19"/>
        <v>800000</v>
      </c>
      <c r="V219" s="2">
        <f t="shared" si="34"/>
        <v>60485440.479837902</v>
      </c>
      <c r="W219" s="2">
        <f t="shared" si="20"/>
        <v>794425.14285714179</v>
      </c>
      <c r="X219" s="2">
        <f t="shared" si="6"/>
        <v>5574.8571428582072</v>
      </c>
      <c r="Y219" s="2">
        <f t="shared" si="37"/>
        <v>68013920.563365459</v>
      </c>
      <c r="Z219" s="2" t="str">
        <f t="shared" si="8"/>
        <v>HERE</v>
      </c>
      <c r="AA219" s="2">
        <f>IF(Z219="HERE",Y219,AA218+Graph!$G$1*1000)</f>
        <v>68013920.563365459</v>
      </c>
      <c r="AB219" s="2">
        <f t="shared" si="21"/>
        <v>5574.8571428656578</v>
      </c>
      <c r="AC219" s="2">
        <f t="shared" si="38"/>
        <v>60485440.479837902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49727852.606745362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153</v>
      </c>
      <c r="C220" s="7"/>
      <c r="D220" s="2" t="e">
        <f t="shared" si="12"/>
        <v>#N/A</v>
      </c>
      <c r="E220" s="2" t="e">
        <f t="shared" si="22"/>
        <v>#N/A</v>
      </c>
      <c r="F220" s="2">
        <v>1319847.4626727998</v>
      </c>
      <c r="G220" s="2">
        <f t="shared" si="41"/>
        <v>794425.14285714284</v>
      </c>
      <c r="H220" s="2">
        <f t="shared" si="39"/>
        <v>128011577.62269552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1411530.1428571378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1323494.1419354975</v>
      </c>
      <c r="Q220" s="2">
        <f t="shared" si="42"/>
        <v>800000</v>
      </c>
      <c r="R220" s="2">
        <f t="shared" si="40"/>
        <v>129299361.04320329</v>
      </c>
      <c r="S220" s="2">
        <f t="shared" si="17"/>
        <v>794425.14285714924</v>
      </c>
      <c r="T220" s="2">
        <f t="shared" si="18"/>
        <v>5574.8571428570431</v>
      </c>
      <c r="U220" s="2">
        <f t="shared" si="19"/>
        <v>800000</v>
      </c>
      <c r="V220" s="2">
        <f t="shared" si="34"/>
        <v>61279865.622695044</v>
      </c>
      <c r="W220" s="2">
        <f t="shared" si="20"/>
        <v>794425.14285714179</v>
      </c>
      <c r="X220" s="2">
        <f t="shared" si="6"/>
        <v>5574.8571428582072</v>
      </c>
      <c r="Y220" s="2">
        <f t="shared" si="37"/>
        <v>68019495.420508325</v>
      </c>
      <c r="Z220" s="2" t="str">
        <f t="shared" si="8"/>
        <v>HERE</v>
      </c>
      <c r="AA220" s="2">
        <f>IF(Z220="HERE",Y220,AA219+Graph!$G$1*1000)</f>
        <v>68019495.420508325</v>
      </c>
      <c r="AB220" s="2">
        <f t="shared" si="21"/>
        <v>5574.8571428656578</v>
      </c>
      <c r="AC220" s="2">
        <f t="shared" si="38"/>
        <v>61279865.622695044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49764562.786128998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154</v>
      </c>
      <c r="C221" s="7"/>
      <c r="D221" s="2" t="e">
        <f t="shared" si="12"/>
        <v>#N/A</v>
      </c>
      <c r="E221" s="2" t="e">
        <f t="shared" si="22"/>
        <v>#N/A</v>
      </c>
      <c r="F221" s="2">
        <v>1325425.0233870745</v>
      </c>
      <c r="G221" s="2">
        <f t="shared" si="41"/>
        <v>794425.14285714284</v>
      </c>
      <c r="H221" s="2">
        <f t="shared" si="39"/>
        <v>128806002.76555267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1417104.9999999949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1329073.078456223</v>
      </c>
      <c r="Q221" s="2">
        <f t="shared" si="42"/>
        <v>800000</v>
      </c>
      <c r="R221" s="2">
        <f t="shared" si="40"/>
        <v>130099361.04320329</v>
      </c>
      <c r="S221" s="2">
        <f t="shared" si="17"/>
        <v>794425.14285714924</v>
      </c>
      <c r="T221" s="2">
        <f t="shared" si="18"/>
        <v>5574.8571428570431</v>
      </c>
      <c r="U221" s="2">
        <f t="shared" si="19"/>
        <v>800000</v>
      </c>
      <c r="V221" s="2">
        <f t="shared" si="34"/>
        <v>62074290.765552185</v>
      </c>
      <c r="W221" s="2">
        <f t="shared" si="20"/>
        <v>794425.14285714179</v>
      </c>
      <c r="X221" s="2">
        <f t="shared" si="6"/>
        <v>5574.8571428582072</v>
      </c>
      <c r="Y221" s="2">
        <f t="shared" si="37"/>
        <v>68025070.277651191</v>
      </c>
      <c r="Z221" s="2" t="str">
        <f t="shared" si="8"/>
        <v>HERE</v>
      </c>
      <c r="AA221" s="2">
        <f>IF(Z221="HERE",Y221,AA220+Graph!$G$1*1000)</f>
        <v>68025070.277651191</v>
      </c>
      <c r="AB221" s="2">
        <f t="shared" si="21"/>
        <v>5574.8571428656578</v>
      </c>
      <c r="AC221" s="2">
        <f t="shared" si="38"/>
        <v>62074290.765552185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49801551.84354835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155</v>
      </c>
      <c r="C222" s="7"/>
      <c r="D222" s="2" t="e">
        <f t="shared" si="12"/>
        <v>#N/A</v>
      </c>
      <c r="E222" s="2" t="e">
        <f t="shared" si="22"/>
        <v>#N/A</v>
      </c>
      <c r="F222" s="2">
        <v>1331002.5841013789</v>
      </c>
      <c r="G222" s="2">
        <f t="shared" si="41"/>
        <v>794425.14285714284</v>
      </c>
      <c r="H222" s="2">
        <f t="shared" si="39"/>
        <v>129600427.90840982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1422679.8571428519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1334652.0149769783</v>
      </c>
      <c r="Q222" s="2">
        <f t="shared" si="42"/>
        <v>800000</v>
      </c>
      <c r="R222" s="2">
        <f t="shared" si="40"/>
        <v>130899361.04320329</v>
      </c>
      <c r="S222" s="2">
        <f t="shared" si="17"/>
        <v>794425.14285714924</v>
      </c>
      <c r="T222" s="2">
        <f t="shared" si="18"/>
        <v>5574.8571428570431</v>
      </c>
      <c r="U222" s="2">
        <f t="shared" si="19"/>
        <v>800000</v>
      </c>
      <c r="V222" s="2">
        <f t="shared" si="34"/>
        <v>62868715.908409327</v>
      </c>
      <c r="W222" s="2">
        <f t="shared" si="20"/>
        <v>794425.14285714179</v>
      </c>
      <c r="X222" s="2">
        <f t="shared" si="6"/>
        <v>5574.8571428582072</v>
      </c>
      <c r="Y222" s="2">
        <f t="shared" si="37"/>
        <v>68030645.134794056</v>
      </c>
      <c r="Z222" s="2" t="str">
        <f t="shared" si="8"/>
        <v>HERE</v>
      </c>
      <c r="AA222" s="2">
        <f>IF(Z222="HERE",Y222,AA221+Graph!$G$1*1000)</f>
        <v>68030645.134794056</v>
      </c>
      <c r="AB222" s="2">
        <f t="shared" si="21"/>
        <v>5574.8571428656578</v>
      </c>
      <c r="AC222" s="2">
        <f t="shared" si="38"/>
        <v>62868715.908409327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49838819.779003419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156</v>
      </c>
      <c r="C223" s="7"/>
      <c r="D223" s="2" t="e">
        <f t="shared" si="12"/>
        <v>#N/A</v>
      </c>
      <c r="E223" s="2" t="e">
        <f t="shared" si="22"/>
        <v>#N/A</v>
      </c>
      <c r="F223" s="2">
        <v>1336580.1448156536</v>
      </c>
      <c r="G223" s="2">
        <f t="shared" si="41"/>
        <v>794425.14285714284</v>
      </c>
      <c r="H223" s="2">
        <f t="shared" si="39"/>
        <v>130394853.05126697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1428254.714285709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1340230.9514977038</v>
      </c>
      <c r="Q223" s="2">
        <f t="shared" si="42"/>
        <v>800000</v>
      </c>
      <c r="R223" s="2">
        <f t="shared" si="40"/>
        <v>131699361.04320329</v>
      </c>
      <c r="S223" s="2">
        <f t="shared" si="17"/>
        <v>794425.14285714924</v>
      </c>
      <c r="T223" s="2">
        <f t="shared" si="18"/>
        <v>5574.8571428570431</v>
      </c>
      <c r="U223" s="2">
        <f t="shared" si="19"/>
        <v>800000</v>
      </c>
      <c r="V223" s="2">
        <f t="shared" si="34"/>
        <v>63663141.051266469</v>
      </c>
      <c r="W223" s="2">
        <f t="shared" si="20"/>
        <v>794425.14285714179</v>
      </c>
      <c r="X223" s="2">
        <f t="shared" si="6"/>
        <v>5574.8571428582072</v>
      </c>
      <c r="Y223" s="2">
        <f t="shared" ref="Y223:Y286" si="43">IF(COUNT($C224)=0,IF(COUNT($C223)=1,C223,SUM(Y222+X223)),C223)</f>
        <v>68036219.991936922</v>
      </c>
      <c r="Z223" s="2" t="str">
        <f t="shared" si="8"/>
        <v>HERE</v>
      </c>
      <c r="AA223" s="2">
        <f>IF(Z223="HERE",Y223,AA222+Graph!$G$1*1000)</f>
        <v>68036219.991936922</v>
      </c>
      <c r="AB223" s="2">
        <f t="shared" si="21"/>
        <v>5574.8571428656578</v>
      </c>
      <c r="AC223" s="2">
        <f t="shared" ref="AC223:AC286" si="44">IF(Z224="HERE",V223,AC222)</f>
        <v>63663141.051266469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49876366.592494205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157</v>
      </c>
      <c r="C224" s="7"/>
      <c r="D224" s="2" t="e">
        <f t="shared" si="12"/>
        <v>#N/A</v>
      </c>
      <c r="E224" s="2" t="e">
        <f t="shared" si="22"/>
        <v>#N/A</v>
      </c>
      <c r="F224" s="2">
        <v>1342157.7055299282</v>
      </c>
      <c r="G224" s="2">
        <f t="shared" si="41"/>
        <v>794425.14285714284</v>
      </c>
      <c r="H224" s="2">
        <f t="shared" ref="H224:H287" si="45">IF(COUNT($C225)=0,IF(COUNT($C224)=1,C224,SUM(H223+G224)),C224)</f>
        <v>131189278.19412412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1433829.571428566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1345809.8880184293</v>
      </c>
      <c r="Q224" s="2">
        <f t="shared" si="42"/>
        <v>800000</v>
      </c>
      <c r="R224" s="2">
        <f t="shared" ref="R224:R287" si="46">IF(COUNT($C225)=0,IF(COUNT($C224)=1,M224,SUM(R223+Q224)),M224)</f>
        <v>132499361.04320329</v>
      </c>
      <c r="S224" s="2">
        <f t="shared" si="17"/>
        <v>794425.14285714924</v>
      </c>
      <c r="T224" s="2">
        <f t="shared" si="18"/>
        <v>5574.8571428570431</v>
      </c>
      <c r="U224" s="2">
        <f t="shared" si="19"/>
        <v>800000</v>
      </c>
      <c r="V224" s="2">
        <f t="shared" si="34"/>
        <v>64457566.194123611</v>
      </c>
      <c r="W224" s="2">
        <f t="shared" si="20"/>
        <v>794425.14285714179</v>
      </c>
      <c r="X224" s="2">
        <f t="shared" si="6"/>
        <v>5574.8571428582072</v>
      </c>
      <c r="Y224" s="2">
        <f t="shared" si="43"/>
        <v>68041794.849079788</v>
      </c>
      <c r="Z224" s="2" t="str">
        <f t="shared" si="8"/>
        <v>HERE</v>
      </c>
      <c r="AA224" s="2">
        <f>IF(Z224="HERE",Y224,AA223+Graph!$G$1*1000)</f>
        <v>68041794.849079788</v>
      </c>
      <c r="AB224" s="2">
        <f t="shared" si="21"/>
        <v>5574.8571428656578</v>
      </c>
      <c r="AC224" s="2">
        <f t="shared" si="44"/>
        <v>64457566.194123611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49914192.2840207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158</v>
      </c>
      <c r="C225" s="7"/>
      <c r="D225" s="2" t="e">
        <f t="shared" si="12"/>
        <v>#N/A</v>
      </c>
      <c r="E225" s="2" t="e">
        <f t="shared" si="22"/>
        <v>#N/A</v>
      </c>
      <c r="F225" s="2">
        <v>1347735.2662442327</v>
      </c>
      <c r="G225" s="2">
        <f t="shared" si="41"/>
        <v>794425.14285714284</v>
      </c>
      <c r="H225" s="2">
        <f t="shared" si="45"/>
        <v>131983703.33698127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1439404.4285714231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1351388.8245391846</v>
      </c>
      <c r="Q225" s="2">
        <f t="shared" si="42"/>
        <v>800000</v>
      </c>
      <c r="R225" s="2">
        <f t="shared" si="46"/>
        <v>133299361.04320329</v>
      </c>
      <c r="S225" s="2">
        <f t="shared" si="17"/>
        <v>794425.14285714924</v>
      </c>
      <c r="T225" s="2">
        <f t="shared" si="18"/>
        <v>5574.8571428570431</v>
      </c>
      <c r="U225" s="2">
        <f t="shared" si="19"/>
        <v>800000</v>
      </c>
      <c r="V225" s="2">
        <f t="shared" si="34"/>
        <v>65251991.336980753</v>
      </c>
      <c r="W225" s="2">
        <f t="shared" si="20"/>
        <v>794425.14285714179</v>
      </c>
      <c r="X225" s="2">
        <f t="shared" si="6"/>
        <v>5574.8571428582072</v>
      </c>
      <c r="Y225" s="2">
        <f t="shared" si="43"/>
        <v>68047369.706222653</v>
      </c>
      <c r="Z225" s="2" t="str">
        <f t="shared" si="8"/>
        <v>HERE</v>
      </c>
      <c r="AA225" s="2">
        <f>IF(Z225="HERE",Y225,AA224+Graph!$G$1*1000)</f>
        <v>68047369.706222653</v>
      </c>
      <c r="AB225" s="2">
        <f t="shared" si="21"/>
        <v>5574.8571428656578</v>
      </c>
      <c r="AC225" s="2">
        <f t="shared" si="44"/>
        <v>65251991.336980753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49952296.853582911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159</v>
      </c>
      <c r="C226" s="7"/>
      <c r="D226" s="2" t="e">
        <f t="shared" si="12"/>
        <v>#N/A</v>
      </c>
      <c r="E226" s="2" t="e">
        <f t="shared" si="22"/>
        <v>#N/A</v>
      </c>
      <c r="F226" s="2">
        <v>1353312.8269585073</v>
      </c>
      <c r="G226" s="2">
        <f t="shared" si="41"/>
        <v>794425.14285714284</v>
      </c>
      <c r="H226" s="2">
        <f t="shared" si="45"/>
        <v>132778128.47983842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1444979.2857142801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1356967.7610599101</v>
      </c>
      <c r="Q226" s="2">
        <f t="shared" si="42"/>
        <v>800000</v>
      </c>
      <c r="R226" s="2">
        <f t="shared" si="46"/>
        <v>134099361.04320329</v>
      </c>
      <c r="S226" s="2">
        <f t="shared" si="17"/>
        <v>794425.14285714924</v>
      </c>
      <c r="T226" s="2">
        <f t="shared" si="18"/>
        <v>5574.8571428570431</v>
      </c>
      <c r="U226" s="2">
        <f t="shared" si="19"/>
        <v>800000</v>
      </c>
      <c r="V226" s="2">
        <f t="shared" si="34"/>
        <v>66046416.479837894</v>
      </c>
      <c r="W226" s="2">
        <f t="shared" si="20"/>
        <v>794425.14285714179</v>
      </c>
      <c r="X226" s="2">
        <f t="shared" si="6"/>
        <v>5574.8571428582072</v>
      </c>
      <c r="Y226" s="2">
        <f t="shared" si="43"/>
        <v>68052944.563365519</v>
      </c>
      <c r="Z226" s="2" t="str">
        <f t="shared" si="8"/>
        <v>HERE</v>
      </c>
      <c r="AA226" s="2">
        <f>IF(Z226="HERE",Y226,AA225+Graph!$G$1*1000)</f>
        <v>68052944.563365519</v>
      </c>
      <c r="AB226" s="2">
        <f t="shared" si="21"/>
        <v>5574.8571428656578</v>
      </c>
      <c r="AC226" s="2">
        <f t="shared" si="44"/>
        <v>66046416.479837894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49990680.30118084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160</v>
      </c>
      <c r="C227" s="7"/>
      <c r="D227" s="2" t="e">
        <f t="shared" si="12"/>
        <v>#N/A</v>
      </c>
      <c r="E227" s="2" t="e">
        <f t="shared" si="22"/>
        <v>#N/A</v>
      </c>
      <c r="F227" s="2">
        <v>1358890.3876728117</v>
      </c>
      <c r="G227" s="2">
        <f t="shared" si="41"/>
        <v>794425.14285714284</v>
      </c>
      <c r="H227" s="2">
        <f t="shared" si="45"/>
        <v>133572553.62269557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1450554.1428571371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1362546.6975806653</v>
      </c>
      <c r="Q227" s="2">
        <f t="shared" si="42"/>
        <v>800000</v>
      </c>
      <c r="R227" s="2">
        <f t="shared" si="46"/>
        <v>134899361.04320329</v>
      </c>
      <c r="S227" s="2">
        <f t="shared" si="17"/>
        <v>794425.14285714924</v>
      </c>
      <c r="T227" s="2">
        <f t="shared" si="18"/>
        <v>5574.8571428570431</v>
      </c>
      <c r="U227" s="2">
        <f t="shared" si="19"/>
        <v>800000</v>
      </c>
      <c r="V227" s="2">
        <f t="shared" si="34"/>
        <v>66840841.622695036</v>
      </c>
      <c r="W227" s="2">
        <f t="shared" si="20"/>
        <v>794425.14285714179</v>
      </c>
      <c r="X227" s="2">
        <f t="shared" si="6"/>
        <v>5574.8571428582072</v>
      </c>
      <c r="Y227" s="2">
        <f t="shared" si="43"/>
        <v>68058519.420508385</v>
      </c>
      <c r="Z227" s="2" t="str">
        <f t="shared" si="8"/>
        <v>HERE</v>
      </c>
      <c r="AA227" s="2">
        <f>IF(Z227="HERE",Y227,AA226+Graph!$G$1*1000)</f>
        <v>68058519.420508385</v>
      </c>
      <c r="AB227" s="2">
        <f t="shared" si="21"/>
        <v>5574.8571428656578</v>
      </c>
      <c r="AC227" s="2">
        <f t="shared" si="44"/>
        <v>66840841.622695036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50029342.626814477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161</v>
      </c>
      <c r="C228" s="7"/>
      <c r="D228" s="2" t="e">
        <f t="shared" si="12"/>
        <v>#N/A</v>
      </c>
      <c r="E228" s="2" t="e">
        <f t="shared" si="22"/>
        <v>#N/A</v>
      </c>
      <c r="F228" s="2">
        <v>1364467.9483870864</v>
      </c>
      <c r="G228" s="2">
        <f t="shared" si="41"/>
        <v>794425.14285714284</v>
      </c>
      <c r="H228" s="2">
        <f t="shared" si="45"/>
        <v>134366978.7655527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1456128.9999999942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1368125.6341013908</v>
      </c>
      <c r="Q228" s="2">
        <f t="shared" si="42"/>
        <v>800000</v>
      </c>
      <c r="R228" s="2">
        <f t="shared" si="46"/>
        <v>135699361.04320329</v>
      </c>
      <c r="S228" s="2">
        <f t="shared" si="17"/>
        <v>794425.14285713434</v>
      </c>
      <c r="T228" s="2">
        <f t="shared" si="18"/>
        <v>5574.8571428570431</v>
      </c>
      <c r="U228" s="2">
        <f t="shared" si="19"/>
        <v>800000</v>
      </c>
      <c r="V228" s="2">
        <f t="shared" si="34"/>
        <v>67635266.765552178</v>
      </c>
      <c r="W228" s="2">
        <f t="shared" si="20"/>
        <v>794425.14285714179</v>
      </c>
      <c r="X228" s="2">
        <f t="shared" si="6"/>
        <v>5574.8571428582072</v>
      </c>
      <c r="Y228" s="2">
        <f t="shared" si="43"/>
        <v>68064094.27765125</v>
      </c>
      <c r="Z228" s="2" t="str">
        <f t="shared" si="8"/>
        <v>HERE</v>
      </c>
      <c r="AA228" s="2">
        <f>IF(Z228="HERE",Y228,AA227+Graph!$G$1*1000)</f>
        <v>68064094.27765125</v>
      </c>
      <c r="AB228" s="2">
        <f t="shared" si="21"/>
        <v>5574.8571428656578</v>
      </c>
      <c r="AC228" s="2">
        <f t="shared" si="44"/>
        <v>66840841.622695036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50068283.830483831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162</v>
      </c>
      <c r="C229" s="7"/>
      <c r="D229" s="2" t="e">
        <f t="shared" si="12"/>
        <v>#N/A</v>
      </c>
      <c r="E229" s="2" t="e">
        <f t="shared" si="22"/>
        <v>#N/A</v>
      </c>
      <c r="F229" s="2">
        <v>1370045.509101361</v>
      </c>
      <c r="G229" s="2">
        <f t="shared" si="41"/>
        <v>794425.14285714284</v>
      </c>
      <c r="H229" s="2">
        <f t="shared" si="45"/>
        <v>135161403.90840983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1461703.8571428512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1373704.5706221163</v>
      </c>
      <c r="Q229" s="2">
        <f t="shared" si="42"/>
        <v>800000</v>
      </c>
      <c r="R229" s="2">
        <f t="shared" si="46"/>
        <v>136499361.04320329</v>
      </c>
      <c r="S229" s="2">
        <f t="shared" si="17"/>
        <v>794425.14285713434</v>
      </c>
      <c r="T229" s="2">
        <f t="shared" si="18"/>
        <v>5574.8571428570431</v>
      </c>
      <c r="U229" s="2">
        <f t="shared" si="19"/>
        <v>800000</v>
      </c>
      <c r="V229" s="2">
        <f t="shared" si="34"/>
        <v>68429691.908409327</v>
      </c>
      <c r="W229" s="2">
        <f t="shared" si="20"/>
        <v>794425.14285714924</v>
      </c>
      <c r="X229" s="2">
        <f t="shared" si="6"/>
        <v>5574.8571428507566</v>
      </c>
      <c r="Y229" s="2">
        <f t="shared" si="43"/>
        <v>68069669.134794101</v>
      </c>
      <c r="Z229" s="2" t="str">
        <f t="shared" si="8"/>
        <v>MEEP</v>
      </c>
      <c r="AA229" s="2">
        <f>IF(Z229="HERE",Y229,AA228+Graph!$G$1*1000)</f>
        <v>68864094.27765125</v>
      </c>
      <c r="AB229" s="2">
        <f t="shared" si="21"/>
        <v>800000</v>
      </c>
      <c r="AC229" s="2">
        <f t="shared" si="44"/>
        <v>66840841.622695036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50107503.912188902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163</v>
      </c>
      <c r="C230" s="7"/>
      <c r="D230" s="2" t="e">
        <f t="shared" si="12"/>
        <v>#N/A</v>
      </c>
      <c r="E230" s="2" t="e">
        <f t="shared" si="22"/>
        <v>#N/A</v>
      </c>
      <c r="F230" s="2">
        <v>1375623.0698156655</v>
      </c>
      <c r="G230" s="2">
        <f t="shared" ref="G230:G293" si="47">IF(F230&gt;800000,$AK$31*1000,F230)</f>
        <v>794425.14285714284</v>
      </c>
      <c r="H230" s="2">
        <f t="shared" si="45"/>
        <v>135955829.05126697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1467278.7142857083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1379283.5071428716</v>
      </c>
      <c r="Q230" s="2">
        <f t="shared" ref="Q230:Q293" si="48">IF(P230&gt;800000,800000,P230)</f>
        <v>800000</v>
      </c>
      <c r="R230" s="2">
        <f t="shared" si="46"/>
        <v>137299361.04320329</v>
      </c>
      <c r="S230" s="2">
        <f t="shared" si="17"/>
        <v>794425.14285713434</v>
      </c>
      <c r="T230" s="2">
        <f t="shared" si="18"/>
        <v>5574.8571428570431</v>
      </c>
      <c r="U230" s="2">
        <f t="shared" si="19"/>
        <v>800000</v>
      </c>
      <c r="V230" s="2">
        <f t="shared" si="34"/>
        <v>69224117.051266477</v>
      </c>
      <c r="W230" s="2">
        <f t="shared" si="20"/>
        <v>794425.14285714924</v>
      </c>
      <c r="X230" s="2">
        <f t="shared" si="6"/>
        <v>5574.8571428507566</v>
      </c>
      <c r="Y230" s="2">
        <f t="shared" si="43"/>
        <v>68075243.991936952</v>
      </c>
      <c r="Z230" s="2" t="str">
        <f t="shared" si="8"/>
        <v>MEEP</v>
      </c>
      <c r="AA230" s="2">
        <f>IF(Z230="HERE",Y230,AA229+Graph!$G$1*1000)</f>
        <v>69664094.27765125</v>
      </c>
      <c r="AB230" s="2">
        <f t="shared" si="21"/>
        <v>800000</v>
      </c>
      <c r="AC230" s="2">
        <f t="shared" si="44"/>
        <v>66840841.622695036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50147002.871929683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164</v>
      </c>
      <c r="C231" s="7"/>
      <c r="D231" s="2" t="e">
        <f t="shared" si="12"/>
        <v>#N/A</v>
      </c>
      <c r="E231" s="2" t="e">
        <f t="shared" si="22"/>
        <v>#N/A</v>
      </c>
      <c r="F231" s="2">
        <v>1381200.6305299401</v>
      </c>
      <c r="G231" s="2">
        <f t="shared" si="47"/>
        <v>794425.14285714284</v>
      </c>
      <c r="H231" s="2">
        <f t="shared" si="45"/>
        <v>136750254.1941241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1472853.5714285653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1384862.4436635971</v>
      </c>
      <c r="Q231" s="2">
        <f t="shared" si="48"/>
        <v>800000</v>
      </c>
      <c r="R231" s="2">
        <f t="shared" si="46"/>
        <v>138099361.04320329</v>
      </c>
      <c r="S231" s="2">
        <f t="shared" si="17"/>
        <v>794425.14285713434</v>
      </c>
      <c r="T231" s="2">
        <f t="shared" si="18"/>
        <v>5574.8571428570431</v>
      </c>
      <c r="U231" s="2">
        <f t="shared" si="19"/>
        <v>800000</v>
      </c>
      <c r="V231" s="2">
        <f t="shared" si="34"/>
        <v>70018542.194123626</v>
      </c>
      <c r="W231" s="2">
        <f t="shared" si="20"/>
        <v>794425.14285714924</v>
      </c>
      <c r="X231" s="2">
        <f t="shared" si="6"/>
        <v>5574.8571428507566</v>
      </c>
      <c r="Y231" s="2">
        <f t="shared" si="43"/>
        <v>68080818.849079803</v>
      </c>
      <c r="Z231" s="2" t="str">
        <f t="shared" si="8"/>
        <v>MEEP</v>
      </c>
      <c r="AA231" s="2">
        <f>IF(Z231="HERE",Y231,AA230+Graph!$G$1*1000)</f>
        <v>70464094.27765125</v>
      </c>
      <c r="AB231" s="2">
        <f t="shared" si="21"/>
        <v>800000</v>
      </c>
      <c r="AC231" s="2">
        <f t="shared" si="44"/>
        <v>66840841.622695036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50160000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165</v>
      </c>
      <c r="C232" s="7"/>
      <c r="D232" s="2" t="e">
        <f t="shared" si="12"/>
        <v>#N/A</v>
      </c>
      <c r="E232" s="2" t="e">
        <f t="shared" si="22"/>
        <v>#N/A</v>
      </c>
      <c r="F232" s="2">
        <v>1386778.1912442148</v>
      </c>
      <c r="G232" s="2">
        <f t="shared" si="47"/>
        <v>794425.14285714284</v>
      </c>
      <c r="H232" s="2">
        <f t="shared" si="45"/>
        <v>137544679.33698124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1478428.4285714224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1390441.3801843524</v>
      </c>
      <c r="Q232" s="2">
        <f t="shared" si="48"/>
        <v>800000</v>
      </c>
      <c r="R232" s="2">
        <f t="shared" si="46"/>
        <v>138899361.04320329</v>
      </c>
      <c r="S232" s="2">
        <f t="shared" si="17"/>
        <v>794425.14285713434</v>
      </c>
      <c r="T232" s="2">
        <f t="shared" si="18"/>
        <v>5574.8571428570431</v>
      </c>
      <c r="U232" s="2">
        <f t="shared" si="19"/>
        <v>800000</v>
      </c>
      <c r="V232" s="2">
        <f t="shared" si="34"/>
        <v>70812967.336980775</v>
      </c>
      <c r="W232" s="2">
        <f t="shared" si="20"/>
        <v>794425.14285714924</v>
      </c>
      <c r="X232" s="2">
        <f t="shared" si="6"/>
        <v>5574.8571428507566</v>
      </c>
      <c r="Y232" s="2">
        <f t="shared" si="43"/>
        <v>68086393.706222653</v>
      </c>
      <c r="Z232" s="2" t="str">
        <f t="shared" si="8"/>
        <v>MEEP</v>
      </c>
      <c r="AA232" s="2">
        <f>IF(Z232="HERE",Y232,AA231+Graph!$G$1*1000)</f>
        <v>71264094.27765125</v>
      </c>
      <c r="AB232" s="2">
        <f t="shared" si="21"/>
        <v>800000</v>
      </c>
      <c r="AC232" s="2">
        <f t="shared" si="44"/>
        <v>66840841.622695036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166</v>
      </c>
      <c r="C233" s="7"/>
      <c r="D233" s="2" t="e">
        <f t="shared" si="12"/>
        <v>#N/A</v>
      </c>
      <c r="E233" s="2" t="e">
        <f t="shared" si="22"/>
        <v>#N/A</v>
      </c>
      <c r="F233" s="2">
        <v>1392355.7519585192</v>
      </c>
      <c r="G233" s="2">
        <f t="shared" si="47"/>
        <v>794425.14285714284</v>
      </c>
      <c r="H233" s="2">
        <f t="shared" si="45"/>
        <v>138339104.47983837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1484003.2857142794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1396020.3167050779</v>
      </c>
      <c r="Q233" s="2">
        <f t="shared" si="48"/>
        <v>800000</v>
      </c>
      <c r="R233" s="2">
        <f t="shared" si="46"/>
        <v>139699361.04320329</v>
      </c>
      <c r="S233" s="2">
        <f t="shared" si="17"/>
        <v>794425.14285713434</v>
      </c>
      <c r="T233" s="2">
        <f t="shared" si="18"/>
        <v>5574.8571428570431</v>
      </c>
      <c r="U233" s="2">
        <f t="shared" si="19"/>
        <v>800000</v>
      </c>
      <c r="V233" s="2">
        <f t="shared" si="34"/>
        <v>71607392.479837924</v>
      </c>
      <c r="W233" s="2">
        <f t="shared" si="20"/>
        <v>794425.14285714924</v>
      </c>
      <c r="X233" s="2">
        <f t="shared" si="6"/>
        <v>5574.8571428507566</v>
      </c>
      <c r="Y233" s="2">
        <f t="shared" si="43"/>
        <v>68091968.563365504</v>
      </c>
      <c r="Z233" s="2" t="str">
        <f t="shared" si="8"/>
        <v>MEEP</v>
      </c>
      <c r="AA233" s="2">
        <f>IF(Z233="HERE",Y233,AA232+Graph!$G$1*1000)</f>
        <v>72064094.27765125</v>
      </c>
      <c r="AB233" s="2">
        <f t="shared" si="21"/>
        <v>800000</v>
      </c>
      <c r="AC233" s="2">
        <f t="shared" si="44"/>
        <v>66840841.622695036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167</v>
      </c>
      <c r="C234" s="7"/>
      <c r="D234" s="2" t="e">
        <f t="shared" si="12"/>
        <v>#N/A</v>
      </c>
      <c r="E234" s="2" t="e">
        <f t="shared" si="22"/>
        <v>#N/A</v>
      </c>
      <c r="F234" s="2">
        <v>1397933.3126727939</v>
      </c>
      <c r="G234" s="2">
        <f t="shared" si="47"/>
        <v>794425.14285714284</v>
      </c>
      <c r="H234" s="2">
        <f t="shared" si="45"/>
        <v>139133529.62269551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1489578.1428571364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1401599.2532258034</v>
      </c>
      <c r="Q234" s="2">
        <f t="shared" si="48"/>
        <v>800000</v>
      </c>
      <c r="R234" s="2">
        <f t="shared" si="46"/>
        <v>140499361.04320329</v>
      </c>
      <c r="S234" s="2">
        <f t="shared" si="17"/>
        <v>794425.14285713434</v>
      </c>
      <c r="T234" s="2">
        <f t="shared" si="18"/>
        <v>5574.8571428570431</v>
      </c>
      <c r="U234" s="2">
        <f t="shared" si="19"/>
        <v>800000</v>
      </c>
      <c r="V234" s="2">
        <f t="shared" si="34"/>
        <v>72401817.622695073</v>
      </c>
      <c r="W234" s="2">
        <f t="shared" si="20"/>
        <v>794425.14285714924</v>
      </c>
      <c r="X234" s="2">
        <f t="shared" si="6"/>
        <v>5574.8571428507566</v>
      </c>
      <c r="Y234" s="2">
        <f t="shared" si="43"/>
        <v>68097543.420508355</v>
      </c>
      <c r="Z234" s="2" t="str">
        <f t="shared" si="8"/>
        <v>MEEP</v>
      </c>
      <c r="AA234" s="2">
        <f>IF(Z234="HERE",Y234,AA233+Graph!$G$1*1000)</f>
        <v>72864094.27765125</v>
      </c>
      <c r="AB234" s="2">
        <f t="shared" si="21"/>
        <v>800000</v>
      </c>
      <c r="AC234" s="2">
        <f t="shared" si="44"/>
        <v>66840841.622695036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168</v>
      </c>
      <c r="C235" s="7"/>
      <c r="D235" s="2" t="e">
        <f t="shared" si="12"/>
        <v>#N/A</v>
      </c>
      <c r="E235" s="2" t="e">
        <f t="shared" si="22"/>
        <v>#N/A</v>
      </c>
      <c r="F235" s="2">
        <v>1403510.8733870685</v>
      </c>
      <c r="G235" s="2">
        <f t="shared" si="47"/>
        <v>794425.14285714284</v>
      </c>
      <c r="H235" s="2">
        <f t="shared" si="45"/>
        <v>139927954.76555264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1495152.9999999935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1407178.1897465587</v>
      </c>
      <c r="Q235" s="2">
        <f t="shared" si="48"/>
        <v>800000</v>
      </c>
      <c r="R235" s="2">
        <f t="shared" si="46"/>
        <v>141299361.04320329</v>
      </c>
      <c r="S235" s="2">
        <f t="shared" si="17"/>
        <v>794425.14285713434</v>
      </c>
      <c r="T235" s="2">
        <f t="shared" si="18"/>
        <v>5574.8571428570431</v>
      </c>
      <c r="U235" s="2">
        <f t="shared" si="19"/>
        <v>800000</v>
      </c>
      <c r="V235" s="2">
        <f t="shared" si="34"/>
        <v>73196242.765552223</v>
      </c>
      <c r="W235" s="2">
        <f t="shared" si="20"/>
        <v>794425.14285714924</v>
      </c>
      <c r="X235" s="2">
        <f t="shared" si="6"/>
        <v>5574.8571428507566</v>
      </c>
      <c r="Y235" s="2">
        <f t="shared" si="43"/>
        <v>68103118.277651206</v>
      </c>
      <c r="Z235" s="2" t="str">
        <f t="shared" si="8"/>
        <v>MEEP</v>
      </c>
      <c r="AA235" s="2">
        <f>IF(Z235="HERE",Y235,AA234+Graph!$G$1*1000)</f>
        <v>73664094.27765125</v>
      </c>
      <c r="AB235" s="2">
        <f t="shared" si="21"/>
        <v>800000</v>
      </c>
      <c r="AC235" s="2">
        <f t="shared" si="44"/>
        <v>66840841.622695036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169</v>
      </c>
      <c r="C236" s="7"/>
      <c r="D236" s="2" t="e">
        <f t="shared" si="12"/>
        <v>#N/A</v>
      </c>
      <c r="E236" s="2" t="e">
        <f t="shared" si="22"/>
        <v>#N/A</v>
      </c>
      <c r="F236" s="2">
        <v>1409088.434101373</v>
      </c>
      <c r="G236" s="2">
        <f t="shared" si="47"/>
        <v>794425.14285714284</v>
      </c>
      <c r="H236" s="2">
        <f t="shared" si="45"/>
        <v>140722379.90840977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1500727.8571428505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1412757.1262672842</v>
      </c>
      <c r="Q236" s="2">
        <f t="shared" si="48"/>
        <v>800000</v>
      </c>
      <c r="R236" s="2">
        <f t="shared" si="46"/>
        <v>142099361.04320329</v>
      </c>
      <c r="S236" s="2">
        <f t="shared" si="17"/>
        <v>794425.14285713434</v>
      </c>
      <c r="T236" s="2">
        <f t="shared" si="18"/>
        <v>5574.8571428570431</v>
      </c>
      <c r="U236" s="2">
        <f t="shared" si="19"/>
        <v>800000</v>
      </c>
      <c r="V236" s="2">
        <f t="shared" si="34"/>
        <v>73990667.908409372</v>
      </c>
      <c r="W236" s="2">
        <f t="shared" si="20"/>
        <v>794425.14285714924</v>
      </c>
      <c r="X236" s="2">
        <f t="shared" si="6"/>
        <v>5574.8571428507566</v>
      </c>
      <c r="Y236" s="2">
        <f t="shared" si="43"/>
        <v>68108693.134794056</v>
      </c>
      <c r="Z236" s="2" t="str">
        <f t="shared" si="8"/>
        <v>MEEP</v>
      </c>
      <c r="AA236" s="2">
        <f>IF(Z236="HERE",Y236,AA235+Graph!$G$1*1000)</f>
        <v>74464094.27765125</v>
      </c>
      <c r="AB236" s="2">
        <f t="shared" si="21"/>
        <v>800000</v>
      </c>
      <c r="AC236" s="2">
        <f t="shared" si="44"/>
        <v>66840841.622695036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170</v>
      </c>
      <c r="C237" s="7"/>
      <c r="D237" s="2" t="e">
        <f t="shared" si="12"/>
        <v>#N/A</v>
      </c>
      <c r="E237" s="2" t="e">
        <f t="shared" si="22"/>
        <v>#N/A</v>
      </c>
      <c r="F237" s="2">
        <v>1414665.9948156476</v>
      </c>
      <c r="G237" s="2">
        <f t="shared" si="47"/>
        <v>794425.14285714284</v>
      </c>
      <c r="H237" s="2">
        <f t="shared" si="45"/>
        <v>141516805.05126691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1506302.7142857076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1418336.0627880394</v>
      </c>
      <c r="Q237" s="2">
        <f t="shared" si="48"/>
        <v>800000</v>
      </c>
      <c r="R237" s="2">
        <f t="shared" si="46"/>
        <v>142899361.04320329</v>
      </c>
      <c r="S237" s="2">
        <f t="shared" si="17"/>
        <v>794425.14285713434</v>
      </c>
      <c r="T237" s="2">
        <f t="shared" si="18"/>
        <v>5574.8571428570431</v>
      </c>
      <c r="U237" s="2">
        <f t="shared" si="19"/>
        <v>800000</v>
      </c>
      <c r="V237" s="2">
        <f t="shared" si="34"/>
        <v>74785093.051266521</v>
      </c>
      <c r="W237" s="2">
        <f t="shared" si="20"/>
        <v>794425.14285714924</v>
      </c>
      <c r="X237" s="2">
        <f t="shared" si="6"/>
        <v>5574.8571428507566</v>
      </c>
      <c r="Y237" s="2">
        <f t="shared" si="43"/>
        <v>68114267.991936907</v>
      </c>
      <c r="Z237" s="2" t="str">
        <f t="shared" si="8"/>
        <v>MEEP</v>
      </c>
      <c r="AA237" s="2">
        <f>IF(Z237="HERE",Y237,AA236+Graph!$G$1*1000)</f>
        <v>75264094.27765125</v>
      </c>
      <c r="AB237" s="2">
        <f t="shared" si="21"/>
        <v>800000</v>
      </c>
      <c r="AC237" s="2">
        <f t="shared" si="44"/>
        <v>66840841.622695036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171</v>
      </c>
      <c r="C238" s="7"/>
      <c r="D238" s="2" t="e">
        <f t="shared" si="12"/>
        <v>#N/A</v>
      </c>
      <c r="E238" s="2" t="e">
        <f t="shared" si="22"/>
        <v>#N/A</v>
      </c>
      <c r="F238" s="2">
        <v>1420243.555529952</v>
      </c>
      <c r="G238" s="2">
        <f t="shared" si="47"/>
        <v>794425.14285714284</v>
      </c>
      <c r="H238" s="2">
        <f t="shared" si="45"/>
        <v>142311230.19412404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1511877.5714285646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1423914.9993087649</v>
      </c>
      <c r="Q238" s="2">
        <f t="shared" si="48"/>
        <v>800000</v>
      </c>
      <c r="R238" s="2">
        <f t="shared" si="46"/>
        <v>143699361.04320329</v>
      </c>
      <c r="S238" s="2">
        <f t="shared" si="17"/>
        <v>794425.14285713434</v>
      </c>
      <c r="T238" s="2">
        <f t="shared" si="18"/>
        <v>5574.8571428570431</v>
      </c>
      <c r="U238" s="2">
        <f t="shared" si="19"/>
        <v>800000</v>
      </c>
      <c r="V238" s="2">
        <f t="shared" si="34"/>
        <v>75579518.19412367</v>
      </c>
      <c r="W238" s="2">
        <f t="shared" si="20"/>
        <v>794425.14285714924</v>
      </c>
      <c r="X238" s="2">
        <f t="shared" si="6"/>
        <v>5574.8571428507566</v>
      </c>
      <c r="Y238" s="2">
        <f t="shared" si="43"/>
        <v>68119842.849079758</v>
      </c>
      <c r="Z238" s="2" t="str">
        <f t="shared" si="8"/>
        <v>MEEP</v>
      </c>
      <c r="AA238" s="2">
        <f>IF(Z238="HERE",Y238,AA237+Graph!$G$1*1000)</f>
        <v>76064094.27765125</v>
      </c>
      <c r="AB238" s="2">
        <f t="shared" si="21"/>
        <v>800000</v>
      </c>
      <c r="AC238" s="2">
        <f t="shared" si="44"/>
        <v>66840841.622695036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172</v>
      </c>
      <c r="C239" s="7"/>
      <c r="D239" s="2" t="e">
        <f t="shared" si="12"/>
        <v>#N/A</v>
      </c>
      <c r="E239" s="2" t="e">
        <f t="shared" si="22"/>
        <v>#N/A</v>
      </c>
      <c r="F239" s="2">
        <v>1425821.1162442267</v>
      </c>
      <c r="G239" s="2">
        <f t="shared" si="47"/>
        <v>794425.14285714284</v>
      </c>
      <c r="H239" s="2">
        <f t="shared" si="45"/>
        <v>143105655.33698118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1517452.4285714217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1429493.9358294904</v>
      </c>
      <c r="Q239" s="2">
        <f t="shared" si="48"/>
        <v>800000</v>
      </c>
      <c r="R239" s="2">
        <f t="shared" si="46"/>
        <v>144499361.04320329</v>
      </c>
      <c r="S239" s="2">
        <f t="shared" si="17"/>
        <v>794425.14285713434</v>
      </c>
      <c r="T239" s="2">
        <f t="shared" si="18"/>
        <v>5574.8571428570431</v>
      </c>
      <c r="U239" s="2">
        <f t="shared" si="19"/>
        <v>800000</v>
      </c>
      <c r="V239" s="2">
        <f t="shared" si="34"/>
        <v>76373943.33698082</v>
      </c>
      <c r="W239" s="2">
        <f t="shared" si="20"/>
        <v>794425.14285714924</v>
      </c>
      <c r="X239" s="2">
        <f t="shared" si="6"/>
        <v>5574.8571428507566</v>
      </c>
      <c r="Y239" s="2">
        <f t="shared" si="43"/>
        <v>68125417.706222609</v>
      </c>
      <c r="Z239" s="2" t="str">
        <f t="shared" si="8"/>
        <v>MEEP</v>
      </c>
      <c r="AA239" s="2">
        <f>IF(Z239="HERE",Y239,AA238+Graph!$G$1*1000)</f>
        <v>76864094.27765125</v>
      </c>
      <c r="AB239" s="2">
        <f t="shared" si="21"/>
        <v>800000</v>
      </c>
      <c r="AC239" s="2">
        <f t="shared" si="44"/>
        <v>66840841.622695036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173</v>
      </c>
      <c r="C240" s="7"/>
      <c r="D240" s="2" t="e">
        <f t="shared" si="12"/>
        <v>#N/A</v>
      </c>
      <c r="E240" s="2" t="e">
        <f t="shared" si="22"/>
        <v>#N/A</v>
      </c>
      <c r="F240" s="2">
        <v>1431398.6769585013</v>
      </c>
      <c r="G240" s="2">
        <f t="shared" si="47"/>
        <v>794425.14285714284</v>
      </c>
      <c r="H240" s="2">
        <f t="shared" si="45"/>
        <v>143900080.47983831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1523027.2857142787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1435072.8723502457</v>
      </c>
      <c r="Q240" s="2">
        <f t="shared" si="48"/>
        <v>800000</v>
      </c>
      <c r="R240" s="2">
        <f t="shared" si="46"/>
        <v>145299361.04320329</v>
      </c>
      <c r="S240" s="2">
        <f t="shared" si="17"/>
        <v>794425.14285713434</v>
      </c>
      <c r="T240" s="2">
        <f t="shared" si="18"/>
        <v>5574.8571428570431</v>
      </c>
      <c r="U240" s="2">
        <f t="shared" si="19"/>
        <v>800000</v>
      </c>
      <c r="V240" s="2">
        <f t="shared" si="34"/>
        <v>77168368.479837969</v>
      </c>
      <c r="W240" s="2">
        <f t="shared" si="20"/>
        <v>794425.14285714924</v>
      </c>
      <c r="X240" s="2">
        <f t="shared" si="6"/>
        <v>5574.8571428507566</v>
      </c>
      <c r="Y240" s="2">
        <f t="shared" si="43"/>
        <v>68130992.563365459</v>
      </c>
      <c r="Z240" s="2" t="str">
        <f t="shared" si="8"/>
        <v>MEEP</v>
      </c>
      <c r="AA240" s="2">
        <f>IF(Z240="HERE",Y240,AA239+Graph!$G$1*1000)</f>
        <v>77664094.27765125</v>
      </c>
      <c r="AB240" s="2">
        <f t="shared" si="21"/>
        <v>800000</v>
      </c>
      <c r="AC240" s="2">
        <f t="shared" si="44"/>
        <v>66840841.622695036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174</v>
      </c>
      <c r="C241" s="7"/>
      <c r="D241" s="2" t="e">
        <f t="shared" si="12"/>
        <v>#N/A</v>
      </c>
      <c r="E241" s="2" t="e">
        <f t="shared" si="22"/>
        <v>#N/A</v>
      </c>
      <c r="F241" s="2">
        <v>1436976.2376728058</v>
      </c>
      <c r="G241" s="2">
        <f t="shared" si="47"/>
        <v>794425.14285714284</v>
      </c>
      <c r="H241" s="2">
        <f t="shared" si="45"/>
        <v>144694505.62269545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1528602.1428571357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1440651.8088709712</v>
      </c>
      <c r="Q241" s="2">
        <f t="shared" si="48"/>
        <v>800000</v>
      </c>
      <c r="R241" s="2">
        <f t="shared" si="46"/>
        <v>146099361.04320329</v>
      </c>
      <c r="S241" s="2">
        <f t="shared" si="17"/>
        <v>794425.14285713434</v>
      </c>
      <c r="T241" s="2">
        <f t="shared" si="18"/>
        <v>5574.8571428570431</v>
      </c>
      <c r="U241" s="2">
        <f t="shared" si="19"/>
        <v>800000</v>
      </c>
      <c r="V241" s="2">
        <f t="shared" si="34"/>
        <v>77962793.622695118</v>
      </c>
      <c r="W241" s="2">
        <f t="shared" si="20"/>
        <v>794425.14285714924</v>
      </c>
      <c r="X241" s="2">
        <f t="shared" si="6"/>
        <v>5574.8571428507566</v>
      </c>
      <c r="Y241" s="2">
        <f t="shared" si="43"/>
        <v>68136567.42050831</v>
      </c>
      <c r="Z241" s="2" t="str">
        <f t="shared" si="8"/>
        <v>MEEP</v>
      </c>
      <c r="AA241" s="2">
        <f>IF(Z241="HERE",Y241,AA240+Graph!$G$1*1000)</f>
        <v>78464094.27765125</v>
      </c>
      <c r="AB241" s="2">
        <f t="shared" si="21"/>
        <v>800000</v>
      </c>
      <c r="AC241" s="2">
        <f t="shared" si="44"/>
        <v>66840841.622695036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175</v>
      </c>
      <c r="C242" s="7"/>
      <c r="D242" s="2" t="e">
        <f t="shared" si="12"/>
        <v>#N/A</v>
      </c>
      <c r="E242" s="2" t="e">
        <f t="shared" si="22"/>
        <v>#N/A</v>
      </c>
      <c r="F242" s="2">
        <v>1442553.7983870804</v>
      </c>
      <c r="G242" s="2">
        <f t="shared" si="47"/>
        <v>794425.14285714284</v>
      </c>
      <c r="H242" s="2">
        <f t="shared" si="45"/>
        <v>145488930.76555258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1534176.9999999928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1446230.7453917265</v>
      </c>
      <c r="Q242" s="2">
        <f t="shared" si="48"/>
        <v>800000</v>
      </c>
      <c r="R242" s="2">
        <f t="shared" si="46"/>
        <v>146899361.04320329</v>
      </c>
      <c r="S242" s="2">
        <f t="shared" si="17"/>
        <v>794425.14285713434</v>
      </c>
      <c r="T242" s="2">
        <f t="shared" si="18"/>
        <v>5574.8571428570431</v>
      </c>
      <c r="U242" s="2">
        <f t="shared" si="19"/>
        <v>800000</v>
      </c>
      <c r="V242" s="2">
        <f t="shared" si="34"/>
        <v>78757218.765552267</v>
      </c>
      <c r="W242" s="2">
        <f t="shared" si="20"/>
        <v>794425.14285714924</v>
      </c>
      <c r="X242" s="2">
        <f t="shared" si="6"/>
        <v>5574.8571428507566</v>
      </c>
      <c r="Y242" s="2">
        <f t="shared" si="43"/>
        <v>68142142.277651161</v>
      </c>
      <c r="Z242" s="2" t="str">
        <f t="shared" si="8"/>
        <v>MEEP</v>
      </c>
      <c r="AA242" s="2">
        <f>IF(Z242="HERE",Y242,AA241+Graph!$G$1*1000)</f>
        <v>79264094.27765125</v>
      </c>
      <c r="AB242" s="2">
        <f t="shared" si="21"/>
        <v>800000</v>
      </c>
      <c r="AC242" s="2">
        <f t="shared" si="44"/>
        <v>66840841.622695036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176</v>
      </c>
      <c r="C243" s="7"/>
      <c r="D243" s="2" t="e">
        <f t="shared" si="12"/>
        <v>#N/A</v>
      </c>
      <c r="E243" s="2" t="e">
        <f t="shared" si="22"/>
        <v>#N/A</v>
      </c>
      <c r="F243" s="2">
        <v>1448131.3591013551</v>
      </c>
      <c r="G243" s="2">
        <f t="shared" si="47"/>
        <v>794425.14285714284</v>
      </c>
      <c r="H243" s="2">
        <f t="shared" si="45"/>
        <v>146283355.90840971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1539751.8571428498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1451809.681912452</v>
      </c>
      <c r="Q243" s="2">
        <f t="shared" si="48"/>
        <v>800000</v>
      </c>
      <c r="R243" s="2">
        <f t="shared" si="46"/>
        <v>147699361.04320329</v>
      </c>
      <c r="S243" s="2">
        <f t="shared" si="17"/>
        <v>794425.14285713434</v>
      </c>
      <c r="T243" s="2">
        <f t="shared" si="18"/>
        <v>5574.8571428570431</v>
      </c>
      <c r="U243" s="2">
        <f t="shared" si="19"/>
        <v>800000</v>
      </c>
      <c r="V243" s="2">
        <f t="shared" si="34"/>
        <v>79551643.908409417</v>
      </c>
      <c r="W243" s="2">
        <f t="shared" si="20"/>
        <v>794425.14285714924</v>
      </c>
      <c r="X243" s="2">
        <f t="shared" si="6"/>
        <v>5574.8571428507566</v>
      </c>
      <c r="Y243" s="2">
        <f t="shared" si="43"/>
        <v>68147717.134794012</v>
      </c>
      <c r="Z243" s="2" t="str">
        <f t="shared" si="8"/>
        <v>MEEP</v>
      </c>
      <c r="AA243" s="2">
        <f>IF(Z243="HERE",Y243,AA242+Graph!$G$1*1000)</f>
        <v>80064094.27765125</v>
      </c>
      <c r="AB243" s="2">
        <f t="shared" si="21"/>
        <v>800000</v>
      </c>
      <c r="AC243" s="2">
        <f t="shared" si="44"/>
        <v>66840841.622695036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177</v>
      </c>
      <c r="C244" s="7"/>
      <c r="D244" s="2" t="e">
        <f t="shared" si="12"/>
        <v>#N/A</v>
      </c>
      <c r="E244" s="2" t="e">
        <f t="shared" si="22"/>
        <v>#N/A</v>
      </c>
      <c r="F244" s="2">
        <v>1453708.9198156595</v>
      </c>
      <c r="G244" s="2">
        <f t="shared" si="47"/>
        <v>794425.14285714284</v>
      </c>
      <c r="H244" s="2">
        <f t="shared" si="45"/>
        <v>147077781.05126685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1545326.7142857069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1457388.6184331775</v>
      </c>
      <c r="Q244" s="2">
        <f t="shared" si="48"/>
        <v>800000</v>
      </c>
      <c r="R244" s="2">
        <f t="shared" si="46"/>
        <v>148499361.04320329</v>
      </c>
      <c r="S244" s="2">
        <f t="shared" si="17"/>
        <v>794425.14285713434</v>
      </c>
      <c r="T244" s="2">
        <f t="shared" si="18"/>
        <v>5574.8571428570431</v>
      </c>
      <c r="U244" s="2">
        <f t="shared" si="19"/>
        <v>800000</v>
      </c>
      <c r="V244" s="2">
        <f t="shared" si="34"/>
        <v>80346069.051266566</v>
      </c>
      <c r="W244" s="2">
        <f t="shared" si="20"/>
        <v>794425.14285714924</v>
      </c>
      <c r="X244" s="2">
        <f t="shared" si="6"/>
        <v>5574.8571428507566</v>
      </c>
      <c r="Y244" s="2">
        <f t="shared" si="43"/>
        <v>68153291.991936862</v>
      </c>
      <c r="Z244" s="2" t="str">
        <f t="shared" si="8"/>
        <v>MEEP</v>
      </c>
      <c r="AA244" s="2">
        <f>IF(Z244="HERE",Y244,AA243+Graph!$G$1*1000)</f>
        <v>80864094.27765125</v>
      </c>
      <c r="AB244" s="2">
        <f t="shared" si="21"/>
        <v>800000</v>
      </c>
      <c r="AC244" s="2">
        <f t="shared" si="44"/>
        <v>66840841.622695036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178</v>
      </c>
      <c r="C245" s="7"/>
      <c r="D245" s="2" t="e">
        <f t="shared" si="12"/>
        <v>#N/A</v>
      </c>
      <c r="E245" s="2" t="e">
        <f t="shared" si="22"/>
        <v>#N/A</v>
      </c>
      <c r="F245" s="2">
        <v>1459286.4805299342</v>
      </c>
      <c r="G245" s="2">
        <f t="shared" si="47"/>
        <v>794425.14285714284</v>
      </c>
      <c r="H245" s="2">
        <f t="shared" si="45"/>
        <v>147872206.19412398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1550901.5714285639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1462967.5549539328</v>
      </c>
      <c r="Q245" s="2">
        <f t="shared" si="48"/>
        <v>800000</v>
      </c>
      <c r="R245" s="2">
        <f t="shared" si="46"/>
        <v>149299361.04320329</v>
      </c>
      <c r="S245" s="2">
        <f t="shared" si="17"/>
        <v>794425.14285713434</v>
      </c>
      <c r="T245" s="2">
        <f t="shared" si="18"/>
        <v>5574.8571428570431</v>
      </c>
      <c r="U245" s="2">
        <f t="shared" si="19"/>
        <v>800000</v>
      </c>
      <c r="V245" s="2">
        <f t="shared" si="34"/>
        <v>81140494.194123715</v>
      </c>
      <c r="W245" s="2">
        <f t="shared" si="20"/>
        <v>794425.14285714924</v>
      </c>
      <c r="X245" s="2">
        <f t="shared" si="6"/>
        <v>5574.8571428507566</v>
      </c>
      <c r="Y245" s="2">
        <f t="shared" si="43"/>
        <v>68158866.849079713</v>
      </c>
      <c r="Z245" s="2" t="str">
        <f t="shared" si="8"/>
        <v>MEEP</v>
      </c>
      <c r="AA245" s="2">
        <f>IF(Z245="HERE",Y245,AA244+Graph!$G$1*1000)</f>
        <v>81664094.27765125</v>
      </c>
      <c r="AB245" s="2">
        <f t="shared" si="21"/>
        <v>800000</v>
      </c>
      <c r="AC245" s="2">
        <f t="shared" si="44"/>
        <v>66840841.622695036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179</v>
      </c>
      <c r="C246" s="7"/>
      <c r="D246" s="2" t="e">
        <f t="shared" si="12"/>
        <v>#N/A</v>
      </c>
      <c r="E246" s="2" t="e">
        <f t="shared" si="22"/>
        <v>#N/A</v>
      </c>
      <c r="F246" s="2">
        <v>1464864.0412442386</v>
      </c>
      <c r="G246" s="2">
        <f t="shared" si="47"/>
        <v>794425.14285714284</v>
      </c>
      <c r="H246" s="2">
        <f t="shared" si="45"/>
        <v>148666631.33698112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1556476.428571421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1468546.4914746583</v>
      </c>
      <c r="Q246" s="2">
        <f t="shared" si="48"/>
        <v>800000</v>
      </c>
      <c r="R246" s="2">
        <f t="shared" si="46"/>
        <v>150099361.04320329</v>
      </c>
      <c r="S246" s="2">
        <f t="shared" si="17"/>
        <v>794425.14285713434</v>
      </c>
      <c r="T246" s="2">
        <f t="shared" si="18"/>
        <v>5574.8571428570431</v>
      </c>
      <c r="U246" s="2">
        <f t="shared" si="19"/>
        <v>800000</v>
      </c>
      <c r="V246" s="2">
        <f t="shared" si="34"/>
        <v>81934919.336980864</v>
      </c>
      <c r="W246" s="2">
        <f t="shared" si="20"/>
        <v>794425.14285714924</v>
      </c>
      <c r="X246" s="2">
        <f t="shared" si="6"/>
        <v>5574.8571428507566</v>
      </c>
      <c r="Y246" s="2">
        <f t="shared" si="43"/>
        <v>68164441.706222564</v>
      </c>
      <c r="Z246" s="2" t="str">
        <f t="shared" si="8"/>
        <v>MEEP</v>
      </c>
      <c r="AA246" s="2">
        <f>IF(Z246="HERE",Y246,AA245+Graph!$G$1*1000)</f>
        <v>82464094.27765125</v>
      </c>
      <c r="AB246" s="2">
        <f t="shared" si="21"/>
        <v>800000</v>
      </c>
      <c r="AC246" s="2">
        <f t="shared" si="44"/>
        <v>66840841.622695036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180</v>
      </c>
      <c r="C247" s="7"/>
      <c r="D247" s="2" t="e">
        <f t="shared" si="12"/>
        <v>#N/A</v>
      </c>
      <c r="E247" s="2" t="e">
        <f t="shared" si="22"/>
        <v>#N/A</v>
      </c>
      <c r="F247" s="2">
        <v>1470441.6019585133</v>
      </c>
      <c r="G247" s="2">
        <f t="shared" si="47"/>
        <v>794425.14285714284</v>
      </c>
      <c r="H247" s="2">
        <f t="shared" si="45"/>
        <v>149461056.47983825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1562051.285714278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1474125.4279954135</v>
      </c>
      <c r="Q247" s="2">
        <f t="shared" si="48"/>
        <v>800000</v>
      </c>
      <c r="R247" s="2">
        <f t="shared" si="46"/>
        <v>150899361.04320329</v>
      </c>
      <c r="S247" s="2">
        <f t="shared" si="17"/>
        <v>794425.14285713434</v>
      </c>
      <c r="T247" s="2">
        <f t="shared" si="18"/>
        <v>5574.8571428570431</v>
      </c>
      <c r="U247" s="2">
        <f t="shared" si="19"/>
        <v>800000</v>
      </c>
      <c r="V247" s="2">
        <f t="shared" si="34"/>
        <v>82729344.479838014</v>
      </c>
      <c r="W247" s="2">
        <f t="shared" si="20"/>
        <v>794425.14285714924</v>
      </c>
      <c r="X247" s="2">
        <f t="shared" si="6"/>
        <v>5574.8571428507566</v>
      </c>
      <c r="Y247" s="2">
        <f t="shared" si="43"/>
        <v>68170016.563365415</v>
      </c>
      <c r="Z247" s="2" t="str">
        <f t="shared" si="8"/>
        <v>MEEP</v>
      </c>
      <c r="AA247" s="2">
        <f>IF(Z247="HERE",Y247,AA246+Graph!$G$1*1000)</f>
        <v>83264094.27765125</v>
      </c>
      <c r="AB247" s="2">
        <f t="shared" si="21"/>
        <v>800000</v>
      </c>
      <c r="AC247" s="2">
        <f t="shared" si="44"/>
        <v>66840841.622695036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181</v>
      </c>
      <c r="C248" s="7"/>
      <c r="D248" s="2" t="e">
        <f t="shared" si="12"/>
        <v>#N/A</v>
      </c>
      <c r="E248" s="2" t="e">
        <f t="shared" si="22"/>
        <v>#N/A</v>
      </c>
      <c r="F248" s="2">
        <v>1476019.1626727879</v>
      </c>
      <c r="G248" s="2">
        <f t="shared" si="47"/>
        <v>794425.14285714284</v>
      </c>
      <c r="H248" s="2">
        <f t="shared" si="45"/>
        <v>150255481.62269539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1567626.142857135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1479704.364516139</v>
      </c>
      <c r="Q248" s="2">
        <f t="shared" si="48"/>
        <v>800000</v>
      </c>
      <c r="R248" s="2">
        <f t="shared" si="46"/>
        <v>151699361.04320329</v>
      </c>
      <c r="S248" s="2">
        <f t="shared" si="17"/>
        <v>794425.14285713434</v>
      </c>
      <c r="T248" s="2">
        <f t="shared" si="18"/>
        <v>5574.8571428570431</v>
      </c>
      <c r="U248" s="2">
        <f t="shared" si="19"/>
        <v>800000</v>
      </c>
      <c r="V248" s="2">
        <f t="shared" si="34"/>
        <v>83523769.622695163</v>
      </c>
      <c r="W248" s="2">
        <f t="shared" si="20"/>
        <v>794425.14285714924</v>
      </c>
      <c r="X248" s="2">
        <f t="shared" si="6"/>
        <v>5574.8571428507566</v>
      </c>
      <c r="Y248" s="2">
        <f t="shared" si="43"/>
        <v>68175591.420508265</v>
      </c>
      <c r="Z248" s="2" t="str">
        <f t="shared" si="8"/>
        <v>MEEP</v>
      </c>
      <c r="AA248" s="2">
        <f>IF(Z248="HERE",Y248,AA247+Graph!$G$1*1000)</f>
        <v>84064094.27765125</v>
      </c>
      <c r="AB248" s="2">
        <f t="shared" si="21"/>
        <v>800000</v>
      </c>
      <c r="AC248" s="2">
        <f t="shared" si="44"/>
        <v>66840841.622695036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182</v>
      </c>
      <c r="C249" s="7"/>
      <c r="D249" s="2" t="e">
        <f t="shared" si="12"/>
        <v>#N/A</v>
      </c>
      <c r="E249" s="2" t="e">
        <f t="shared" si="22"/>
        <v>#N/A</v>
      </c>
      <c r="F249" s="2">
        <v>1481596.7233870924</v>
      </c>
      <c r="G249" s="2">
        <f t="shared" si="47"/>
        <v>794425.14285714284</v>
      </c>
      <c r="H249" s="2">
        <f t="shared" si="45"/>
        <v>151049906.76555252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1573200.9999999921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1485283.3010368645</v>
      </c>
      <c r="Q249" s="2">
        <f t="shared" si="48"/>
        <v>800000</v>
      </c>
      <c r="R249" s="2">
        <f t="shared" si="46"/>
        <v>152499361.04320329</v>
      </c>
      <c r="S249" s="2">
        <f t="shared" si="17"/>
        <v>794425.14285713434</v>
      </c>
      <c r="T249" s="2">
        <f t="shared" si="18"/>
        <v>5574.8571428570431</v>
      </c>
      <c r="U249" s="2">
        <f t="shared" si="19"/>
        <v>800000</v>
      </c>
      <c r="V249" s="2">
        <f t="shared" si="34"/>
        <v>84318194.765552312</v>
      </c>
      <c r="W249" s="2">
        <f t="shared" si="20"/>
        <v>794425.14285714924</v>
      </c>
      <c r="X249" s="2">
        <f t="shared" si="6"/>
        <v>5574.8571428507566</v>
      </c>
      <c r="Y249" s="2">
        <f t="shared" si="43"/>
        <v>68181166.277651116</v>
      </c>
      <c r="Z249" s="2" t="str">
        <f t="shared" si="8"/>
        <v>MEEP</v>
      </c>
      <c r="AA249" s="2">
        <f>IF(Z249="HERE",Y249,AA248+Graph!$G$1*1000)</f>
        <v>84864094.27765125</v>
      </c>
      <c r="AB249" s="2">
        <f t="shared" si="21"/>
        <v>800000</v>
      </c>
      <c r="AC249" s="2">
        <f t="shared" si="44"/>
        <v>66840841.622695036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183</v>
      </c>
      <c r="C250" s="7"/>
      <c r="D250" s="2" t="e">
        <f t="shared" si="12"/>
        <v>#N/A</v>
      </c>
      <c r="E250" s="2" t="e">
        <f t="shared" si="22"/>
        <v>#N/A</v>
      </c>
      <c r="F250" s="2">
        <v>1487174.284101367</v>
      </c>
      <c r="G250" s="2">
        <f t="shared" si="47"/>
        <v>794425.14285714284</v>
      </c>
      <c r="H250" s="2">
        <f t="shared" si="45"/>
        <v>151844331.90840966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1578775.8571428491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1490862.2375576198</v>
      </c>
      <c r="Q250" s="2">
        <f t="shared" si="48"/>
        <v>800000</v>
      </c>
      <c r="R250" s="2">
        <f t="shared" si="46"/>
        <v>153299361.04320329</v>
      </c>
      <c r="S250" s="2">
        <f t="shared" si="17"/>
        <v>794425.14285713434</v>
      </c>
      <c r="T250" s="2">
        <f t="shared" si="18"/>
        <v>5574.8571428570431</v>
      </c>
      <c r="U250" s="2">
        <f t="shared" si="19"/>
        <v>800000</v>
      </c>
      <c r="V250" s="2">
        <f t="shared" si="34"/>
        <v>85112619.908409461</v>
      </c>
      <c r="W250" s="2">
        <f t="shared" si="20"/>
        <v>794425.14285714924</v>
      </c>
      <c r="X250" s="2">
        <f t="shared" si="6"/>
        <v>5574.8571428507566</v>
      </c>
      <c r="Y250" s="2">
        <f t="shared" si="43"/>
        <v>68186741.134793967</v>
      </c>
      <c r="Z250" s="2" t="str">
        <f t="shared" si="8"/>
        <v>MEEP</v>
      </c>
      <c r="AA250" s="2">
        <f>IF(Z250="HERE",Y250,AA249+Graph!$G$1*1000)</f>
        <v>85664094.27765125</v>
      </c>
      <c r="AB250" s="2">
        <f t="shared" si="21"/>
        <v>800000</v>
      </c>
      <c r="AC250" s="2">
        <f t="shared" si="44"/>
        <v>66840841.622695036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184</v>
      </c>
      <c r="C251" s="7"/>
      <c r="D251" s="2" t="e">
        <f t="shared" si="12"/>
        <v>#N/A</v>
      </c>
      <c r="E251" s="2" t="e">
        <f t="shared" si="22"/>
        <v>#N/A</v>
      </c>
      <c r="F251" s="2">
        <v>1492751.8448156416</v>
      </c>
      <c r="G251" s="2">
        <f t="shared" si="47"/>
        <v>794425.14285714284</v>
      </c>
      <c r="H251" s="2">
        <f t="shared" si="45"/>
        <v>152638757.05126679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1584350.7142857062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1496441.1740783453</v>
      </c>
      <c r="Q251" s="2">
        <f t="shared" si="48"/>
        <v>800000</v>
      </c>
      <c r="R251" s="2">
        <f t="shared" si="46"/>
        <v>154099361.04320329</v>
      </c>
      <c r="S251" s="2">
        <f t="shared" si="17"/>
        <v>794425.14285713434</v>
      </c>
      <c r="T251" s="2">
        <f t="shared" si="18"/>
        <v>5574.8571428570431</v>
      </c>
      <c r="U251" s="2">
        <f t="shared" si="19"/>
        <v>800000</v>
      </c>
      <c r="V251" s="2">
        <f t="shared" si="34"/>
        <v>85907045.051266611</v>
      </c>
      <c r="W251" s="2">
        <f t="shared" si="20"/>
        <v>794425.14285714924</v>
      </c>
      <c r="X251" s="2">
        <f t="shared" si="6"/>
        <v>5574.8571428507566</v>
      </c>
      <c r="Y251" s="2">
        <f t="shared" si="43"/>
        <v>68192315.991936818</v>
      </c>
      <c r="Z251" s="2" t="str">
        <f t="shared" si="8"/>
        <v>MEEP</v>
      </c>
      <c r="AA251" s="2">
        <f>IF(Z251="HERE",Y251,AA250+Graph!$G$1*1000)</f>
        <v>86464094.27765125</v>
      </c>
      <c r="AB251" s="2">
        <f t="shared" si="21"/>
        <v>800000</v>
      </c>
      <c r="AC251" s="2">
        <f t="shared" si="44"/>
        <v>66840841.622695036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185</v>
      </c>
      <c r="C252" s="7"/>
      <c r="D252" s="2" t="e">
        <f t="shared" si="12"/>
        <v>#N/A</v>
      </c>
      <c r="E252" s="2" t="e">
        <f t="shared" si="22"/>
        <v>#N/A</v>
      </c>
      <c r="F252" s="2">
        <v>1498329.4055299461</v>
      </c>
      <c r="G252" s="2">
        <f t="shared" si="47"/>
        <v>794425.14285714284</v>
      </c>
      <c r="H252" s="2">
        <f t="shared" si="45"/>
        <v>153433182.19412392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1589925.5714285632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1502020.1105991006</v>
      </c>
      <c r="Q252" s="2">
        <f t="shared" si="48"/>
        <v>800000</v>
      </c>
      <c r="R252" s="2">
        <f t="shared" si="46"/>
        <v>154899361.04320329</v>
      </c>
      <c r="S252" s="2">
        <f t="shared" si="17"/>
        <v>794425.14285713434</v>
      </c>
      <c r="T252" s="2">
        <f t="shared" si="18"/>
        <v>5574.8571428570431</v>
      </c>
      <c r="U252" s="2">
        <f t="shared" si="19"/>
        <v>800000</v>
      </c>
      <c r="V252" s="2">
        <f t="shared" si="34"/>
        <v>86701470.19412376</v>
      </c>
      <c r="W252" s="2">
        <f t="shared" si="20"/>
        <v>794425.14285714924</v>
      </c>
      <c r="X252" s="2">
        <f t="shared" si="6"/>
        <v>5574.8571428507566</v>
      </c>
      <c r="Y252" s="2">
        <f t="shared" si="43"/>
        <v>68197890.849079669</v>
      </c>
      <c r="Z252" s="2" t="str">
        <f t="shared" si="8"/>
        <v>MEEP</v>
      </c>
      <c r="AA252" s="2">
        <f>IF(Z252="HERE",Y252,AA251+Graph!$G$1*1000)</f>
        <v>87264094.27765125</v>
      </c>
      <c r="AB252" s="2">
        <f t="shared" si="21"/>
        <v>800000</v>
      </c>
      <c r="AC252" s="2">
        <f t="shared" si="44"/>
        <v>66840841.622695036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186</v>
      </c>
      <c r="C253" s="7"/>
      <c r="D253" s="2" t="e">
        <f t="shared" si="12"/>
        <v>#N/A</v>
      </c>
      <c r="E253" s="2" t="e">
        <f t="shared" si="22"/>
        <v>#N/A</v>
      </c>
      <c r="F253" s="2">
        <v>1503906.9662442207</v>
      </c>
      <c r="G253" s="2">
        <f t="shared" si="47"/>
        <v>794425.14285714284</v>
      </c>
      <c r="H253" s="2">
        <f t="shared" si="45"/>
        <v>154227607.33698106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1595500.4285714203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1507599.0471198261</v>
      </c>
      <c r="Q253" s="2">
        <f t="shared" si="48"/>
        <v>800000</v>
      </c>
      <c r="R253" s="2">
        <f t="shared" si="46"/>
        <v>155699361.04320329</v>
      </c>
      <c r="S253" s="2">
        <f t="shared" si="17"/>
        <v>794425.14285713434</v>
      </c>
      <c r="T253" s="2">
        <f t="shared" si="18"/>
        <v>5574.8571428570431</v>
      </c>
      <c r="U253" s="2">
        <f t="shared" si="19"/>
        <v>800000</v>
      </c>
      <c r="V253" s="2">
        <f t="shared" si="34"/>
        <v>87495895.336980909</v>
      </c>
      <c r="W253" s="2">
        <f t="shared" si="20"/>
        <v>794425.14285714924</v>
      </c>
      <c r="X253" s="2">
        <f t="shared" si="6"/>
        <v>5574.8571428507566</v>
      </c>
      <c r="Y253" s="2">
        <f t="shared" si="43"/>
        <v>68203465.706222519</v>
      </c>
      <c r="Z253" s="2" t="str">
        <f t="shared" si="8"/>
        <v>MEEP</v>
      </c>
      <c r="AA253" s="2">
        <f>IF(Z253="HERE",Y253,AA252+Graph!$G$1*1000)</f>
        <v>88064094.27765125</v>
      </c>
      <c r="AB253" s="2">
        <f t="shared" si="21"/>
        <v>800000</v>
      </c>
      <c r="AC253" s="2">
        <f t="shared" si="44"/>
        <v>66840841.622695036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187</v>
      </c>
      <c r="C254" s="7"/>
      <c r="D254" s="2" t="e">
        <f t="shared" si="12"/>
        <v>#N/A</v>
      </c>
      <c r="E254" s="2" t="e">
        <f t="shared" si="22"/>
        <v>#N/A</v>
      </c>
      <c r="F254" s="2">
        <v>1509484.5269585252</v>
      </c>
      <c r="G254" s="2">
        <f t="shared" si="47"/>
        <v>794425.14285714284</v>
      </c>
      <c r="H254" s="2">
        <f t="shared" si="45"/>
        <v>155022032.47983819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1601075.2857142773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1513177.9836405516</v>
      </c>
      <c r="Q254" s="2">
        <f t="shared" si="48"/>
        <v>800000</v>
      </c>
      <c r="R254" s="2">
        <f t="shared" si="46"/>
        <v>156499361.04320329</v>
      </c>
      <c r="S254" s="2">
        <f t="shared" si="17"/>
        <v>794425.14285713434</v>
      </c>
      <c r="T254" s="2">
        <f t="shared" si="18"/>
        <v>5574.8571428570431</v>
      </c>
      <c r="U254" s="2">
        <f t="shared" si="19"/>
        <v>800000</v>
      </c>
      <c r="V254" s="2">
        <f t="shared" si="34"/>
        <v>88290320.479838058</v>
      </c>
      <c r="W254" s="2">
        <f t="shared" si="20"/>
        <v>794425.14285714924</v>
      </c>
      <c r="X254" s="2">
        <f t="shared" si="6"/>
        <v>5574.8571428507566</v>
      </c>
      <c r="Y254" s="2">
        <f t="shared" si="43"/>
        <v>68209040.56336537</v>
      </c>
      <c r="Z254" s="2" t="str">
        <f t="shared" si="8"/>
        <v>MEEP</v>
      </c>
      <c r="AA254" s="2">
        <f>IF(Z254="HERE",Y254,AA253+Graph!$G$1*1000)</f>
        <v>88864094.27765125</v>
      </c>
      <c r="AB254" s="2">
        <f t="shared" si="21"/>
        <v>800000</v>
      </c>
      <c r="AC254" s="2">
        <f t="shared" si="44"/>
        <v>66840841.622695036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188</v>
      </c>
      <c r="C255" s="7"/>
      <c r="D255" s="2" t="e">
        <f t="shared" si="12"/>
        <v>#N/A</v>
      </c>
      <c r="E255" s="2" t="e">
        <f t="shared" si="22"/>
        <v>#N/A</v>
      </c>
      <c r="F255" s="2">
        <v>1515062.0876727998</v>
      </c>
      <c r="G255" s="2">
        <f t="shared" si="47"/>
        <v>794425.14285714284</v>
      </c>
      <c r="H255" s="2">
        <f t="shared" si="45"/>
        <v>155816457.62269533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1606650.1428571343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1518756.9201613069</v>
      </c>
      <c r="Q255" s="2">
        <f t="shared" si="48"/>
        <v>800000</v>
      </c>
      <c r="R255" s="2">
        <f t="shared" si="46"/>
        <v>157299361.04320329</v>
      </c>
      <c r="S255" s="2">
        <f t="shared" si="17"/>
        <v>794425.14285713434</v>
      </c>
      <c r="T255" s="2">
        <f t="shared" si="18"/>
        <v>5574.8571428570431</v>
      </c>
      <c r="U255" s="2">
        <f t="shared" si="19"/>
        <v>800000</v>
      </c>
      <c r="V255" s="2">
        <f t="shared" si="34"/>
        <v>89084745.622695208</v>
      </c>
      <c r="W255" s="2">
        <f t="shared" si="20"/>
        <v>794425.14285714924</v>
      </c>
      <c r="X255" s="2">
        <f t="shared" si="6"/>
        <v>5574.8571428507566</v>
      </c>
      <c r="Y255" s="2">
        <f t="shared" si="43"/>
        <v>68214615.420508221</v>
      </c>
      <c r="Z255" s="2" t="str">
        <f t="shared" si="8"/>
        <v>MEEP</v>
      </c>
      <c r="AA255" s="2">
        <f>IF(Z255="HERE",Y255,AA254+Graph!$G$1*1000)</f>
        <v>89664094.27765125</v>
      </c>
      <c r="AB255" s="2">
        <f t="shared" si="21"/>
        <v>800000</v>
      </c>
      <c r="AC255" s="2">
        <f t="shared" si="44"/>
        <v>66840841.622695036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189</v>
      </c>
      <c r="C256" s="7"/>
      <c r="D256" s="2" t="e">
        <f t="shared" si="12"/>
        <v>#N/A</v>
      </c>
      <c r="E256" s="2" t="e">
        <f t="shared" si="22"/>
        <v>#N/A</v>
      </c>
      <c r="F256" s="2">
        <v>1520639.6483870745</v>
      </c>
      <c r="G256" s="2">
        <f t="shared" si="47"/>
        <v>794425.14285714284</v>
      </c>
      <c r="H256" s="2">
        <f t="shared" si="45"/>
        <v>156610882.76555246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1612224.9999999914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1524335.8566820323</v>
      </c>
      <c r="Q256" s="2">
        <f t="shared" si="48"/>
        <v>800000</v>
      </c>
      <c r="R256" s="2">
        <f t="shared" si="46"/>
        <v>158099361.04320329</v>
      </c>
      <c r="S256" s="2">
        <f t="shared" si="17"/>
        <v>794425.14285713434</v>
      </c>
      <c r="T256" s="2">
        <f t="shared" si="18"/>
        <v>5574.8571428570431</v>
      </c>
      <c r="U256" s="2">
        <f t="shared" si="19"/>
        <v>800000</v>
      </c>
      <c r="V256" s="2">
        <f t="shared" si="34"/>
        <v>89879170.765552357</v>
      </c>
      <c r="W256" s="2">
        <f t="shared" si="20"/>
        <v>794425.14285714924</v>
      </c>
      <c r="X256" s="2">
        <f t="shared" si="6"/>
        <v>5574.8571428507566</v>
      </c>
      <c r="Y256" s="2">
        <f t="shared" si="43"/>
        <v>68220190.277651072</v>
      </c>
      <c r="Z256" s="2" t="str">
        <f t="shared" si="8"/>
        <v>MEEP</v>
      </c>
      <c r="AA256" s="2">
        <f>IF(Z256="HERE",Y256,AA255+Graph!$G$1*1000)</f>
        <v>90464094.27765125</v>
      </c>
      <c r="AB256" s="2">
        <f t="shared" si="21"/>
        <v>800000</v>
      </c>
      <c r="AC256" s="2">
        <f t="shared" si="44"/>
        <v>66840841.622695036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190</v>
      </c>
      <c r="C257" s="7"/>
      <c r="D257" s="2" t="e">
        <f t="shared" si="12"/>
        <v>#N/A</v>
      </c>
      <c r="E257" s="2" t="e">
        <f t="shared" si="22"/>
        <v>#N/A</v>
      </c>
      <c r="F257" s="2">
        <v>1526217.2091013789</v>
      </c>
      <c r="G257" s="2">
        <f t="shared" si="47"/>
        <v>794425.14285714284</v>
      </c>
      <c r="H257" s="2">
        <f t="shared" si="45"/>
        <v>157405307.9084096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1617799.8571428484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1529914.7932027876</v>
      </c>
      <c r="Q257" s="2">
        <f t="shared" si="48"/>
        <v>800000</v>
      </c>
      <c r="R257" s="2">
        <f t="shared" si="46"/>
        <v>158899361.04320329</v>
      </c>
      <c r="S257" s="2">
        <f t="shared" si="17"/>
        <v>794425.14285713434</v>
      </c>
      <c r="T257" s="2">
        <f t="shared" si="18"/>
        <v>5574.8571428570431</v>
      </c>
      <c r="U257" s="2">
        <f t="shared" si="19"/>
        <v>800000</v>
      </c>
      <c r="V257" s="2">
        <f t="shared" si="34"/>
        <v>90673595.908409506</v>
      </c>
      <c r="W257" s="2">
        <f t="shared" si="20"/>
        <v>794425.14285714924</v>
      </c>
      <c r="X257" s="2">
        <f t="shared" si="6"/>
        <v>5574.8571428507566</v>
      </c>
      <c r="Y257" s="2">
        <f t="shared" si="43"/>
        <v>68225765.134793922</v>
      </c>
      <c r="Z257" s="2" t="str">
        <f t="shared" si="8"/>
        <v>MEEP</v>
      </c>
      <c r="AA257" s="2">
        <f>IF(Z257="HERE",Y257,AA256+Graph!$G$1*1000)</f>
        <v>91264094.27765125</v>
      </c>
      <c r="AB257" s="2">
        <f t="shared" si="21"/>
        <v>800000</v>
      </c>
      <c r="AC257" s="2">
        <f t="shared" si="44"/>
        <v>66840841.622695036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191</v>
      </c>
      <c r="C258" s="7"/>
      <c r="D258" s="2" t="e">
        <f t="shared" si="12"/>
        <v>#N/A</v>
      </c>
      <c r="E258" s="2" t="e">
        <f t="shared" si="22"/>
        <v>#N/A</v>
      </c>
      <c r="F258" s="2">
        <v>1531794.7698156536</v>
      </c>
      <c r="G258" s="2">
        <f t="shared" si="47"/>
        <v>794425.14285714284</v>
      </c>
      <c r="H258" s="2">
        <f t="shared" si="45"/>
        <v>158199733.05126673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1623374.7142857055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1535493.7297235131</v>
      </c>
      <c r="Q258" s="2">
        <f t="shared" si="48"/>
        <v>800000</v>
      </c>
      <c r="R258" s="2">
        <f t="shared" si="46"/>
        <v>159699361.04320329</v>
      </c>
      <c r="S258" s="2">
        <f t="shared" si="17"/>
        <v>794425.14285713434</v>
      </c>
      <c r="T258" s="2">
        <f t="shared" si="18"/>
        <v>5574.8571428570431</v>
      </c>
      <c r="U258" s="2">
        <f t="shared" si="19"/>
        <v>800000</v>
      </c>
      <c r="V258" s="2">
        <f t="shared" si="34"/>
        <v>91468021.051266655</v>
      </c>
      <c r="W258" s="2">
        <f t="shared" si="20"/>
        <v>794425.14285714924</v>
      </c>
      <c r="X258" s="2">
        <f t="shared" si="6"/>
        <v>5574.8571428507566</v>
      </c>
      <c r="Y258" s="2">
        <f t="shared" si="43"/>
        <v>68231339.991936773</v>
      </c>
      <c r="Z258" s="2" t="str">
        <f t="shared" si="8"/>
        <v>MEEP</v>
      </c>
      <c r="AA258" s="2">
        <f>IF(Z258="HERE",Y258,AA257+Graph!$G$1*1000)</f>
        <v>92064094.27765125</v>
      </c>
      <c r="AB258" s="2">
        <f t="shared" si="21"/>
        <v>800000</v>
      </c>
      <c r="AC258" s="2">
        <f t="shared" si="44"/>
        <v>66840841.622695036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192</v>
      </c>
      <c r="C259" s="7"/>
      <c r="D259" s="2" t="e">
        <f t="shared" si="12"/>
        <v>#N/A</v>
      </c>
      <c r="E259" s="2" t="e">
        <f t="shared" si="22"/>
        <v>#N/A</v>
      </c>
      <c r="F259" s="2">
        <v>1537372.3305299282</v>
      </c>
      <c r="G259" s="2">
        <f t="shared" si="47"/>
        <v>794425.14285714284</v>
      </c>
      <c r="H259" s="2">
        <f t="shared" si="45"/>
        <v>158994158.19412386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1628949.5714285625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1541072.6662442386</v>
      </c>
      <c r="Q259" s="2">
        <f t="shared" si="48"/>
        <v>800000</v>
      </c>
      <c r="R259" s="2">
        <f t="shared" si="46"/>
        <v>160499361.04320329</v>
      </c>
      <c r="S259" s="2">
        <f t="shared" si="17"/>
        <v>794425.14285713434</v>
      </c>
      <c r="T259" s="2">
        <f t="shared" si="18"/>
        <v>5574.8571428570431</v>
      </c>
      <c r="U259" s="2">
        <f t="shared" si="19"/>
        <v>800000</v>
      </c>
      <c r="V259" s="2">
        <f t="shared" si="34"/>
        <v>92262446.194123805</v>
      </c>
      <c r="W259" s="2">
        <f t="shared" si="20"/>
        <v>794425.14285714924</v>
      </c>
      <c r="X259" s="2">
        <f t="shared" si="6"/>
        <v>5574.8571428507566</v>
      </c>
      <c r="Y259" s="2">
        <f t="shared" si="43"/>
        <v>68236914.849079624</v>
      </c>
      <c r="Z259" s="2" t="str">
        <f t="shared" si="8"/>
        <v>MEEP</v>
      </c>
      <c r="AA259" s="2">
        <f>IF(Z259="HERE",Y259,AA258+Graph!$G$1*1000)</f>
        <v>92864094.27765125</v>
      </c>
      <c r="AB259" s="2">
        <f t="shared" si="21"/>
        <v>800000</v>
      </c>
      <c r="AC259" s="2">
        <f t="shared" si="44"/>
        <v>66840841.622695036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193</v>
      </c>
      <c r="C260" s="7"/>
      <c r="D260" s="2" t="e">
        <f t="shared" si="12"/>
        <v>#N/A</v>
      </c>
      <c r="E260" s="2" t="e">
        <f t="shared" si="22"/>
        <v>#N/A</v>
      </c>
      <c r="F260" s="2">
        <v>1542949.8912442327</v>
      </c>
      <c r="G260" s="2">
        <f t="shared" si="47"/>
        <v>794425.14285714284</v>
      </c>
      <c r="H260" s="2">
        <f t="shared" si="45"/>
        <v>159788583.336981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1634524.4285714196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1546651.6027649939</v>
      </c>
      <c r="Q260" s="2">
        <f t="shared" si="48"/>
        <v>800000</v>
      </c>
      <c r="R260" s="2">
        <f t="shared" si="46"/>
        <v>161299361.04320329</v>
      </c>
      <c r="S260" s="2">
        <f t="shared" si="17"/>
        <v>794425.14285713434</v>
      </c>
      <c r="T260" s="2">
        <f t="shared" si="18"/>
        <v>5574.8571428570431</v>
      </c>
      <c r="U260" s="2">
        <f t="shared" si="19"/>
        <v>800000</v>
      </c>
      <c r="V260" s="2">
        <f t="shared" si="34"/>
        <v>93056871.336980954</v>
      </c>
      <c r="W260" s="2">
        <f t="shared" si="20"/>
        <v>794425.14285714924</v>
      </c>
      <c r="X260" s="2">
        <f t="shared" si="6"/>
        <v>5574.8571428507566</v>
      </c>
      <c r="Y260" s="2">
        <f t="shared" si="43"/>
        <v>68242489.706222475</v>
      </c>
      <c r="Z260" s="2" t="str">
        <f t="shared" si="8"/>
        <v>MEEP</v>
      </c>
      <c r="AA260" s="2">
        <f>IF(Z260="HERE",Y260,AA259+Graph!$G$1*1000)</f>
        <v>93664094.27765125</v>
      </c>
      <c r="AB260" s="2">
        <f t="shared" si="21"/>
        <v>800000</v>
      </c>
      <c r="AC260" s="2">
        <f t="shared" si="44"/>
        <v>66840841.622695036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194</v>
      </c>
      <c r="C261" s="7"/>
      <c r="D261" s="2" t="e">
        <f t="shared" si="12"/>
        <v>#N/A</v>
      </c>
      <c r="E261" s="2" t="e">
        <f t="shared" si="22"/>
        <v>#N/A</v>
      </c>
      <c r="F261" s="2">
        <v>1548527.4519585073</v>
      </c>
      <c r="G261" s="2">
        <f t="shared" si="47"/>
        <v>794425.14285714284</v>
      </c>
      <c r="H261" s="2">
        <f t="shared" si="45"/>
        <v>160583008.47983813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1640099.2857142766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1552230.5392857194</v>
      </c>
      <c r="Q261" s="2">
        <f t="shared" si="48"/>
        <v>800000</v>
      </c>
      <c r="R261" s="2">
        <f t="shared" si="46"/>
        <v>162099361.04320329</v>
      </c>
      <c r="S261" s="2">
        <f t="shared" si="17"/>
        <v>794425.14285713434</v>
      </c>
      <c r="T261" s="2">
        <f t="shared" si="18"/>
        <v>5574.8571428570431</v>
      </c>
      <c r="U261" s="2">
        <f t="shared" si="19"/>
        <v>800000</v>
      </c>
      <c r="V261" s="2">
        <f t="shared" si="34"/>
        <v>93851296.479838103</v>
      </c>
      <c r="W261" s="2">
        <f t="shared" si="20"/>
        <v>794425.14285714924</v>
      </c>
      <c r="X261" s="2">
        <f t="shared" si="6"/>
        <v>5574.8571428507566</v>
      </c>
      <c r="Y261" s="2">
        <f t="shared" si="43"/>
        <v>68248064.563365325</v>
      </c>
      <c r="Z261" s="2" t="str">
        <f t="shared" si="8"/>
        <v>MEEP</v>
      </c>
      <c r="AA261" s="2">
        <f>IF(Z261="HERE",Y261,AA260+Graph!$G$1*1000)</f>
        <v>94464094.27765125</v>
      </c>
      <c r="AB261" s="2">
        <f t="shared" si="21"/>
        <v>800000</v>
      </c>
      <c r="AC261" s="2">
        <f t="shared" si="44"/>
        <v>66840841.622695036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195</v>
      </c>
      <c r="C262" s="7"/>
      <c r="D262" s="2" t="e">
        <f t="shared" si="12"/>
        <v>#N/A</v>
      </c>
      <c r="E262" s="2" t="e">
        <f t="shared" si="22"/>
        <v>#N/A</v>
      </c>
      <c r="F262" s="2">
        <v>1554105.0126728117</v>
      </c>
      <c r="G262" s="2">
        <f t="shared" si="47"/>
        <v>794425.14285714284</v>
      </c>
      <c r="H262" s="2">
        <f t="shared" si="45"/>
        <v>161377433.62269527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1645674.1428571336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1557809.4758064747</v>
      </c>
      <c r="Q262" s="2">
        <f t="shared" si="48"/>
        <v>800000</v>
      </c>
      <c r="R262" s="2">
        <f t="shared" si="46"/>
        <v>162899361.04320329</v>
      </c>
      <c r="S262" s="2">
        <f t="shared" si="17"/>
        <v>794425.14285713434</v>
      </c>
      <c r="T262" s="2">
        <f t="shared" si="18"/>
        <v>5574.8571428570431</v>
      </c>
      <c r="U262" s="2">
        <f t="shared" si="19"/>
        <v>800000</v>
      </c>
      <c r="V262" s="2">
        <f t="shared" si="34"/>
        <v>94645721.622695252</v>
      </c>
      <c r="W262" s="2">
        <f t="shared" si="20"/>
        <v>794425.14285714924</v>
      </c>
      <c r="X262" s="2">
        <f t="shared" si="6"/>
        <v>5574.8571428507566</v>
      </c>
      <c r="Y262" s="2">
        <f t="shared" si="43"/>
        <v>68253639.420508176</v>
      </c>
      <c r="Z262" s="2" t="str">
        <f t="shared" si="8"/>
        <v>MEEP</v>
      </c>
      <c r="AA262" s="2">
        <f>IF(Z262="HERE",Y262,AA261+Graph!$G$1*1000)</f>
        <v>95264094.27765125</v>
      </c>
      <c r="AB262" s="2">
        <f t="shared" si="21"/>
        <v>800000</v>
      </c>
      <c r="AC262" s="2">
        <f t="shared" si="44"/>
        <v>66840841.622695036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196</v>
      </c>
      <c r="C263" s="7"/>
      <c r="D263" s="2" t="e">
        <f t="shared" si="12"/>
        <v>#N/A</v>
      </c>
      <c r="E263" s="2" t="e">
        <f t="shared" si="22"/>
        <v>#N/A</v>
      </c>
      <c r="F263" s="2">
        <v>1559682.5733870864</v>
      </c>
      <c r="G263" s="2">
        <f t="shared" si="47"/>
        <v>794425.14285714284</v>
      </c>
      <c r="H263" s="2">
        <f t="shared" si="45"/>
        <v>162171858.7655524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1651248.9999999907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1563388.4123272002</v>
      </c>
      <c r="Q263" s="2">
        <f t="shared" si="48"/>
        <v>800000</v>
      </c>
      <c r="R263" s="2">
        <f t="shared" si="46"/>
        <v>163699361.04320329</v>
      </c>
      <c r="S263" s="2">
        <f t="shared" si="17"/>
        <v>794425.14285713434</v>
      </c>
      <c r="T263" s="2">
        <f t="shared" si="18"/>
        <v>5574.8571428570431</v>
      </c>
      <c r="U263" s="2">
        <f t="shared" si="19"/>
        <v>800000</v>
      </c>
      <c r="V263" s="2">
        <f t="shared" si="34"/>
        <v>95440146.765552402</v>
      </c>
      <c r="W263" s="2">
        <f t="shared" si="20"/>
        <v>794425.14285714924</v>
      </c>
      <c r="X263" s="2">
        <f t="shared" si="6"/>
        <v>5574.8571428507566</v>
      </c>
      <c r="Y263" s="2">
        <f t="shared" si="43"/>
        <v>68259214.277651027</v>
      </c>
      <c r="Z263" s="2" t="str">
        <f t="shared" si="8"/>
        <v>MEEP</v>
      </c>
      <c r="AA263" s="2">
        <f>IF(Z263="HERE",Y263,AA262+Graph!$G$1*1000)</f>
        <v>96064094.27765125</v>
      </c>
      <c r="AB263" s="2">
        <f t="shared" si="21"/>
        <v>800000</v>
      </c>
      <c r="AC263" s="2">
        <f t="shared" si="44"/>
        <v>66840841.622695036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197</v>
      </c>
      <c r="C264" s="7"/>
      <c r="D264" s="2" t="e">
        <f t="shared" si="12"/>
        <v>#N/A</v>
      </c>
      <c r="E264" s="2" t="e">
        <f t="shared" si="22"/>
        <v>#N/A</v>
      </c>
      <c r="F264" s="2">
        <v>1565260.134101361</v>
      </c>
      <c r="G264" s="2">
        <f t="shared" si="47"/>
        <v>794425.14285714284</v>
      </c>
      <c r="H264" s="2">
        <f t="shared" si="45"/>
        <v>162966283.90840954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1656823.8571428477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1568967.3488479257</v>
      </c>
      <c r="Q264" s="2">
        <f t="shared" si="48"/>
        <v>800000</v>
      </c>
      <c r="R264" s="2">
        <f t="shared" si="46"/>
        <v>164499361.04320329</v>
      </c>
      <c r="S264" s="2">
        <f t="shared" si="17"/>
        <v>794425.14285713434</v>
      </c>
      <c r="T264" s="2">
        <f t="shared" si="18"/>
        <v>5574.8571428570431</v>
      </c>
      <c r="U264" s="2">
        <f t="shared" si="19"/>
        <v>800000</v>
      </c>
      <c r="V264" s="2">
        <f t="shared" si="34"/>
        <v>96234571.908409551</v>
      </c>
      <c r="W264" s="2">
        <f t="shared" si="20"/>
        <v>794425.14285714924</v>
      </c>
      <c r="X264" s="2">
        <f t="shared" si="6"/>
        <v>5574.8571428507566</v>
      </c>
      <c r="Y264" s="2">
        <f t="shared" si="43"/>
        <v>68264789.134793878</v>
      </c>
      <c r="Z264" s="2" t="str">
        <f t="shared" si="8"/>
        <v>MEEP</v>
      </c>
      <c r="AA264" s="2">
        <f>IF(Z264="HERE",Y264,AA263+Graph!$G$1*1000)</f>
        <v>96864094.27765125</v>
      </c>
      <c r="AB264" s="2">
        <f t="shared" si="21"/>
        <v>800000</v>
      </c>
      <c r="AC264" s="2">
        <f t="shared" si="44"/>
        <v>66840841.622695036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198</v>
      </c>
      <c r="C265" s="7"/>
      <c r="D265" s="2" t="e">
        <f t="shared" si="12"/>
        <v>#N/A</v>
      </c>
      <c r="E265" s="2" t="e">
        <f t="shared" si="22"/>
        <v>#N/A</v>
      </c>
      <c r="F265" s="2">
        <v>1570837.6948156655</v>
      </c>
      <c r="G265" s="2">
        <f t="shared" si="47"/>
        <v>794425.14285714284</v>
      </c>
      <c r="H265" s="2">
        <f t="shared" si="45"/>
        <v>163760709.05126667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1662398.7142857048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1574546.285368681</v>
      </c>
      <c r="Q265" s="2">
        <f t="shared" si="48"/>
        <v>800000</v>
      </c>
      <c r="R265" s="2">
        <f t="shared" si="46"/>
        <v>165299361.04320329</v>
      </c>
      <c r="S265" s="2">
        <f t="shared" si="17"/>
        <v>794425.14285713434</v>
      </c>
      <c r="T265" s="2">
        <f t="shared" si="18"/>
        <v>5574.8571428570431</v>
      </c>
      <c r="U265" s="2">
        <f t="shared" si="19"/>
        <v>800000</v>
      </c>
      <c r="V265" s="2">
        <f t="shared" si="34"/>
        <v>97028997.0512667</v>
      </c>
      <c r="W265" s="2">
        <f t="shared" si="20"/>
        <v>794425.14285714924</v>
      </c>
      <c r="X265" s="2">
        <f t="shared" si="6"/>
        <v>5574.8571428507566</v>
      </c>
      <c r="Y265" s="2">
        <f t="shared" si="43"/>
        <v>68270363.991936728</v>
      </c>
      <c r="Z265" s="2" t="str">
        <f t="shared" si="8"/>
        <v>MEEP</v>
      </c>
      <c r="AA265" s="2">
        <f>IF(Z265="HERE",Y265,AA264+Graph!$G$1*1000)</f>
        <v>97664094.27765125</v>
      </c>
      <c r="AB265" s="2">
        <f t="shared" si="21"/>
        <v>800000</v>
      </c>
      <c r="AC265" s="2">
        <f t="shared" si="44"/>
        <v>66840841.622695036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199</v>
      </c>
      <c r="C266" s="7"/>
      <c r="D266" s="2" t="e">
        <f t="shared" si="12"/>
        <v>#N/A</v>
      </c>
      <c r="E266" s="2" t="e">
        <f t="shared" si="22"/>
        <v>#N/A</v>
      </c>
      <c r="F266" s="2">
        <v>1576415.2555299401</v>
      </c>
      <c r="G266" s="2">
        <f t="shared" si="47"/>
        <v>794425.14285714284</v>
      </c>
      <c r="H266" s="2">
        <f t="shared" si="45"/>
        <v>164555134.1941238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1667973.5714285618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1580125.2218894064</v>
      </c>
      <c r="Q266" s="2">
        <f t="shared" si="48"/>
        <v>800000</v>
      </c>
      <c r="R266" s="2">
        <f t="shared" si="46"/>
        <v>166099361.04320329</v>
      </c>
      <c r="S266" s="2">
        <f t="shared" si="17"/>
        <v>794425.14285713434</v>
      </c>
      <c r="T266" s="2">
        <f t="shared" si="18"/>
        <v>5574.8571428570431</v>
      </c>
      <c r="U266" s="2">
        <f t="shared" si="19"/>
        <v>800000</v>
      </c>
      <c r="V266" s="2">
        <f t="shared" si="34"/>
        <v>97823422.194123849</v>
      </c>
      <c r="W266" s="2">
        <f t="shared" si="20"/>
        <v>794425.14285714924</v>
      </c>
      <c r="X266" s="2">
        <f t="shared" si="6"/>
        <v>5574.8571428507566</v>
      </c>
      <c r="Y266" s="2">
        <f t="shared" si="43"/>
        <v>68275938.849079579</v>
      </c>
      <c r="Z266" s="2" t="str">
        <f t="shared" si="8"/>
        <v>MEEP</v>
      </c>
      <c r="AA266" s="2">
        <f>IF(Z266="HERE",Y266,AA265+Graph!$G$1*1000)</f>
        <v>98464094.27765125</v>
      </c>
      <c r="AB266" s="2">
        <f t="shared" si="21"/>
        <v>800000</v>
      </c>
      <c r="AC266" s="2">
        <f t="shared" si="44"/>
        <v>66840841.622695036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200</v>
      </c>
      <c r="C267" s="7"/>
      <c r="D267" s="2" t="e">
        <f t="shared" si="12"/>
        <v>#N/A</v>
      </c>
      <c r="E267" s="2" t="e">
        <f t="shared" si="22"/>
        <v>#N/A</v>
      </c>
      <c r="F267" s="2">
        <v>1581992.8162442148</v>
      </c>
      <c r="G267" s="2">
        <f t="shared" si="47"/>
        <v>794425.14285714284</v>
      </c>
      <c r="H267" s="2">
        <f t="shared" si="45"/>
        <v>165349559.33698094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1673548.4285714189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1585704.1584101617</v>
      </c>
      <c r="Q267" s="2">
        <f t="shared" si="48"/>
        <v>800000</v>
      </c>
      <c r="R267" s="2">
        <f t="shared" si="46"/>
        <v>166899361.04320329</v>
      </c>
      <c r="S267" s="2">
        <f t="shared" si="17"/>
        <v>794425.14285713434</v>
      </c>
      <c r="T267" s="2">
        <f t="shared" si="18"/>
        <v>5574.8571428570431</v>
      </c>
      <c r="U267" s="2">
        <f t="shared" si="19"/>
        <v>800000</v>
      </c>
      <c r="V267" s="2">
        <f t="shared" si="34"/>
        <v>98617847.336980999</v>
      </c>
      <c r="W267" s="2">
        <f t="shared" si="20"/>
        <v>794425.14285714924</v>
      </c>
      <c r="X267" s="2">
        <f t="shared" si="6"/>
        <v>5574.8571428507566</v>
      </c>
      <c r="Y267" s="2">
        <f t="shared" si="43"/>
        <v>68281513.70622243</v>
      </c>
      <c r="Z267" s="2" t="str">
        <f t="shared" si="8"/>
        <v>MEEP</v>
      </c>
      <c r="AA267" s="2">
        <f>IF(Z267="HERE",Y267,AA266+Graph!$G$1*1000)</f>
        <v>99264094.27765125</v>
      </c>
      <c r="AB267" s="2">
        <f t="shared" si="21"/>
        <v>800000</v>
      </c>
      <c r="AC267" s="2">
        <f t="shared" si="44"/>
        <v>66840841.622695036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201</v>
      </c>
      <c r="C268" s="7"/>
      <c r="D268" s="2" t="e">
        <f t="shared" si="12"/>
        <v>#N/A</v>
      </c>
      <c r="E268" s="2" t="e">
        <f t="shared" si="22"/>
        <v>#N/A</v>
      </c>
      <c r="F268" s="2">
        <v>1587570.3769585192</v>
      </c>
      <c r="G268" s="2">
        <f t="shared" si="47"/>
        <v>794425.14285714284</v>
      </c>
      <c r="H268" s="2">
        <f t="shared" si="45"/>
        <v>166143984.47983807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1679123.2857142759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1591283.0949308872</v>
      </c>
      <c r="Q268" s="2">
        <f t="shared" si="48"/>
        <v>800000</v>
      </c>
      <c r="R268" s="2">
        <f t="shared" si="46"/>
        <v>167699361.04320329</v>
      </c>
      <c r="S268" s="2">
        <f t="shared" si="17"/>
        <v>794425.14285713434</v>
      </c>
      <c r="T268" s="2">
        <f t="shared" si="18"/>
        <v>5574.8571428570431</v>
      </c>
      <c r="U268" s="2">
        <f t="shared" si="19"/>
        <v>800000</v>
      </c>
      <c r="V268" s="2">
        <f t="shared" si="34"/>
        <v>99412272.479838148</v>
      </c>
      <c r="W268" s="2">
        <f t="shared" si="20"/>
        <v>794425.14285714924</v>
      </c>
      <c r="X268" s="2">
        <f t="shared" si="6"/>
        <v>5574.8571428507566</v>
      </c>
      <c r="Y268" s="2">
        <f t="shared" si="43"/>
        <v>68287088.563365281</v>
      </c>
      <c r="Z268" s="2" t="str">
        <f t="shared" si="8"/>
        <v>MEEP</v>
      </c>
      <c r="AA268" s="2">
        <f>IF(Z268="HERE",Y268,AA267+Graph!$G$1*1000)</f>
        <v>100064094.27765125</v>
      </c>
      <c r="AB268" s="2">
        <f t="shared" si="21"/>
        <v>800000</v>
      </c>
      <c r="AC268" s="2">
        <f t="shared" si="44"/>
        <v>66840841.622695036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202</v>
      </c>
      <c r="C269" s="7"/>
      <c r="D269" s="2" t="e">
        <f t="shared" si="12"/>
        <v>#N/A</v>
      </c>
      <c r="E269" s="2" t="e">
        <f t="shared" si="22"/>
        <v>#N/A</v>
      </c>
      <c r="F269" s="2">
        <v>1593147.9376727939</v>
      </c>
      <c r="G269" s="2">
        <f t="shared" si="47"/>
        <v>794425.14285714284</v>
      </c>
      <c r="H269" s="2">
        <f t="shared" si="45"/>
        <v>166938409.62269521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1684698.1428571329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1596862.0314516127</v>
      </c>
      <c r="Q269" s="2">
        <f t="shared" si="48"/>
        <v>800000</v>
      </c>
      <c r="R269" s="2">
        <f t="shared" si="46"/>
        <v>168499361.04320329</v>
      </c>
      <c r="S269" s="2">
        <f t="shared" si="17"/>
        <v>794425.14285713434</v>
      </c>
      <c r="T269" s="2">
        <f t="shared" si="18"/>
        <v>5574.8571428570431</v>
      </c>
      <c r="U269" s="2">
        <f t="shared" si="19"/>
        <v>800000</v>
      </c>
      <c r="V269" s="2">
        <f t="shared" si="34"/>
        <v>100206697.6226953</v>
      </c>
      <c r="W269" s="2">
        <f t="shared" si="20"/>
        <v>794425.14285714924</v>
      </c>
      <c r="X269" s="2">
        <f t="shared" si="6"/>
        <v>5574.8571428507566</v>
      </c>
      <c r="Y269" s="2">
        <f t="shared" si="43"/>
        <v>68292663.420508131</v>
      </c>
      <c r="Z269" s="2" t="str">
        <f t="shared" si="8"/>
        <v>MEEP</v>
      </c>
      <c r="AA269" s="2">
        <f>IF(Z269="HERE",Y269,AA268+Graph!$G$1*1000)</f>
        <v>100864094.27765125</v>
      </c>
      <c r="AB269" s="2">
        <f t="shared" si="21"/>
        <v>800000</v>
      </c>
      <c r="AC269" s="2">
        <f t="shared" si="44"/>
        <v>66840841.622695036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203</v>
      </c>
      <c r="C270" s="7"/>
      <c r="D270" s="2" t="e">
        <f t="shared" si="12"/>
        <v>#N/A</v>
      </c>
      <c r="E270" s="2" t="e">
        <f t="shared" si="22"/>
        <v>#N/A</v>
      </c>
      <c r="F270" s="2">
        <v>1598725.4983870685</v>
      </c>
      <c r="G270" s="2">
        <f t="shared" si="47"/>
        <v>794425.14285714284</v>
      </c>
      <c r="H270" s="2">
        <f t="shared" si="45"/>
        <v>167732834.76555234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1690272.99999999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1602440.967972368</v>
      </c>
      <c r="Q270" s="2">
        <f t="shared" si="48"/>
        <v>800000</v>
      </c>
      <c r="R270" s="2">
        <f t="shared" si="46"/>
        <v>169299361.04320329</v>
      </c>
      <c r="S270" s="2">
        <f t="shared" si="17"/>
        <v>794425.14285713434</v>
      </c>
      <c r="T270" s="2">
        <f t="shared" si="18"/>
        <v>5574.8571428570431</v>
      </c>
      <c r="U270" s="2">
        <f t="shared" si="19"/>
        <v>800000</v>
      </c>
      <c r="V270" s="2">
        <f t="shared" si="34"/>
        <v>101001122.76555245</v>
      </c>
      <c r="W270" s="2">
        <f t="shared" si="20"/>
        <v>794425.14285714924</v>
      </c>
      <c r="X270" s="2">
        <f t="shared" si="6"/>
        <v>5574.8571428507566</v>
      </c>
      <c r="Y270" s="2">
        <f t="shared" si="43"/>
        <v>68298238.277650982</v>
      </c>
      <c r="Z270" s="2" t="str">
        <f t="shared" si="8"/>
        <v>MEEP</v>
      </c>
      <c r="AA270" s="2">
        <f>IF(Z270="HERE",Y270,AA269+Graph!$G$1*1000)</f>
        <v>101664094.27765125</v>
      </c>
      <c r="AB270" s="2">
        <f t="shared" si="21"/>
        <v>800000</v>
      </c>
      <c r="AC270" s="2">
        <f t="shared" si="44"/>
        <v>66840841.622695036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204</v>
      </c>
      <c r="C271" s="7"/>
      <c r="D271" s="2" t="e">
        <f t="shared" si="12"/>
        <v>#N/A</v>
      </c>
      <c r="E271" s="2" t="e">
        <f t="shared" si="22"/>
        <v>#N/A</v>
      </c>
      <c r="F271" s="2">
        <v>1604303.059101373</v>
      </c>
      <c r="G271" s="2">
        <f t="shared" si="47"/>
        <v>794425.14285714284</v>
      </c>
      <c r="H271" s="2">
        <f t="shared" si="45"/>
        <v>168527259.90840948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1695847.857142847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1608019.9044930935</v>
      </c>
      <c r="Q271" s="2">
        <f t="shared" si="48"/>
        <v>800000</v>
      </c>
      <c r="R271" s="2">
        <f t="shared" si="46"/>
        <v>170099361.04320329</v>
      </c>
      <c r="S271" s="2">
        <f t="shared" si="17"/>
        <v>794425.14285713434</v>
      </c>
      <c r="T271" s="2">
        <f t="shared" si="18"/>
        <v>5574.8571428570431</v>
      </c>
      <c r="U271" s="2">
        <f t="shared" si="19"/>
        <v>800000</v>
      </c>
      <c r="V271" s="2">
        <f t="shared" si="34"/>
        <v>101795547.9084096</v>
      </c>
      <c r="W271" s="2">
        <f t="shared" si="20"/>
        <v>794425.14285714924</v>
      </c>
      <c r="X271" s="2">
        <f t="shared" si="6"/>
        <v>5574.8571428507566</v>
      </c>
      <c r="Y271" s="2">
        <f t="shared" si="43"/>
        <v>68303813.134793833</v>
      </c>
      <c r="Z271" s="2" t="str">
        <f t="shared" si="8"/>
        <v>MEEP</v>
      </c>
      <c r="AA271" s="2">
        <f>IF(Z271="HERE",Y271,AA270+Graph!$G$1*1000)</f>
        <v>102464094.27765125</v>
      </c>
      <c r="AB271" s="2">
        <f t="shared" si="21"/>
        <v>800000</v>
      </c>
      <c r="AC271" s="2">
        <f t="shared" si="44"/>
        <v>66840841.622695036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205</v>
      </c>
      <c r="C272" s="7"/>
      <c r="D272" s="2" t="e">
        <f t="shared" si="12"/>
        <v>#N/A</v>
      </c>
      <c r="E272" s="2" t="e">
        <f t="shared" si="22"/>
        <v>#N/A</v>
      </c>
      <c r="F272" s="2">
        <v>1609880.6198156476</v>
      </c>
      <c r="G272" s="2">
        <f t="shared" si="47"/>
        <v>794425.14285714284</v>
      </c>
      <c r="H272" s="2">
        <f t="shared" si="45"/>
        <v>169321685.05126661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1701422.7142857041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1613598.841013819</v>
      </c>
      <c r="Q272" s="2">
        <f t="shared" si="48"/>
        <v>800000</v>
      </c>
      <c r="R272" s="2">
        <f t="shared" si="46"/>
        <v>170899361.04320329</v>
      </c>
      <c r="S272" s="2">
        <f t="shared" si="17"/>
        <v>794425.14285713434</v>
      </c>
      <c r="T272" s="2">
        <f t="shared" si="18"/>
        <v>5574.8571428570431</v>
      </c>
      <c r="U272" s="2">
        <f t="shared" si="19"/>
        <v>800000</v>
      </c>
      <c r="V272" s="2">
        <f t="shared" si="34"/>
        <v>102589973.05126674</v>
      </c>
      <c r="W272" s="2">
        <f t="shared" si="20"/>
        <v>794425.14285714924</v>
      </c>
      <c r="X272" s="2">
        <f t="shared" si="6"/>
        <v>5574.8571428507566</v>
      </c>
      <c r="Y272" s="2">
        <f t="shared" si="43"/>
        <v>68309387.991936684</v>
      </c>
      <c r="Z272" s="2" t="str">
        <f t="shared" si="8"/>
        <v>MEEP</v>
      </c>
      <c r="AA272" s="2">
        <f>IF(Z272="HERE",Y272,AA271+Graph!$G$1*1000)</f>
        <v>103264094.27765125</v>
      </c>
      <c r="AB272" s="2">
        <f t="shared" si="21"/>
        <v>800000</v>
      </c>
      <c r="AC272" s="2">
        <f t="shared" si="44"/>
        <v>66840841.622695036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206</v>
      </c>
      <c r="C273" s="7"/>
      <c r="D273" s="2" t="e">
        <f t="shared" si="12"/>
        <v>#N/A</v>
      </c>
      <c r="E273" s="2" t="e">
        <f t="shared" si="22"/>
        <v>#N/A</v>
      </c>
      <c r="F273" s="2">
        <v>1615458.180529952</v>
      </c>
      <c r="G273" s="2">
        <f t="shared" si="47"/>
        <v>794425.14285714284</v>
      </c>
      <c r="H273" s="2">
        <f t="shared" si="45"/>
        <v>170116110.19412374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1706997.5714285611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1619177.7775345743</v>
      </c>
      <c r="Q273" s="2">
        <f t="shared" si="48"/>
        <v>800000</v>
      </c>
      <c r="R273" s="2">
        <f t="shared" si="46"/>
        <v>171699361.04320329</v>
      </c>
      <c r="S273" s="2">
        <f t="shared" si="17"/>
        <v>794425.14285713434</v>
      </c>
      <c r="T273" s="2">
        <f t="shared" si="18"/>
        <v>5574.8571428570431</v>
      </c>
      <c r="U273" s="2">
        <f t="shared" si="19"/>
        <v>800000</v>
      </c>
      <c r="V273" s="2">
        <f t="shared" si="34"/>
        <v>103384398.19412389</v>
      </c>
      <c r="W273" s="2">
        <f t="shared" si="20"/>
        <v>794425.14285714924</v>
      </c>
      <c r="X273" s="2">
        <f t="shared" si="6"/>
        <v>5574.8571428507566</v>
      </c>
      <c r="Y273" s="2">
        <f t="shared" si="43"/>
        <v>68314962.849079534</v>
      </c>
      <c r="Z273" s="2" t="str">
        <f t="shared" si="8"/>
        <v>MEEP</v>
      </c>
      <c r="AA273" s="2">
        <f>IF(Z273="HERE",Y273,AA272+Graph!$G$1*1000)</f>
        <v>104064094.27765125</v>
      </c>
      <c r="AB273" s="2">
        <f t="shared" si="21"/>
        <v>800000</v>
      </c>
      <c r="AC273" s="2">
        <f t="shared" si="44"/>
        <v>66840841.622695036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207</v>
      </c>
      <c r="C274" s="7"/>
      <c r="D274" s="2" t="e">
        <f t="shared" si="12"/>
        <v>#N/A</v>
      </c>
      <c r="E274" s="2" t="e">
        <f t="shared" si="22"/>
        <v>#N/A</v>
      </c>
      <c r="F274" s="2">
        <v>1621035.7412442267</v>
      </c>
      <c r="G274" s="2">
        <f t="shared" si="47"/>
        <v>794425.14285714284</v>
      </c>
      <c r="H274" s="2">
        <f t="shared" si="45"/>
        <v>170910535.33698088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1712572.4285714182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1624756.7140552998</v>
      </c>
      <c r="Q274" s="2">
        <f t="shared" si="48"/>
        <v>800000</v>
      </c>
      <c r="R274" s="2">
        <f t="shared" si="46"/>
        <v>172499361.04320329</v>
      </c>
      <c r="S274" s="2">
        <f t="shared" si="17"/>
        <v>794425.14285713434</v>
      </c>
      <c r="T274" s="2">
        <f t="shared" si="18"/>
        <v>5574.8571428570431</v>
      </c>
      <c r="U274" s="2">
        <f t="shared" si="19"/>
        <v>800000</v>
      </c>
      <c r="V274" s="2">
        <f t="shared" si="34"/>
        <v>104178823.33698104</v>
      </c>
      <c r="W274" s="2">
        <f t="shared" si="20"/>
        <v>794425.14285714924</v>
      </c>
      <c r="X274" s="2">
        <f t="shared" si="6"/>
        <v>5574.8571428507566</v>
      </c>
      <c r="Y274" s="2">
        <f t="shared" si="43"/>
        <v>68320537.706222385</v>
      </c>
      <c r="Z274" s="2" t="str">
        <f t="shared" si="8"/>
        <v>MEEP</v>
      </c>
      <c r="AA274" s="2">
        <f>IF(Z274="HERE",Y274,AA273+Graph!$G$1*1000)</f>
        <v>104864094.27765125</v>
      </c>
      <c r="AB274" s="2">
        <f t="shared" si="21"/>
        <v>800000</v>
      </c>
      <c r="AC274" s="2">
        <f t="shared" si="44"/>
        <v>66840841.622695036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208</v>
      </c>
      <c r="C275" s="7"/>
      <c r="D275" s="2" t="e">
        <f t="shared" si="12"/>
        <v>#N/A</v>
      </c>
      <c r="E275" s="2" t="e">
        <f t="shared" si="22"/>
        <v>#N/A</v>
      </c>
      <c r="F275" s="2">
        <v>1626613.3019585013</v>
      </c>
      <c r="G275" s="2">
        <f t="shared" si="47"/>
        <v>794425.14285714284</v>
      </c>
      <c r="H275" s="2">
        <f t="shared" si="45"/>
        <v>171704960.47983801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1718147.2857142752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1630335.650576055</v>
      </c>
      <c r="Q275" s="2">
        <f t="shared" si="48"/>
        <v>800000</v>
      </c>
      <c r="R275" s="2">
        <f t="shared" si="46"/>
        <v>173299361.04320329</v>
      </c>
      <c r="S275" s="2">
        <f t="shared" si="17"/>
        <v>794425.14285713434</v>
      </c>
      <c r="T275" s="2">
        <f t="shared" si="18"/>
        <v>5574.8571428570431</v>
      </c>
      <c r="U275" s="2">
        <f t="shared" si="19"/>
        <v>800000</v>
      </c>
      <c r="V275" s="2">
        <f t="shared" si="34"/>
        <v>104973248.47983819</v>
      </c>
      <c r="W275" s="2">
        <f t="shared" si="20"/>
        <v>794425.14285714924</v>
      </c>
      <c r="X275" s="2">
        <f t="shared" si="6"/>
        <v>5574.8571428507566</v>
      </c>
      <c r="Y275" s="2">
        <f t="shared" si="43"/>
        <v>68326112.563365236</v>
      </c>
      <c r="Z275" s="2" t="str">
        <f t="shared" si="8"/>
        <v>MEEP</v>
      </c>
      <c r="AA275" s="2">
        <f>IF(Z275="HERE",Y275,AA274+Graph!$G$1*1000)</f>
        <v>105664094.27765125</v>
      </c>
      <c r="AB275" s="2">
        <f t="shared" si="21"/>
        <v>800000</v>
      </c>
      <c r="AC275" s="2">
        <f t="shared" si="44"/>
        <v>66840841.622695036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209</v>
      </c>
      <c r="C276" s="7"/>
      <c r="D276" s="2" t="e">
        <f t="shared" si="12"/>
        <v>#N/A</v>
      </c>
      <c r="E276" s="2" t="e">
        <f t="shared" si="22"/>
        <v>#N/A</v>
      </c>
      <c r="F276" s="2">
        <v>1632190.8626728058</v>
      </c>
      <c r="G276" s="2">
        <f t="shared" si="47"/>
        <v>794425.14285714284</v>
      </c>
      <c r="H276" s="2">
        <f t="shared" si="45"/>
        <v>172499385.62269515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1723722.1428571322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1635914.5870967805</v>
      </c>
      <c r="Q276" s="2">
        <f t="shared" si="48"/>
        <v>800000</v>
      </c>
      <c r="R276" s="2">
        <f t="shared" si="46"/>
        <v>174099361.04320329</v>
      </c>
      <c r="S276" s="2">
        <f t="shared" si="17"/>
        <v>794425.14285713434</v>
      </c>
      <c r="T276" s="2">
        <f t="shared" si="18"/>
        <v>5574.8571428570431</v>
      </c>
      <c r="U276" s="2">
        <f t="shared" si="19"/>
        <v>800000</v>
      </c>
      <c r="V276" s="2">
        <f t="shared" si="34"/>
        <v>105767673.62269534</v>
      </c>
      <c r="W276" s="2">
        <f t="shared" si="20"/>
        <v>794425.14285714924</v>
      </c>
      <c r="X276" s="2">
        <f t="shared" si="6"/>
        <v>5574.8571428507566</v>
      </c>
      <c r="Y276" s="2">
        <f t="shared" si="43"/>
        <v>68331687.420508087</v>
      </c>
      <c r="Z276" s="2" t="str">
        <f t="shared" si="8"/>
        <v>MEEP</v>
      </c>
      <c r="AA276" s="2">
        <f>IF(Z276="HERE",Y276,AA275+Graph!$G$1*1000)</f>
        <v>106464094.27765125</v>
      </c>
      <c r="AB276" s="2">
        <f t="shared" si="21"/>
        <v>800000</v>
      </c>
      <c r="AC276" s="2">
        <f t="shared" si="44"/>
        <v>66840841.622695036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210</v>
      </c>
      <c r="C277" s="7"/>
      <c r="D277" s="2" t="e">
        <f t="shared" si="12"/>
        <v>#N/A</v>
      </c>
      <c r="E277" s="2" t="e">
        <f t="shared" si="22"/>
        <v>#N/A</v>
      </c>
      <c r="F277" s="2">
        <v>1637768.4233870804</v>
      </c>
      <c r="G277" s="2">
        <f t="shared" si="47"/>
        <v>794425.14285714284</v>
      </c>
      <c r="H277" s="2">
        <f t="shared" si="45"/>
        <v>173293810.76555228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1729296.9999999893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1641493.523617506</v>
      </c>
      <c r="Q277" s="2">
        <f t="shared" si="48"/>
        <v>800000</v>
      </c>
      <c r="R277" s="2">
        <f t="shared" si="46"/>
        <v>174899361.04320329</v>
      </c>
      <c r="S277" s="2">
        <f t="shared" si="17"/>
        <v>794425.14285713434</v>
      </c>
      <c r="T277" s="2">
        <f t="shared" si="18"/>
        <v>5574.8571428570431</v>
      </c>
      <c r="U277" s="2">
        <f t="shared" si="19"/>
        <v>800000</v>
      </c>
      <c r="V277" s="2">
        <f t="shared" si="34"/>
        <v>106562098.76555249</v>
      </c>
      <c r="W277" s="2">
        <f t="shared" si="20"/>
        <v>794425.14285714924</v>
      </c>
      <c r="X277" s="2">
        <f t="shared" si="6"/>
        <v>5574.8571428507566</v>
      </c>
      <c r="Y277" s="2">
        <f t="shared" si="43"/>
        <v>68337262.277650937</v>
      </c>
      <c r="Z277" s="2" t="str">
        <f t="shared" si="8"/>
        <v>MEEP</v>
      </c>
      <c r="AA277" s="2">
        <f>IF(Z277="HERE",Y277,AA276+Graph!$G$1*1000)</f>
        <v>107264094.27765125</v>
      </c>
      <c r="AB277" s="2">
        <f t="shared" si="21"/>
        <v>800000</v>
      </c>
      <c r="AC277" s="2">
        <f t="shared" si="44"/>
        <v>66840841.622695036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211</v>
      </c>
      <c r="C278" s="7"/>
      <c r="D278" s="2" t="e">
        <f t="shared" si="12"/>
        <v>#N/A</v>
      </c>
      <c r="E278" s="2" t="e">
        <f t="shared" si="22"/>
        <v>#N/A</v>
      </c>
      <c r="F278" s="2">
        <v>1643345.9841013551</v>
      </c>
      <c r="G278" s="2">
        <f t="shared" si="47"/>
        <v>794425.14285714284</v>
      </c>
      <c r="H278" s="2">
        <f t="shared" si="45"/>
        <v>174088235.90840942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1734871.8571428463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1647072.4601382613</v>
      </c>
      <c r="Q278" s="2">
        <f t="shared" si="48"/>
        <v>800000</v>
      </c>
      <c r="R278" s="2">
        <f t="shared" si="46"/>
        <v>175699361.04320329</v>
      </c>
      <c r="S278" s="2">
        <f t="shared" si="17"/>
        <v>794425.14285713434</v>
      </c>
      <c r="T278" s="2">
        <f t="shared" si="18"/>
        <v>5574.8571428570431</v>
      </c>
      <c r="U278" s="2">
        <f t="shared" si="19"/>
        <v>800000</v>
      </c>
      <c r="V278" s="2">
        <f t="shared" si="34"/>
        <v>107356523.90840964</v>
      </c>
      <c r="W278" s="2">
        <f t="shared" si="20"/>
        <v>794425.14285714924</v>
      </c>
      <c r="X278" s="2">
        <f t="shared" si="6"/>
        <v>5574.8571428507566</v>
      </c>
      <c r="Y278" s="2">
        <f t="shared" si="43"/>
        <v>68342837.134793788</v>
      </c>
      <c r="Z278" s="2" t="str">
        <f t="shared" si="8"/>
        <v>MEEP</v>
      </c>
      <c r="AA278" s="2">
        <f>IF(Z278="HERE",Y278,AA277+Graph!$G$1*1000)</f>
        <v>108064094.27765125</v>
      </c>
      <c r="AB278" s="2">
        <f t="shared" si="21"/>
        <v>800000</v>
      </c>
      <c r="AC278" s="2">
        <f t="shared" si="44"/>
        <v>66840841.622695036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212</v>
      </c>
      <c r="C279" s="7"/>
      <c r="D279" s="2" t="e">
        <f t="shared" si="12"/>
        <v>#N/A</v>
      </c>
      <c r="E279" s="2" t="e">
        <f t="shared" si="22"/>
        <v>#N/A</v>
      </c>
      <c r="F279" s="2">
        <v>1648923.5448156595</v>
      </c>
      <c r="G279" s="2">
        <f t="shared" si="47"/>
        <v>794425.14285714284</v>
      </c>
      <c r="H279" s="2">
        <f t="shared" si="45"/>
        <v>174882661.05126655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1740446.7142857034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1652651.3966589868</v>
      </c>
      <c r="Q279" s="2">
        <f t="shared" si="48"/>
        <v>800000</v>
      </c>
      <c r="R279" s="2">
        <f t="shared" si="46"/>
        <v>176499361.04320329</v>
      </c>
      <c r="S279" s="2">
        <f t="shared" si="17"/>
        <v>794425.14285713434</v>
      </c>
      <c r="T279" s="2">
        <f t="shared" si="18"/>
        <v>5574.8571428570431</v>
      </c>
      <c r="U279" s="2">
        <f t="shared" si="19"/>
        <v>800000</v>
      </c>
      <c r="V279" s="2">
        <f t="shared" si="34"/>
        <v>108150949.05126679</v>
      </c>
      <c r="W279" s="2">
        <f t="shared" si="20"/>
        <v>794425.14285714924</v>
      </c>
      <c r="X279" s="2">
        <f t="shared" si="6"/>
        <v>5574.8571428507566</v>
      </c>
      <c r="Y279" s="2">
        <f t="shared" si="43"/>
        <v>68348411.991936639</v>
      </c>
      <c r="Z279" s="2" t="str">
        <f t="shared" si="8"/>
        <v>MEEP</v>
      </c>
      <c r="AA279" s="2">
        <f>IF(Z279="HERE",Y279,AA278+Graph!$G$1*1000)</f>
        <v>108864094.27765125</v>
      </c>
      <c r="AB279" s="2">
        <f t="shared" si="21"/>
        <v>800000</v>
      </c>
      <c r="AC279" s="2">
        <f t="shared" si="44"/>
        <v>66840841.622695036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213</v>
      </c>
      <c r="C280" s="7"/>
      <c r="D280" s="2" t="e">
        <f t="shared" si="12"/>
        <v>#N/A</v>
      </c>
      <c r="E280" s="2" t="e">
        <f t="shared" si="22"/>
        <v>#N/A</v>
      </c>
      <c r="F280" s="2">
        <v>1654501.1055299342</v>
      </c>
      <c r="G280" s="2">
        <f t="shared" si="47"/>
        <v>794425.14285714284</v>
      </c>
      <c r="H280" s="2">
        <f t="shared" si="45"/>
        <v>175677086.19412369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1746021.5714285604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1658230.3331797421</v>
      </c>
      <c r="Q280" s="2">
        <f t="shared" si="48"/>
        <v>800000</v>
      </c>
      <c r="R280" s="2">
        <f t="shared" si="46"/>
        <v>177299361.04320329</v>
      </c>
      <c r="S280" s="2">
        <f t="shared" si="17"/>
        <v>794425.14285713434</v>
      </c>
      <c r="T280" s="2">
        <f t="shared" si="18"/>
        <v>5574.8571428570431</v>
      </c>
      <c r="U280" s="2">
        <f t="shared" si="19"/>
        <v>800000</v>
      </c>
      <c r="V280" s="2">
        <f t="shared" si="34"/>
        <v>108945374.19412394</v>
      </c>
      <c r="W280" s="2">
        <f t="shared" si="20"/>
        <v>794425.14285714924</v>
      </c>
      <c r="X280" s="2">
        <f t="shared" si="6"/>
        <v>5574.8571428507566</v>
      </c>
      <c r="Y280" s="2">
        <f t="shared" si="43"/>
        <v>68353986.84907949</v>
      </c>
      <c r="Z280" s="2" t="str">
        <f t="shared" si="8"/>
        <v>MEEP</v>
      </c>
      <c r="AA280" s="2">
        <f>IF(Z280="HERE",Y280,AA279+Graph!$G$1*1000)</f>
        <v>109664094.27765125</v>
      </c>
      <c r="AB280" s="2">
        <f t="shared" si="21"/>
        <v>800000</v>
      </c>
      <c r="AC280" s="2">
        <f t="shared" si="44"/>
        <v>66840841.622695036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214</v>
      </c>
      <c r="C281" s="7"/>
      <c r="D281" s="2" t="e">
        <f t="shared" si="12"/>
        <v>#N/A</v>
      </c>
      <c r="E281" s="2" t="e">
        <f t="shared" si="22"/>
        <v>#N/A</v>
      </c>
      <c r="F281" s="2">
        <v>1660078.6662442386</v>
      </c>
      <c r="G281" s="2">
        <f t="shared" si="47"/>
        <v>794425.14285714284</v>
      </c>
      <c r="H281" s="2">
        <f t="shared" si="45"/>
        <v>176471511.33698082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1751596.4285714175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1663809.2697004676</v>
      </c>
      <c r="Q281" s="2">
        <f t="shared" si="48"/>
        <v>800000</v>
      </c>
      <c r="R281" s="2">
        <f t="shared" si="46"/>
        <v>178099361.04320329</v>
      </c>
      <c r="S281" s="2">
        <f t="shared" si="17"/>
        <v>794425.14285713434</v>
      </c>
      <c r="T281" s="2">
        <f t="shared" si="18"/>
        <v>5574.8571428570431</v>
      </c>
      <c r="U281" s="2">
        <f t="shared" si="19"/>
        <v>800000</v>
      </c>
      <c r="V281" s="2">
        <f t="shared" si="34"/>
        <v>109739799.33698109</v>
      </c>
      <c r="W281" s="2">
        <f t="shared" si="20"/>
        <v>794425.14285714924</v>
      </c>
      <c r="X281" s="2">
        <f t="shared" si="6"/>
        <v>5574.8571428507566</v>
      </c>
      <c r="Y281" s="2">
        <f t="shared" si="43"/>
        <v>68359561.70622234</v>
      </c>
      <c r="Z281" s="2" t="str">
        <f t="shared" si="8"/>
        <v>MEEP</v>
      </c>
      <c r="AA281" s="2">
        <f>IF(Z281="HERE",Y281,AA280+Graph!$G$1*1000)</f>
        <v>110464094.27765125</v>
      </c>
      <c r="AB281" s="2">
        <f t="shared" si="21"/>
        <v>800000</v>
      </c>
      <c r="AC281" s="2">
        <f t="shared" si="44"/>
        <v>66840841.622695036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215</v>
      </c>
      <c r="C282" s="7"/>
      <c r="D282" s="2" t="e">
        <f t="shared" si="12"/>
        <v>#N/A</v>
      </c>
      <c r="E282" s="2" t="e">
        <f t="shared" si="22"/>
        <v>#N/A</v>
      </c>
      <c r="F282" s="2">
        <v>1665656.2269585133</v>
      </c>
      <c r="G282" s="2">
        <f t="shared" si="47"/>
        <v>794425.14285714284</v>
      </c>
      <c r="H282" s="2">
        <f t="shared" si="45"/>
        <v>177265936.47983795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1757171.2857142745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1669388.2062211931</v>
      </c>
      <c r="Q282" s="2">
        <f t="shared" si="48"/>
        <v>800000</v>
      </c>
      <c r="R282" s="2">
        <f t="shared" si="46"/>
        <v>178899361.04320329</v>
      </c>
      <c r="S282" s="2">
        <f t="shared" si="17"/>
        <v>794425.14285713434</v>
      </c>
      <c r="T282" s="2">
        <f t="shared" si="18"/>
        <v>5574.8571428570431</v>
      </c>
      <c r="U282" s="2">
        <f t="shared" si="19"/>
        <v>800000</v>
      </c>
      <c r="V282" s="2">
        <f t="shared" si="34"/>
        <v>110534224.47983824</v>
      </c>
      <c r="W282" s="2">
        <f t="shared" si="20"/>
        <v>794425.14285714924</v>
      </c>
      <c r="X282" s="2">
        <f t="shared" si="6"/>
        <v>5574.8571428507566</v>
      </c>
      <c r="Y282" s="2">
        <f t="shared" si="43"/>
        <v>68365136.563365191</v>
      </c>
      <c r="Z282" s="2" t="str">
        <f t="shared" si="8"/>
        <v>MEEP</v>
      </c>
      <c r="AA282" s="2">
        <f>IF(Z282="HERE",Y282,AA281+Graph!$G$1*1000)</f>
        <v>111264094.27765125</v>
      </c>
      <c r="AB282" s="2">
        <f t="shared" si="21"/>
        <v>800000</v>
      </c>
      <c r="AC282" s="2">
        <f t="shared" si="44"/>
        <v>66840841.622695036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216</v>
      </c>
      <c r="C283" s="7"/>
      <c r="D283" s="2" t="e">
        <f t="shared" si="12"/>
        <v>#N/A</v>
      </c>
      <c r="E283" s="2" t="e">
        <f t="shared" si="22"/>
        <v>#N/A</v>
      </c>
      <c r="F283" s="2">
        <v>1671233.7876727879</v>
      </c>
      <c r="G283" s="2">
        <f t="shared" si="47"/>
        <v>794425.14285714284</v>
      </c>
      <c r="H283" s="2">
        <f t="shared" si="45"/>
        <v>178060361.62269509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1762746.1428571315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1674967.1427419484</v>
      </c>
      <c r="Q283" s="2">
        <f t="shared" si="48"/>
        <v>800000</v>
      </c>
      <c r="R283" s="2">
        <f t="shared" si="46"/>
        <v>179699361.04320329</v>
      </c>
      <c r="S283" s="2">
        <f t="shared" si="17"/>
        <v>794425.14285713434</v>
      </c>
      <c r="T283" s="2">
        <f t="shared" si="18"/>
        <v>5574.8571428570431</v>
      </c>
      <c r="U283" s="2">
        <f t="shared" si="19"/>
        <v>800000</v>
      </c>
      <c r="V283" s="2">
        <f t="shared" si="34"/>
        <v>111328649.62269539</v>
      </c>
      <c r="W283" s="2">
        <f t="shared" si="20"/>
        <v>794425.14285714924</v>
      </c>
      <c r="X283" s="2">
        <f t="shared" si="6"/>
        <v>5574.8571428507566</v>
      </c>
      <c r="Y283" s="2">
        <f t="shared" si="43"/>
        <v>68370711.420508042</v>
      </c>
      <c r="Z283" s="2" t="str">
        <f t="shared" si="8"/>
        <v>MEEP</v>
      </c>
      <c r="AA283" s="2">
        <f>IF(Z283="HERE",Y283,AA282+Graph!$G$1*1000)</f>
        <v>112064094.27765125</v>
      </c>
      <c r="AB283" s="2">
        <f t="shared" si="21"/>
        <v>800000</v>
      </c>
      <c r="AC283" s="2">
        <f t="shared" si="44"/>
        <v>66840841.622695036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217</v>
      </c>
      <c r="C284" s="7"/>
      <c r="D284" s="2" t="e">
        <f t="shared" si="12"/>
        <v>#N/A</v>
      </c>
      <c r="E284" s="2" t="e">
        <f t="shared" si="22"/>
        <v>#N/A</v>
      </c>
      <c r="F284" s="2">
        <v>1676811.3483870924</v>
      </c>
      <c r="G284" s="2">
        <f t="shared" si="47"/>
        <v>794425.14285714284</v>
      </c>
      <c r="H284" s="2">
        <f t="shared" si="45"/>
        <v>178854786.76555222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1768320.9999999886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1680546.0792626739</v>
      </c>
      <c r="Q284" s="2">
        <f t="shared" si="48"/>
        <v>800000</v>
      </c>
      <c r="R284" s="2">
        <f t="shared" si="46"/>
        <v>180499361.04320329</v>
      </c>
      <c r="S284" s="2">
        <f t="shared" si="17"/>
        <v>794425.14285713434</v>
      </c>
      <c r="T284" s="2">
        <f t="shared" si="18"/>
        <v>5574.8571428570431</v>
      </c>
      <c r="U284" s="2">
        <f t="shared" si="19"/>
        <v>800000</v>
      </c>
      <c r="V284" s="2">
        <f t="shared" si="34"/>
        <v>112123074.76555254</v>
      </c>
      <c r="W284" s="2">
        <f t="shared" si="20"/>
        <v>794425.14285714924</v>
      </c>
      <c r="X284" s="2">
        <f t="shared" si="6"/>
        <v>5574.8571428507566</v>
      </c>
      <c r="Y284" s="2">
        <f t="shared" si="43"/>
        <v>68376286.277650893</v>
      </c>
      <c r="Z284" s="2" t="str">
        <f t="shared" si="8"/>
        <v>MEEP</v>
      </c>
      <c r="AA284" s="2">
        <f>IF(Z284="HERE",Y284,AA283+Graph!$G$1*1000)</f>
        <v>112864094.27765125</v>
      </c>
      <c r="AB284" s="2">
        <f t="shared" si="21"/>
        <v>800000</v>
      </c>
      <c r="AC284" s="2">
        <f t="shared" si="44"/>
        <v>66840841.622695036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218</v>
      </c>
      <c r="C285" s="7"/>
      <c r="D285" s="2" t="e">
        <f t="shared" si="12"/>
        <v>#N/A</v>
      </c>
      <c r="E285" s="2" t="e">
        <f t="shared" si="22"/>
        <v>#N/A</v>
      </c>
      <c r="F285" s="2">
        <v>1682388.909101367</v>
      </c>
      <c r="G285" s="2">
        <f t="shared" si="47"/>
        <v>794425.14285714284</v>
      </c>
      <c r="H285" s="2">
        <f t="shared" si="45"/>
        <v>179649211.90840936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1773895.8571428456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1686125.0157834291</v>
      </c>
      <c r="Q285" s="2">
        <f t="shared" si="48"/>
        <v>800000</v>
      </c>
      <c r="R285" s="2">
        <f t="shared" si="46"/>
        <v>181299361.04320329</v>
      </c>
      <c r="S285" s="2">
        <f t="shared" si="17"/>
        <v>794425.14285713434</v>
      </c>
      <c r="T285" s="2">
        <f t="shared" si="18"/>
        <v>5574.8571428570431</v>
      </c>
      <c r="U285" s="2">
        <f t="shared" si="19"/>
        <v>800000</v>
      </c>
      <c r="V285" s="2">
        <f t="shared" si="34"/>
        <v>112917499.90840968</v>
      </c>
      <c r="W285" s="2">
        <f t="shared" si="20"/>
        <v>794425.14285714924</v>
      </c>
      <c r="X285" s="2">
        <f t="shared" si="6"/>
        <v>5574.8571428507566</v>
      </c>
      <c r="Y285" s="2">
        <f t="shared" si="43"/>
        <v>68381861.134793743</v>
      </c>
      <c r="Z285" s="2" t="str">
        <f t="shared" si="8"/>
        <v>MEEP</v>
      </c>
      <c r="AA285" s="2">
        <f>IF(Z285="HERE",Y285,AA284+Graph!$G$1*1000)</f>
        <v>113664094.27765125</v>
      </c>
      <c r="AB285" s="2">
        <f t="shared" si="21"/>
        <v>800000</v>
      </c>
      <c r="AC285" s="2">
        <f t="shared" si="44"/>
        <v>66840841.622695036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219</v>
      </c>
      <c r="C286" s="7"/>
      <c r="D286" s="2" t="e">
        <f t="shared" si="12"/>
        <v>#N/A</v>
      </c>
      <c r="E286" s="2" t="e">
        <f t="shared" si="22"/>
        <v>#N/A</v>
      </c>
      <c r="F286" s="2">
        <v>1687966.4698156416</v>
      </c>
      <c r="G286" s="2">
        <f t="shared" si="47"/>
        <v>794425.14285714284</v>
      </c>
      <c r="H286" s="2">
        <f t="shared" si="45"/>
        <v>180443637.05126649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1779470.7142857027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1691703.9523041546</v>
      </c>
      <c r="Q286" s="2">
        <f t="shared" si="48"/>
        <v>800000</v>
      </c>
      <c r="R286" s="2">
        <f t="shared" si="46"/>
        <v>182099361.04320329</v>
      </c>
      <c r="S286" s="2">
        <f t="shared" si="17"/>
        <v>794425.14285713434</v>
      </c>
      <c r="T286" s="2">
        <f t="shared" si="18"/>
        <v>5574.8571428570431</v>
      </c>
      <c r="U286" s="2">
        <f t="shared" si="19"/>
        <v>800000</v>
      </c>
      <c r="V286" s="2">
        <f t="shared" si="34"/>
        <v>113711925.05126683</v>
      </c>
      <c r="W286" s="2">
        <f t="shared" si="20"/>
        <v>794425.14285714924</v>
      </c>
      <c r="X286" s="2">
        <f t="shared" ref="X286:X385" si="51">SUM(U286-W286)</f>
        <v>5574.8571428507566</v>
      </c>
      <c r="Y286" s="2">
        <f t="shared" si="43"/>
        <v>68387435.991936594</v>
      </c>
      <c r="Z286" s="2" t="str">
        <f t="shared" ref="Z286:Z385" si="52">IF(V286&lt;Y286,"HERE","MEEP")</f>
        <v>MEEP</v>
      </c>
      <c r="AA286" s="2">
        <f>IF(Z286="HERE",Y286,AA285+Graph!$G$1*1000)</f>
        <v>114464094.27765125</v>
      </c>
      <c r="AB286" s="2">
        <f t="shared" si="21"/>
        <v>800000</v>
      </c>
      <c r="AC286" s="2">
        <f t="shared" si="44"/>
        <v>66840841.622695036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1693544.0305299461</v>
      </c>
      <c r="G287" s="2">
        <f t="shared" si="47"/>
        <v>794425.14285714284</v>
      </c>
      <c r="H287" s="2">
        <f t="shared" si="45"/>
        <v>181238062.19412363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1785045.5714285597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1697282.8888248801</v>
      </c>
      <c r="Q287" s="2">
        <f t="shared" si="48"/>
        <v>800000</v>
      </c>
      <c r="R287" s="2">
        <f t="shared" si="46"/>
        <v>182899361.04320329</v>
      </c>
      <c r="S287" s="2">
        <f t="shared" ref="S287:S385" si="58">SUM(H287-H286)</f>
        <v>794425.14285713434</v>
      </c>
      <c r="T287" s="2">
        <f t="shared" ref="T287:T385" si="59">SUM(L287-L286)</f>
        <v>5574.8571428570431</v>
      </c>
      <c r="U287" s="2">
        <f t="shared" ref="U287:U385" si="60">SUM(R287-R286)</f>
        <v>800000</v>
      </c>
      <c r="V287" s="2">
        <f t="shared" si="34"/>
        <v>114506350.19412398</v>
      </c>
      <c r="W287" s="2">
        <f t="shared" ref="W287:W385" si="61">SUM(V287-V286)</f>
        <v>794425.14285714924</v>
      </c>
      <c r="X287" s="2">
        <f t="shared" si="51"/>
        <v>5574.8571428507566</v>
      </c>
      <c r="Y287" s="2">
        <f t="shared" ref="Y287:Y350" si="62">IF(COUNT($C288)=0,IF(COUNT($C287)=1,C287,SUM(Y286+X287)),C287)</f>
        <v>68393010.849079445</v>
      </c>
      <c r="Z287" s="2" t="str">
        <f t="shared" si="52"/>
        <v>MEEP</v>
      </c>
      <c r="AA287" s="2">
        <f>IF(Z287="HERE",Y287,AA286+Graph!$G$1*1000)</f>
        <v>115264094.27765125</v>
      </c>
      <c r="AB287" s="2">
        <f t="shared" ref="AB287:AB385" si="63">SUM(AA287-AA286)</f>
        <v>800000</v>
      </c>
      <c r="AC287" s="2">
        <f t="shared" ref="AC287:AC350" si="64">IF(Z288="HERE",V287,AC286)</f>
        <v>66840841.622695036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221</v>
      </c>
      <c r="C288" s="7"/>
      <c r="D288" s="2" t="e">
        <f t="shared" si="55"/>
        <v>#N/A</v>
      </c>
      <c r="E288" s="2" t="e">
        <f t="shared" si="22"/>
        <v>#N/A</v>
      </c>
      <c r="F288" s="2">
        <v>1699121.5912442207</v>
      </c>
      <c r="G288" s="2">
        <f t="shared" si="47"/>
        <v>794425.14285714284</v>
      </c>
      <c r="H288" s="2">
        <f t="shared" ref="H288:H351" si="65">IF(COUNT($C289)=0,IF(COUNT($C288)=1,C288,SUM(H287+G288)),C288)</f>
        <v>182032487.33698076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1790620.4285714168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1702861.8253456354</v>
      </c>
      <c r="Q288" s="2">
        <f t="shared" si="48"/>
        <v>800000</v>
      </c>
      <c r="R288" s="2">
        <f t="shared" ref="R288:R351" si="66">IF(COUNT($C289)=0,IF(COUNT($C288)=1,M288,SUM(R287+Q288)),M288)</f>
        <v>183699361.04320329</v>
      </c>
      <c r="S288" s="2">
        <f t="shared" si="58"/>
        <v>794425.14285713434</v>
      </c>
      <c r="T288" s="2">
        <f t="shared" si="59"/>
        <v>5574.8571428570431</v>
      </c>
      <c r="U288" s="2">
        <f t="shared" si="60"/>
        <v>800000</v>
      </c>
      <c r="V288" s="2">
        <f t="shared" si="34"/>
        <v>115300775.33698113</v>
      </c>
      <c r="W288" s="2">
        <f t="shared" si="61"/>
        <v>794425.14285714924</v>
      </c>
      <c r="X288" s="2">
        <f t="shared" si="51"/>
        <v>5574.8571428507566</v>
      </c>
      <c r="Y288" s="2">
        <f t="shared" si="62"/>
        <v>68398585.706222296</v>
      </c>
      <c r="Z288" s="2" t="str">
        <f t="shared" si="52"/>
        <v>MEEP</v>
      </c>
      <c r="AA288" s="2">
        <f>IF(Z288="HERE",Y288,AA287+Graph!$G$1*1000)</f>
        <v>116064094.27765125</v>
      </c>
      <c r="AB288" s="2">
        <f t="shared" si="63"/>
        <v>800000</v>
      </c>
      <c r="AC288" s="2">
        <f t="shared" si="64"/>
        <v>66840841.622695036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222</v>
      </c>
      <c r="C289" s="7"/>
      <c r="D289" s="2" t="e">
        <f t="shared" si="55"/>
        <v>#N/A</v>
      </c>
      <c r="E289" s="2" t="e">
        <f t="shared" si="22"/>
        <v>#N/A</v>
      </c>
      <c r="F289" s="2">
        <v>1704699.1519585252</v>
      </c>
      <c r="G289" s="2">
        <f t="shared" si="47"/>
        <v>794425.14285714284</v>
      </c>
      <c r="H289" s="2">
        <f t="shared" si="65"/>
        <v>182826912.47983789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1796195.2857142738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1708440.7618663609</v>
      </c>
      <c r="Q289" s="2">
        <f t="shared" si="48"/>
        <v>800000</v>
      </c>
      <c r="R289" s="2">
        <f t="shared" si="66"/>
        <v>184499361.04320329</v>
      </c>
      <c r="S289" s="2">
        <f t="shared" si="58"/>
        <v>794425.14285713434</v>
      </c>
      <c r="T289" s="2">
        <f t="shared" si="59"/>
        <v>5574.8571428570431</v>
      </c>
      <c r="U289" s="2">
        <f t="shared" si="60"/>
        <v>800000</v>
      </c>
      <c r="V289" s="2">
        <f t="shared" si="34"/>
        <v>116095200.47983828</v>
      </c>
      <c r="W289" s="2">
        <f t="shared" si="61"/>
        <v>794425.14285714924</v>
      </c>
      <c r="X289" s="2">
        <f t="shared" si="51"/>
        <v>5574.8571428507566</v>
      </c>
      <c r="Y289" s="2">
        <f t="shared" si="62"/>
        <v>68404160.563365147</v>
      </c>
      <c r="Z289" s="2" t="str">
        <f t="shared" si="52"/>
        <v>MEEP</v>
      </c>
      <c r="AA289" s="2">
        <f>IF(Z289="HERE",Y289,AA288+Graph!$G$1*1000)</f>
        <v>116864094.27765125</v>
      </c>
      <c r="AB289" s="2">
        <f t="shared" si="63"/>
        <v>800000</v>
      </c>
      <c r="AC289" s="2">
        <f t="shared" si="64"/>
        <v>66840841.622695036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223</v>
      </c>
      <c r="C290" s="7"/>
      <c r="D290" s="2" t="e">
        <f t="shared" si="55"/>
        <v>#N/A</v>
      </c>
      <c r="E290" s="2" t="e">
        <f t="shared" si="22"/>
        <v>#N/A</v>
      </c>
      <c r="F290" s="2">
        <v>1710276.7126727998</v>
      </c>
      <c r="G290" s="2">
        <f t="shared" si="47"/>
        <v>794425.14285714284</v>
      </c>
      <c r="H290" s="2">
        <f t="shared" si="65"/>
        <v>183621337.62269503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1801770.1428571308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1714019.6983871162</v>
      </c>
      <c r="Q290" s="2">
        <f t="shared" si="48"/>
        <v>800000</v>
      </c>
      <c r="R290" s="2">
        <f t="shared" si="66"/>
        <v>185299361.04320329</v>
      </c>
      <c r="S290" s="2">
        <f t="shared" si="58"/>
        <v>794425.14285713434</v>
      </c>
      <c r="T290" s="2">
        <f t="shared" si="59"/>
        <v>5574.8571428570431</v>
      </c>
      <c r="U290" s="2">
        <f t="shared" si="60"/>
        <v>800000</v>
      </c>
      <c r="V290" s="2">
        <f t="shared" si="34"/>
        <v>116889625.62269543</v>
      </c>
      <c r="W290" s="2">
        <f t="shared" si="61"/>
        <v>794425.14285714924</v>
      </c>
      <c r="X290" s="2">
        <f t="shared" si="51"/>
        <v>5574.8571428507566</v>
      </c>
      <c r="Y290" s="2">
        <f t="shared" si="62"/>
        <v>68409735.420507997</v>
      </c>
      <c r="Z290" s="2" t="str">
        <f t="shared" si="52"/>
        <v>MEEP</v>
      </c>
      <c r="AA290" s="2">
        <f>IF(Z290="HERE",Y290,AA289+Graph!$G$1*1000)</f>
        <v>117664094.27765125</v>
      </c>
      <c r="AB290" s="2">
        <f t="shared" si="63"/>
        <v>800000</v>
      </c>
      <c r="AC290" s="2">
        <f t="shared" si="64"/>
        <v>66840841.622695036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224</v>
      </c>
      <c r="C291" s="7"/>
      <c r="D291" s="2" t="e">
        <f t="shared" si="55"/>
        <v>#N/A</v>
      </c>
      <c r="E291" s="2" t="e">
        <f t="shared" si="22"/>
        <v>#N/A</v>
      </c>
      <c r="F291" s="2">
        <v>1715854.2733870745</v>
      </c>
      <c r="G291" s="2">
        <f t="shared" si="47"/>
        <v>794425.14285714284</v>
      </c>
      <c r="H291" s="2">
        <f t="shared" si="65"/>
        <v>184415762.76555216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1807344.9999999879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1719598.6349078417</v>
      </c>
      <c r="Q291" s="2">
        <f t="shared" si="48"/>
        <v>800000</v>
      </c>
      <c r="R291" s="2">
        <f t="shared" si="66"/>
        <v>186099361.04320329</v>
      </c>
      <c r="S291" s="2">
        <f t="shared" si="58"/>
        <v>794425.14285713434</v>
      </c>
      <c r="T291" s="2">
        <f t="shared" si="59"/>
        <v>5574.8571428570431</v>
      </c>
      <c r="U291" s="2">
        <f t="shared" si="60"/>
        <v>800000</v>
      </c>
      <c r="V291" s="2">
        <f t="shared" si="34"/>
        <v>117684050.76555258</v>
      </c>
      <c r="W291" s="2">
        <f t="shared" si="61"/>
        <v>794425.14285714924</v>
      </c>
      <c r="X291" s="2">
        <f t="shared" si="51"/>
        <v>5574.8571428507566</v>
      </c>
      <c r="Y291" s="2">
        <f t="shared" si="62"/>
        <v>68415310.277650848</v>
      </c>
      <c r="Z291" s="2" t="str">
        <f t="shared" si="52"/>
        <v>MEEP</v>
      </c>
      <c r="AA291" s="2">
        <f>IF(Z291="HERE",Y291,AA290+Graph!$G$1*1000)</f>
        <v>118464094.27765125</v>
      </c>
      <c r="AB291" s="2">
        <f t="shared" si="63"/>
        <v>800000</v>
      </c>
      <c r="AC291" s="2">
        <f t="shared" si="64"/>
        <v>66840841.622695036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1721431.8341013789</v>
      </c>
      <c r="G292" s="2">
        <f t="shared" si="47"/>
        <v>794425.14285714284</v>
      </c>
      <c r="H292" s="2">
        <f t="shared" si="65"/>
        <v>185210187.9084093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1812919.8571428449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1725177.5714285672</v>
      </c>
      <c r="Q292" s="2">
        <f t="shared" si="48"/>
        <v>800000</v>
      </c>
      <c r="R292" s="2">
        <f t="shared" si="66"/>
        <v>186899361.04320329</v>
      </c>
      <c r="S292" s="2">
        <f t="shared" si="58"/>
        <v>794425.14285713434</v>
      </c>
      <c r="T292" s="2">
        <f t="shared" si="59"/>
        <v>5574.8571428570431</v>
      </c>
      <c r="U292" s="2">
        <f t="shared" si="60"/>
        <v>800000</v>
      </c>
      <c r="V292" s="2">
        <f t="shared" si="34"/>
        <v>118478475.90840973</v>
      </c>
      <c r="W292" s="2">
        <f t="shared" si="61"/>
        <v>794425.14285714924</v>
      </c>
      <c r="X292" s="2">
        <f t="shared" si="51"/>
        <v>5574.8571428507566</v>
      </c>
      <c r="Y292" s="2">
        <f t="shared" si="62"/>
        <v>68420885.134793699</v>
      </c>
      <c r="Z292" s="2" t="str">
        <f t="shared" si="52"/>
        <v>MEEP</v>
      </c>
      <c r="AA292" s="2">
        <f>IF(Z292="HERE",Y292,AA291+Graph!$G$1*1000)</f>
        <v>119264094.27765125</v>
      </c>
      <c r="AB292" s="2">
        <f t="shared" si="63"/>
        <v>800000</v>
      </c>
      <c r="AC292" s="2">
        <f t="shared" si="64"/>
        <v>66840841.622695036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226</v>
      </c>
      <c r="C293" s="7"/>
      <c r="D293" s="2" t="e">
        <f t="shared" si="55"/>
        <v>#N/A</v>
      </c>
      <c r="E293" s="2" t="e">
        <f t="shared" si="67"/>
        <v>#N/A</v>
      </c>
      <c r="F293" s="2">
        <v>1727009.3948156536</v>
      </c>
      <c r="G293" s="2">
        <f t="shared" si="47"/>
        <v>794425.14285714284</v>
      </c>
      <c r="H293" s="2">
        <f t="shared" si="65"/>
        <v>186004613.05126643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1818494.714285702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1730756.5079493225</v>
      </c>
      <c r="Q293" s="2">
        <f t="shared" si="48"/>
        <v>800000</v>
      </c>
      <c r="R293" s="2">
        <f t="shared" si="66"/>
        <v>187699361.04320329</v>
      </c>
      <c r="S293" s="2">
        <f t="shared" si="58"/>
        <v>794425.14285713434</v>
      </c>
      <c r="T293" s="2">
        <f t="shared" si="59"/>
        <v>5574.8571428570431</v>
      </c>
      <c r="U293" s="2">
        <f t="shared" si="60"/>
        <v>800000</v>
      </c>
      <c r="V293" s="2">
        <f t="shared" si="34"/>
        <v>119272901.05126688</v>
      </c>
      <c r="W293" s="2">
        <f t="shared" si="61"/>
        <v>794425.14285714924</v>
      </c>
      <c r="X293" s="2">
        <f t="shared" si="51"/>
        <v>5574.8571428507566</v>
      </c>
      <c r="Y293" s="2">
        <f t="shared" si="62"/>
        <v>68426459.99193655</v>
      </c>
      <c r="Z293" s="2" t="str">
        <f t="shared" si="52"/>
        <v>MEEP</v>
      </c>
      <c r="AA293" s="2">
        <f>IF(Z293="HERE",Y293,AA292+Graph!$G$1*1000)</f>
        <v>120064094.27765125</v>
      </c>
      <c r="AB293" s="2">
        <f t="shared" si="63"/>
        <v>800000</v>
      </c>
      <c r="AC293" s="2">
        <f t="shared" si="64"/>
        <v>66840841.622695036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227</v>
      </c>
      <c r="C294" s="7"/>
      <c r="D294" s="2" t="e">
        <f t="shared" si="55"/>
        <v>#N/A</v>
      </c>
      <c r="E294" s="2" t="e">
        <f t="shared" si="67"/>
        <v>#N/A</v>
      </c>
      <c r="F294" s="2">
        <v>1732586.9555299282</v>
      </c>
      <c r="G294" s="2">
        <f t="shared" ref="G294:G357" si="70">IF(F294&gt;800000,$AK$31*1000,F294)</f>
        <v>794425.14285714284</v>
      </c>
      <c r="H294" s="2">
        <f t="shared" si="65"/>
        <v>186799038.19412357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1824069.571428559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1736335.444470048</v>
      </c>
      <c r="Q294" s="2">
        <f t="shared" ref="Q294:Q357" si="71">IF(P294&gt;800000,800000,P294)</f>
        <v>800000</v>
      </c>
      <c r="R294" s="2">
        <f t="shared" si="66"/>
        <v>188499361.04320329</v>
      </c>
      <c r="S294" s="2">
        <f t="shared" si="58"/>
        <v>794425.14285713434</v>
      </c>
      <c r="T294" s="2">
        <f t="shared" si="59"/>
        <v>5574.8571428570431</v>
      </c>
      <c r="U294" s="2">
        <f t="shared" si="60"/>
        <v>800000</v>
      </c>
      <c r="V294" s="2">
        <f t="shared" si="34"/>
        <v>120067326.19412403</v>
      </c>
      <c r="W294" s="2">
        <f t="shared" si="61"/>
        <v>794425.14285714924</v>
      </c>
      <c r="X294" s="2">
        <f t="shared" si="51"/>
        <v>5574.8571428507566</v>
      </c>
      <c r="Y294" s="2">
        <f t="shared" si="62"/>
        <v>68432034.8490794</v>
      </c>
      <c r="Z294" s="2" t="str">
        <f t="shared" si="52"/>
        <v>MEEP</v>
      </c>
      <c r="AA294" s="2">
        <f>IF(Z294="HERE",Y294,AA293+Graph!$G$1*1000)</f>
        <v>120864094.27765125</v>
      </c>
      <c r="AB294" s="2">
        <f t="shared" si="63"/>
        <v>800000</v>
      </c>
      <c r="AC294" s="2">
        <f t="shared" si="64"/>
        <v>66840841.622695036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228</v>
      </c>
      <c r="C295" s="7"/>
      <c r="D295" s="2" t="e">
        <f t="shared" si="55"/>
        <v>#N/A</v>
      </c>
      <c r="E295" s="2" t="e">
        <f t="shared" si="67"/>
        <v>#N/A</v>
      </c>
      <c r="F295" s="2">
        <v>1738164.5162442327</v>
      </c>
      <c r="G295" s="2">
        <f t="shared" si="70"/>
        <v>794425.14285714284</v>
      </c>
      <c r="H295" s="2">
        <f t="shared" si="65"/>
        <v>187593463.3369807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1829644.4285714161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1741914.3809908032</v>
      </c>
      <c r="Q295" s="2">
        <f t="shared" si="71"/>
        <v>800000</v>
      </c>
      <c r="R295" s="2">
        <f t="shared" si="66"/>
        <v>189299361.04320329</v>
      </c>
      <c r="S295" s="2">
        <f t="shared" si="58"/>
        <v>794425.14285713434</v>
      </c>
      <c r="T295" s="2">
        <f t="shared" si="59"/>
        <v>5574.8571428570431</v>
      </c>
      <c r="U295" s="2">
        <f t="shared" si="60"/>
        <v>800000</v>
      </c>
      <c r="V295" s="2">
        <f t="shared" si="34"/>
        <v>120861751.33698118</v>
      </c>
      <c r="W295" s="2">
        <f t="shared" si="61"/>
        <v>794425.14285714924</v>
      </c>
      <c r="X295" s="2">
        <f t="shared" si="51"/>
        <v>5574.8571428507566</v>
      </c>
      <c r="Y295" s="2">
        <f t="shared" si="62"/>
        <v>68437609.706222251</v>
      </c>
      <c r="Z295" s="2" t="str">
        <f t="shared" si="52"/>
        <v>MEEP</v>
      </c>
      <c r="AA295" s="2">
        <f>IF(Z295="HERE",Y295,AA294+Graph!$G$1*1000)</f>
        <v>121664094.27765125</v>
      </c>
      <c r="AB295" s="2">
        <f t="shared" si="63"/>
        <v>800000</v>
      </c>
      <c r="AC295" s="2">
        <f t="shared" si="64"/>
        <v>66840841.622695036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229</v>
      </c>
      <c r="C296" s="7"/>
      <c r="D296" s="2" t="e">
        <f t="shared" si="55"/>
        <v>#N/A</v>
      </c>
      <c r="E296" s="2" t="e">
        <f t="shared" si="67"/>
        <v>#N/A</v>
      </c>
      <c r="F296" s="2">
        <v>1743742.0769585073</v>
      </c>
      <c r="G296" s="2">
        <f t="shared" si="70"/>
        <v>794425.14285714284</v>
      </c>
      <c r="H296" s="2">
        <f t="shared" si="65"/>
        <v>188387888.47983783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1835219.2857142731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1747493.3175115287</v>
      </c>
      <c r="Q296" s="2">
        <f t="shared" si="71"/>
        <v>800000</v>
      </c>
      <c r="R296" s="2">
        <f t="shared" si="66"/>
        <v>190099361.04320329</v>
      </c>
      <c r="S296" s="2">
        <f t="shared" si="58"/>
        <v>794425.14285713434</v>
      </c>
      <c r="T296" s="2">
        <f t="shared" si="59"/>
        <v>5574.8571428570431</v>
      </c>
      <c r="U296" s="2">
        <f t="shared" si="60"/>
        <v>800000</v>
      </c>
      <c r="V296" s="2">
        <f t="shared" si="34"/>
        <v>121656176.47983833</v>
      </c>
      <c r="W296" s="2">
        <f t="shared" si="61"/>
        <v>794425.14285714924</v>
      </c>
      <c r="X296" s="2">
        <f t="shared" si="51"/>
        <v>5574.8571428507566</v>
      </c>
      <c r="Y296" s="2">
        <f t="shared" si="62"/>
        <v>68443184.563365102</v>
      </c>
      <c r="Z296" s="2" t="str">
        <f t="shared" si="52"/>
        <v>MEEP</v>
      </c>
      <c r="AA296" s="2">
        <f>IF(Z296="HERE",Y296,AA295+Graph!$G$1*1000)</f>
        <v>122464094.27765125</v>
      </c>
      <c r="AB296" s="2">
        <f t="shared" si="63"/>
        <v>800000</v>
      </c>
      <c r="AC296" s="2">
        <f t="shared" si="64"/>
        <v>66840841.622695036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230</v>
      </c>
      <c r="C297" s="7"/>
      <c r="D297" s="2" t="e">
        <f t="shared" si="55"/>
        <v>#N/A</v>
      </c>
      <c r="E297" s="2" t="e">
        <f t="shared" si="67"/>
        <v>#N/A</v>
      </c>
      <c r="F297" s="2">
        <v>1749319.6376728117</v>
      </c>
      <c r="G297" s="2">
        <f t="shared" si="70"/>
        <v>794425.14285714284</v>
      </c>
      <c r="H297" s="2">
        <f t="shared" si="65"/>
        <v>189182313.62269497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1840794.1428571302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1753072.2540322542</v>
      </c>
      <c r="Q297" s="2">
        <f t="shared" si="71"/>
        <v>800000</v>
      </c>
      <c r="R297" s="2">
        <f t="shared" si="66"/>
        <v>190899361.04320329</v>
      </c>
      <c r="S297" s="2">
        <f t="shared" si="58"/>
        <v>794425.14285713434</v>
      </c>
      <c r="T297" s="2">
        <f t="shared" si="59"/>
        <v>5574.8571428570431</v>
      </c>
      <c r="U297" s="2">
        <f t="shared" si="60"/>
        <v>800000</v>
      </c>
      <c r="V297" s="2">
        <f t="shared" si="34"/>
        <v>122450601.62269548</v>
      </c>
      <c r="W297" s="2">
        <f t="shared" si="61"/>
        <v>794425.14285714924</v>
      </c>
      <c r="X297" s="2">
        <f t="shared" si="51"/>
        <v>5574.8571428507566</v>
      </c>
      <c r="Y297" s="2">
        <f t="shared" si="62"/>
        <v>68448759.420507953</v>
      </c>
      <c r="Z297" s="2" t="str">
        <f t="shared" si="52"/>
        <v>MEEP</v>
      </c>
      <c r="AA297" s="2">
        <f>IF(Z297="HERE",Y297,AA296+Graph!$G$1*1000)</f>
        <v>123264094.27765125</v>
      </c>
      <c r="AB297" s="2">
        <f t="shared" si="63"/>
        <v>800000</v>
      </c>
      <c r="AC297" s="2">
        <f t="shared" si="64"/>
        <v>66840841.622695036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231</v>
      </c>
      <c r="C298" s="7"/>
      <c r="D298" s="2" t="e">
        <f t="shared" si="55"/>
        <v>#N/A</v>
      </c>
      <c r="E298" s="2" t="e">
        <f t="shared" si="67"/>
        <v>#N/A</v>
      </c>
      <c r="F298" s="2">
        <v>1754897.1983870864</v>
      </c>
      <c r="G298" s="2">
        <f t="shared" si="70"/>
        <v>794425.14285714284</v>
      </c>
      <c r="H298" s="2">
        <f t="shared" si="65"/>
        <v>189976738.7655521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1846368.9999999872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1758651.1905530095</v>
      </c>
      <c r="Q298" s="2">
        <f t="shared" si="71"/>
        <v>800000</v>
      </c>
      <c r="R298" s="2">
        <f t="shared" si="66"/>
        <v>191699361.04320329</v>
      </c>
      <c r="S298" s="2">
        <f t="shared" si="58"/>
        <v>794425.14285713434</v>
      </c>
      <c r="T298" s="2">
        <f t="shared" si="59"/>
        <v>5574.8571428570431</v>
      </c>
      <c r="U298" s="2">
        <f t="shared" si="60"/>
        <v>800000</v>
      </c>
      <c r="V298" s="2">
        <f t="shared" si="34"/>
        <v>123245026.76555263</v>
      </c>
      <c r="W298" s="2">
        <f t="shared" si="61"/>
        <v>794425.14285714924</v>
      </c>
      <c r="X298" s="2">
        <f t="shared" si="51"/>
        <v>5574.8571428507566</v>
      </c>
      <c r="Y298" s="2">
        <f t="shared" si="62"/>
        <v>68454334.277650803</v>
      </c>
      <c r="Z298" s="2" t="str">
        <f t="shared" si="52"/>
        <v>MEEP</v>
      </c>
      <c r="AA298" s="2">
        <f>IF(Z298="HERE",Y298,AA297+Graph!$G$1*1000)</f>
        <v>124064094.27765125</v>
      </c>
      <c r="AB298" s="2">
        <f t="shared" si="63"/>
        <v>800000</v>
      </c>
      <c r="AC298" s="2">
        <f t="shared" si="64"/>
        <v>66840841.622695036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232</v>
      </c>
      <c r="C299" s="7"/>
      <c r="D299" s="2" t="e">
        <f t="shared" si="55"/>
        <v>#N/A</v>
      </c>
      <c r="E299" s="2" t="e">
        <f t="shared" si="67"/>
        <v>#N/A</v>
      </c>
      <c r="F299" s="2">
        <v>1760474.759101361</v>
      </c>
      <c r="G299" s="2">
        <f t="shared" si="70"/>
        <v>794425.14285714284</v>
      </c>
      <c r="H299" s="2">
        <f t="shared" si="65"/>
        <v>190771163.90840924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1851943.8571428442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1764230.127073735</v>
      </c>
      <c r="Q299" s="2">
        <f t="shared" si="71"/>
        <v>800000</v>
      </c>
      <c r="R299" s="2">
        <f t="shared" si="66"/>
        <v>192499361.04320329</v>
      </c>
      <c r="S299" s="2">
        <f t="shared" si="58"/>
        <v>794425.14285713434</v>
      </c>
      <c r="T299" s="2">
        <f t="shared" si="59"/>
        <v>5574.8571428570431</v>
      </c>
      <c r="U299" s="2">
        <f t="shared" si="60"/>
        <v>800000</v>
      </c>
      <c r="V299" s="2">
        <f t="shared" si="34"/>
        <v>124039451.90840977</v>
      </c>
      <c r="W299" s="2">
        <f t="shared" si="61"/>
        <v>794425.14285714924</v>
      </c>
      <c r="X299" s="2">
        <f t="shared" si="51"/>
        <v>5574.8571428507566</v>
      </c>
      <c r="Y299" s="2">
        <f t="shared" si="62"/>
        <v>68459909.134793654</v>
      </c>
      <c r="Z299" s="2" t="str">
        <f t="shared" si="52"/>
        <v>MEEP</v>
      </c>
      <c r="AA299" s="2">
        <f>IF(Z299="HERE",Y299,AA298+Graph!$G$1*1000)</f>
        <v>124864094.27765125</v>
      </c>
      <c r="AB299" s="2">
        <f t="shared" si="63"/>
        <v>800000</v>
      </c>
      <c r="AC299" s="2">
        <f t="shared" si="64"/>
        <v>66840841.622695036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233</v>
      </c>
      <c r="C300" s="7"/>
      <c r="D300" s="2" t="e">
        <f t="shared" si="55"/>
        <v>#N/A</v>
      </c>
      <c r="E300" s="2" t="e">
        <f t="shared" si="67"/>
        <v>#N/A</v>
      </c>
      <c r="F300" s="2">
        <v>1766052.3198156655</v>
      </c>
      <c r="G300" s="2">
        <f t="shared" si="70"/>
        <v>794425.14285714284</v>
      </c>
      <c r="H300" s="2">
        <f t="shared" si="65"/>
        <v>191565589.05126637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1857518.7142857013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1769809.0635944903</v>
      </c>
      <c r="Q300" s="2">
        <f t="shared" si="71"/>
        <v>800000</v>
      </c>
      <c r="R300" s="2">
        <f t="shared" si="66"/>
        <v>193299361.04320329</v>
      </c>
      <c r="S300" s="2">
        <f t="shared" si="58"/>
        <v>794425.14285713434</v>
      </c>
      <c r="T300" s="2">
        <f t="shared" si="59"/>
        <v>5574.8571428570431</v>
      </c>
      <c r="U300" s="2">
        <f t="shared" si="60"/>
        <v>800000</v>
      </c>
      <c r="V300" s="2">
        <f t="shared" si="34"/>
        <v>124833877.05126692</v>
      </c>
      <c r="W300" s="2">
        <f t="shared" si="61"/>
        <v>794425.14285714924</v>
      </c>
      <c r="X300" s="2">
        <f t="shared" si="51"/>
        <v>5574.8571428507566</v>
      </c>
      <c r="Y300" s="2">
        <f t="shared" si="62"/>
        <v>68465483.991936505</v>
      </c>
      <c r="Z300" s="2" t="str">
        <f t="shared" si="52"/>
        <v>MEEP</v>
      </c>
      <c r="AA300" s="2">
        <f>IF(Z300="HERE",Y300,AA299+Graph!$G$1*1000)</f>
        <v>125664094.27765125</v>
      </c>
      <c r="AB300" s="2">
        <f t="shared" si="63"/>
        <v>800000</v>
      </c>
      <c r="AC300" s="2">
        <f t="shared" si="64"/>
        <v>66840841.622695036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234</v>
      </c>
      <c r="C301" s="7"/>
      <c r="D301" s="2" t="e">
        <f t="shared" si="55"/>
        <v>#N/A</v>
      </c>
      <c r="E301" s="2" t="e">
        <f t="shared" si="67"/>
        <v>#N/A</v>
      </c>
      <c r="F301" s="2">
        <v>1771629.8805299401</v>
      </c>
      <c r="G301" s="2">
        <f t="shared" si="70"/>
        <v>794425.14285714284</v>
      </c>
      <c r="H301" s="2">
        <f t="shared" si="65"/>
        <v>192360014.19412351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1863093.5714285583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1775388.0001152158</v>
      </c>
      <c r="Q301" s="2">
        <f t="shared" si="71"/>
        <v>800000</v>
      </c>
      <c r="R301" s="2">
        <f t="shared" si="66"/>
        <v>194099361.04320329</v>
      </c>
      <c r="S301" s="2">
        <f t="shared" si="58"/>
        <v>794425.14285713434</v>
      </c>
      <c r="T301" s="2">
        <f t="shared" si="59"/>
        <v>5574.8571428570431</v>
      </c>
      <c r="U301" s="2">
        <f t="shared" si="60"/>
        <v>800000</v>
      </c>
      <c r="V301" s="2">
        <f t="shared" si="34"/>
        <v>125628302.19412407</v>
      </c>
      <c r="W301" s="2">
        <f t="shared" si="61"/>
        <v>794425.14285714924</v>
      </c>
      <c r="X301" s="2">
        <f t="shared" si="51"/>
        <v>5574.8571428507566</v>
      </c>
      <c r="Y301" s="2">
        <f t="shared" si="62"/>
        <v>68471058.849079356</v>
      </c>
      <c r="Z301" s="2" t="str">
        <f t="shared" si="52"/>
        <v>MEEP</v>
      </c>
      <c r="AA301" s="2">
        <f>IF(Z301="HERE",Y301,AA300+Graph!$G$1*1000)</f>
        <v>126464094.27765125</v>
      </c>
      <c r="AB301" s="2">
        <f t="shared" si="63"/>
        <v>800000</v>
      </c>
      <c r="AC301" s="2">
        <f t="shared" si="64"/>
        <v>66840841.622695036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235</v>
      </c>
      <c r="C302" s="7"/>
      <c r="D302" s="2" t="e">
        <f t="shared" si="55"/>
        <v>#N/A</v>
      </c>
      <c r="E302" s="2" t="e">
        <f t="shared" si="67"/>
        <v>#N/A</v>
      </c>
      <c r="F302" s="2">
        <v>1777207.4412442148</v>
      </c>
      <c r="G302" s="2">
        <f t="shared" si="70"/>
        <v>794425.14285714284</v>
      </c>
      <c r="H302" s="2">
        <f t="shared" si="65"/>
        <v>193154439.33698064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1868668.4285714154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1780966.9366359413</v>
      </c>
      <c r="Q302" s="2">
        <f t="shared" si="71"/>
        <v>800000</v>
      </c>
      <c r="R302" s="2">
        <f t="shared" si="66"/>
        <v>194899361.04320329</v>
      </c>
      <c r="S302" s="2">
        <f t="shared" si="58"/>
        <v>794425.14285713434</v>
      </c>
      <c r="T302" s="2">
        <f t="shared" si="59"/>
        <v>5574.8571428570431</v>
      </c>
      <c r="U302" s="2">
        <f t="shared" si="60"/>
        <v>800000</v>
      </c>
      <c r="V302" s="2">
        <f t="shared" si="34"/>
        <v>126422727.33698122</v>
      </c>
      <c r="W302" s="2">
        <f t="shared" si="61"/>
        <v>794425.14285714924</v>
      </c>
      <c r="X302" s="2">
        <f t="shared" si="51"/>
        <v>5574.8571428507566</v>
      </c>
      <c r="Y302" s="2">
        <f t="shared" si="62"/>
        <v>68476633.706222206</v>
      </c>
      <c r="Z302" s="2" t="str">
        <f t="shared" si="52"/>
        <v>MEEP</v>
      </c>
      <c r="AA302" s="2">
        <f>IF(Z302="HERE",Y302,AA301+Graph!$G$1*1000)</f>
        <v>127264094.27765125</v>
      </c>
      <c r="AB302" s="2">
        <f t="shared" si="63"/>
        <v>800000</v>
      </c>
      <c r="AC302" s="2">
        <f t="shared" si="64"/>
        <v>66840841.622695036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236</v>
      </c>
      <c r="C303" s="7"/>
      <c r="D303" s="2" t="e">
        <f t="shared" si="55"/>
        <v>#N/A</v>
      </c>
      <c r="E303" s="2" t="e">
        <f t="shared" si="67"/>
        <v>#N/A</v>
      </c>
      <c r="F303" s="2">
        <v>1782785.0019585192</v>
      </c>
      <c r="G303" s="2">
        <f t="shared" si="70"/>
        <v>794425.14285714284</v>
      </c>
      <c r="H303" s="2">
        <f t="shared" si="65"/>
        <v>193948864.47983778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1874243.2857142724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1786545.8731566966</v>
      </c>
      <c r="Q303" s="2">
        <f t="shared" si="71"/>
        <v>800000</v>
      </c>
      <c r="R303" s="2">
        <f t="shared" si="66"/>
        <v>195699361.04320329</v>
      </c>
      <c r="S303" s="2">
        <f t="shared" si="58"/>
        <v>794425.14285713434</v>
      </c>
      <c r="T303" s="2">
        <f t="shared" si="59"/>
        <v>5574.8571428570431</v>
      </c>
      <c r="U303" s="2">
        <f t="shared" si="60"/>
        <v>800000</v>
      </c>
      <c r="V303" s="2">
        <f t="shared" si="34"/>
        <v>127217152.47983837</v>
      </c>
      <c r="W303" s="2">
        <f t="shared" si="61"/>
        <v>794425.14285714924</v>
      </c>
      <c r="X303" s="2">
        <f t="shared" si="51"/>
        <v>5574.8571428507566</v>
      </c>
      <c r="Y303" s="2">
        <f t="shared" si="62"/>
        <v>68482208.563365057</v>
      </c>
      <c r="Z303" s="2" t="str">
        <f t="shared" si="52"/>
        <v>MEEP</v>
      </c>
      <c r="AA303" s="2">
        <f>IF(Z303="HERE",Y303,AA302+Graph!$G$1*1000)</f>
        <v>128064094.27765125</v>
      </c>
      <c r="AB303" s="2">
        <f t="shared" si="63"/>
        <v>800000</v>
      </c>
      <c r="AC303" s="2">
        <f t="shared" si="64"/>
        <v>66840841.622695036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237</v>
      </c>
      <c r="C304" s="7"/>
      <c r="D304" s="2" t="e">
        <f t="shared" si="55"/>
        <v>#N/A</v>
      </c>
      <c r="E304" s="2" t="e">
        <f t="shared" si="67"/>
        <v>#N/A</v>
      </c>
      <c r="F304" s="2">
        <v>1788362.5626727939</v>
      </c>
      <c r="G304" s="2">
        <f t="shared" si="70"/>
        <v>794425.14285714284</v>
      </c>
      <c r="H304" s="2">
        <f t="shared" si="65"/>
        <v>194743289.62269491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1879818.1428571295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1792124.809677422</v>
      </c>
      <c r="Q304" s="2">
        <f t="shared" si="71"/>
        <v>800000</v>
      </c>
      <c r="R304" s="2">
        <f t="shared" si="66"/>
        <v>196499361.04320329</v>
      </c>
      <c r="S304" s="2">
        <f t="shared" si="58"/>
        <v>794425.14285713434</v>
      </c>
      <c r="T304" s="2">
        <f t="shared" si="59"/>
        <v>5574.8571428570431</v>
      </c>
      <c r="U304" s="2">
        <f t="shared" si="60"/>
        <v>800000</v>
      </c>
      <c r="V304" s="2">
        <f t="shared" si="34"/>
        <v>128011577.62269552</v>
      </c>
      <c r="W304" s="2">
        <f t="shared" si="61"/>
        <v>794425.14285714924</v>
      </c>
      <c r="X304" s="2">
        <f t="shared" si="51"/>
        <v>5574.8571428507566</v>
      </c>
      <c r="Y304" s="2">
        <f t="shared" si="62"/>
        <v>68487783.420507908</v>
      </c>
      <c r="Z304" s="2" t="str">
        <f t="shared" si="52"/>
        <v>MEEP</v>
      </c>
      <c r="AA304" s="2">
        <f>IF(Z304="HERE",Y304,AA303+Graph!$G$1*1000)</f>
        <v>128864094.27765125</v>
      </c>
      <c r="AB304" s="2">
        <f t="shared" si="63"/>
        <v>800000</v>
      </c>
      <c r="AC304" s="2">
        <f t="shared" si="64"/>
        <v>66840841.622695036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238</v>
      </c>
      <c r="C305" s="7"/>
      <c r="D305" s="2" t="e">
        <f t="shared" si="55"/>
        <v>#N/A</v>
      </c>
      <c r="E305" s="2" t="e">
        <f t="shared" si="67"/>
        <v>#N/A</v>
      </c>
      <c r="F305" s="2">
        <v>1793940.1233870685</v>
      </c>
      <c r="G305" s="2">
        <f t="shared" si="70"/>
        <v>794425.14285714284</v>
      </c>
      <c r="H305" s="2">
        <f t="shared" si="65"/>
        <v>195537714.76555204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1885392.9999999865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1797703.7461981773</v>
      </c>
      <c r="Q305" s="2">
        <f t="shared" si="71"/>
        <v>800000</v>
      </c>
      <c r="R305" s="2">
        <f t="shared" si="66"/>
        <v>197299361.04320329</v>
      </c>
      <c r="S305" s="2">
        <f t="shared" si="58"/>
        <v>794425.14285713434</v>
      </c>
      <c r="T305" s="2">
        <f t="shared" si="59"/>
        <v>5574.8571428570431</v>
      </c>
      <c r="U305" s="2">
        <f t="shared" si="60"/>
        <v>800000</v>
      </c>
      <c r="V305" s="2">
        <f t="shared" si="34"/>
        <v>128806002.76555267</v>
      </c>
      <c r="W305" s="2">
        <f t="shared" si="61"/>
        <v>794425.14285714924</v>
      </c>
      <c r="X305" s="2">
        <f t="shared" si="51"/>
        <v>5574.8571428507566</v>
      </c>
      <c r="Y305" s="2">
        <f t="shared" si="62"/>
        <v>68493358.277650759</v>
      </c>
      <c r="Z305" s="2" t="str">
        <f t="shared" si="52"/>
        <v>MEEP</v>
      </c>
      <c r="AA305" s="2">
        <f>IF(Z305="HERE",Y305,AA304+Graph!$G$1*1000)</f>
        <v>129664094.27765125</v>
      </c>
      <c r="AB305" s="2">
        <f t="shared" si="63"/>
        <v>800000</v>
      </c>
      <c r="AC305" s="2">
        <f t="shared" si="64"/>
        <v>66840841.622695036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239</v>
      </c>
      <c r="C306" s="7"/>
      <c r="D306" s="2" t="e">
        <f t="shared" si="55"/>
        <v>#N/A</v>
      </c>
      <c r="E306" s="2" t="e">
        <f t="shared" si="67"/>
        <v>#N/A</v>
      </c>
      <c r="F306" s="2">
        <v>1799517.684101373</v>
      </c>
      <c r="G306" s="2">
        <f t="shared" si="70"/>
        <v>794425.14285714284</v>
      </c>
      <c r="H306" s="2">
        <f t="shared" si="65"/>
        <v>196332139.90840918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1890967.8571428435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1803282.6827189028</v>
      </c>
      <c r="Q306" s="2">
        <f t="shared" si="71"/>
        <v>800000</v>
      </c>
      <c r="R306" s="2">
        <f t="shared" si="66"/>
        <v>198099361.04320329</v>
      </c>
      <c r="S306" s="2">
        <f t="shared" si="58"/>
        <v>794425.14285713434</v>
      </c>
      <c r="T306" s="2">
        <f t="shared" si="59"/>
        <v>5574.8571428570431</v>
      </c>
      <c r="U306" s="2">
        <f t="shared" si="60"/>
        <v>800000</v>
      </c>
      <c r="V306" s="2">
        <f t="shared" si="34"/>
        <v>129600427.90840982</v>
      </c>
      <c r="W306" s="2">
        <f t="shared" si="61"/>
        <v>794425.14285714924</v>
      </c>
      <c r="X306" s="2">
        <f t="shared" si="51"/>
        <v>5574.8571428507566</v>
      </c>
      <c r="Y306" s="2">
        <f t="shared" si="62"/>
        <v>68498933.134793609</v>
      </c>
      <c r="Z306" s="2" t="str">
        <f t="shared" si="52"/>
        <v>MEEP</v>
      </c>
      <c r="AA306" s="2">
        <f>IF(Z306="HERE",Y306,AA305+Graph!$G$1*1000)</f>
        <v>130464094.27765125</v>
      </c>
      <c r="AB306" s="2">
        <f t="shared" si="63"/>
        <v>800000</v>
      </c>
      <c r="AC306" s="2">
        <f t="shared" si="64"/>
        <v>66840841.622695036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240</v>
      </c>
      <c r="C307" s="7"/>
      <c r="D307" s="2" t="e">
        <f t="shared" si="55"/>
        <v>#N/A</v>
      </c>
      <c r="E307" s="2" t="e">
        <f t="shared" si="67"/>
        <v>#N/A</v>
      </c>
      <c r="F307" s="2">
        <v>1805095.2448156476</v>
      </c>
      <c r="G307" s="2">
        <f t="shared" si="70"/>
        <v>794425.14285714284</v>
      </c>
      <c r="H307" s="2">
        <f t="shared" si="65"/>
        <v>197126565.05126631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1896542.7142857006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1808861.6192396283</v>
      </c>
      <c r="Q307" s="2">
        <f t="shared" si="71"/>
        <v>800000</v>
      </c>
      <c r="R307" s="2">
        <f t="shared" si="66"/>
        <v>198899361.04320329</v>
      </c>
      <c r="S307" s="2">
        <f t="shared" si="58"/>
        <v>794425.14285713434</v>
      </c>
      <c r="T307" s="2">
        <f t="shared" si="59"/>
        <v>5574.8571428570431</v>
      </c>
      <c r="U307" s="2">
        <f t="shared" si="60"/>
        <v>800000</v>
      </c>
      <c r="V307" s="2">
        <f t="shared" si="34"/>
        <v>130394853.05126697</v>
      </c>
      <c r="W307" s="2">
        <f t="shared" si="61"/>
        <v>794425.14285714924</v>
      </c>
      <c r="X307" s="2">
        <f t="shared" si="51"/>
        <v>5574.8571428507566</v>
      </c>
      <c r="Y307" s="2">
        <f t="shared" si="62"/>
        <v>68504507.99193646</v>
      </c>
      <c r="Z307" s="2" t="str">
        <f t="shared" si="52"/>
        <v>MEEP</v>
      </c>
      <c r="AA307" s="2">
        <f>IF(Z307="HERE",Y307,AA306+Graph!$G$1*1000)</f>
        <v>131264094.27765125</v>
      </c>
      <c r="AB307" s="2">
        <f t="shared" si="63"/>
        <v>800000</v>
      </c>
      <c r="AC307" s="2">
        <f t="shared" si="64"/>
        <v>66840841.622695036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241</v>
      </c>
      <c r="C308" s="7"/>
      <c r="D308" s="2" t="e">
        <f t="shared" si="55"/>
        <v>#N/A</v>
      </c>
      <c r="E308" s="2" t="e">
        <f t="shared" si="67"/>
        <v>#N/A</v>
      </c>
      <c r="F308" s="2">
        <v>1810672.805529952</v>
      </c>
      <c r="G308" s="2">
        <f t="shared" si="70"/>
        <v>794425.14285714284</v>
      </c>
      <c r="H308" s="2">
        <f t="shared" si="65"/>
        <v>197920990.19412345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1902117.5714285576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1814440.5557603836</v>
      </c>
      <c r="Q308" s="2">
        <f t="shared" si="71"/>
        <v>800000</v>
      </c>
      <c r="R308" s="2">
        <f t="shared" si="66"/>
        <v>199699361.04320329</v>
      </c>
      <c r="S308" s="2">
        <f t="shared" si="58"/>
        <v>794425.14285713434</v>
      </c>
      <c r="T308" s="2">
        <f t="shared" si="59"/>
        <v>5574.8571428570431</v>
      </c>
      <c r="U308" s="2">
        <f t="shared" si="60"/>
        <v>800000</v>
      </c>
      <c r="V308" s="2">
        <f t="shared" si="34"/>
        <v>131189278.19412412</v>
      </c>
      <c r="W308" s="2">
        <f t="shared" si="61"/>
        <v>794425.14285714924</v>
      </c>
      <c r="X308" s="2">
        <f t="shared" si="51"/>
        <v>5574.8571428507566</v>
      </c>
      <c r="Y308" s="2">
        <f t="shared" si="62"/>
        <v>68510082.849079311</v>
      </c>
      <c r="Z308" s="2" t="str">
        <f t="shared" si="52"/>
        <v>MEEP</v>
      </c>
      <c r="AA308" s="2">
        <f>IF(Z308="HERE",Y308,AA307+Graph!$G$1*1000)</f>
        <v>132064094.27765125</v>
      </c>
      <c r="AB308" s="2">
        <f t="shared" si="63"/>
        <v>800000</v>
      </c>
      <c r="AC308" s="2">
        <f t="shared" si="64"/>
        <v>66840841.622695036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242</v>
      </c>
      <c r="C309" s="7"/>
      <c r="D309" s="2" t="e">
        <f t="shared" si="55"/>
        <v>#N/A</v>
      </c>
      <c r="E309" s="2" t="e">
        <f t="shared" si="67"/>
        <v>#N/A</v>
      </c>
      <c r="F309" s="2">
        <v>1816250.3662442267</v>
      </c>
      <c r="G309" s="2">
        <f t="shared" si="70"/>
        <v>794425.14285714284</v>
      </c>
      <c r="H309" s="2">
        <f t="shared" si="65"/>
        <v>198715415.33698058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1907692.4285714147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1820019.4922811091</v>
      </c>
      <c r="Q309" s="2">
        <f t="shared" si="71"/>
        <v>800000</v>
      </c>
      <c r="R309" s="2">
        <f t="shared" si="66"/>
        <v>200499361.04320329</v>
      </c>
      <c r="S309" s="2">
        <f t="shared" si="58"/>
        <v>794425.14285713434</v>
      </c>
      <c r="T309" s="2">
        <f t="shared" si="59"/>
        <v>5574.8571428570431</v>
      </c>
      <c r="U309" s="2">
        <f t="shared" si="60"/>
        <v>800000</v>
      </c>
      <c r="V309" s="2">
        <f t="shared" si="34"/>
        <v>131983703.33698127</v>
      </c>
      <c r="W309" s="2">
        <f t="shared" si="61"/>
        <v>794425.14285714924</v>
      </c>
      <c r="X309" s="2">
        <f t="shared" si="51"/>
        <v>5574.8571428507566</v>
      </c>
      <c r="Y309" s="2">
        <f t="shared" si="62"/>
        <v>68515657.706222162</v>
      </c>
      <c r="Z309" s="2" t="str">
        <f t="shared" si="52"/>
        <v>MEEP</v>
      </c>
      <c r="AA309" s="2">
        <f>IF(Z309="HERE",Y309,AA308+Graph!$G$1*1000)</f>
        <v>132864094.27765125</v>
      </c>
      <c r="AB309" s="2">
        <f t="shared" si="63"/>
        <v>800000</v>
      </c>
      <c r="AC309" s="2">
        <f t="shared" si="64"/>
        <v>66840841.622695036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243</v>
      </c>
      <c r="C310" s="7"/>
      <c r="D310" s="2" t="e">
        <f t="shared" si="55"/>
        <v>#N/A</v>
      </c>
      <c r="E310" s="2" t="e">
        <f t="shared" si="67"/>
        <v>#N/A</v>
      </c>
      <c r="F310" s="2">
        <v>1821827.9269585013</v>
      </c>
      <c r="G310" s="2">
        <f t="shared" si="70"/>
        <v>794425.14285714284</v>
      </c>
      <c r="H310" s="2">
        <f t="shared" si="65"/>
        <v>199509840.47983772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1913267.2857142717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1825598.4288018644</v>
      </c>
      <c r="Q310" s="2">
        <f t="shared" si="71"/>
        <v>800000</v>
      </c>
      <c r="R310" s="2">
        <f t="shared" si="66"/>
        <v>201299361.04320329</v>
      </c>
      <c r="S310" s="2">
        <f t="shared" si="58"/>
        <v>794425.14285713434</v>
      </c>
      <c r="T310" s="2">
        <f t="shared" si="59"/>
        <v>5574.8571428570431</v>
      </c>
      <c r="U310" s="2">
        <f t="shared" si="60"/>
        <v>800000</v>
      </c>
      <c r="V310" s="2">
        <f t="shared" si="34"/>
        <v>132778128.47983842</v>
      </c>
      <c r="W310" s="2">
        <f t="shared" si="61"/>
        <v>794425.14285714924</v>
      </c>
      <c r="X310" s="2">
        <f t="shared" si="51"/>
        <v>5574.8571428507566</v>
      </c>
      <c r="Y310" s="2">
        <f t="shared" si="62"/>
        <v>68521232.563365012</v>
      </c>
      <c r="Z310" s="2" t="str">
        <f t="shared" si="52"/>
        <v>MEEP</v>
      </c>
      <c r="AA310" s="2">
        <f>IF(Z310="HERE",Y310,AA309+Graph!$G$1*1000)</f>
        <v>133664094.27765125</v>
      </c>
      <c r="AB310" s="2">
        <f t="shared" si="63"/>
        <v>800000</v>
      </c>
      <c r="AC310" s="2">
        <f t="shared" si="64"/>
        <v>66840841.622695036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244</v>
      </c>
      <c r="C311" s="7"/>
      <c r="D311" s="2" t="e">
        <f t="shared" si="55"/>
        <v>#N/A</v>
      </c>
      <c r="E311" s="2" t="e">
        <f t="shared" si="67"/>
        <v>#N/A</v>
      </c>
      <c r="F311" s="2">
        <v>1827405.4876728058</v>
      </c>
      <c r="G311" s="2">
        <f t="shared" si="70"/>
        <v>794425.14285714284</v>
      </c>
      <c r="H311" s="2">
        <f t="shared" si="65"/>
        <v>200304265.62269485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1918842.1428571288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1831177.3653225899</v>
      </c>
      <c r="Q311" s="2">
        <f t="shared" si="71"/>
        <v>800000</v>
      </c>
      <c r="R311" s="2">
        <f t="shared" si="66"/>
        <v>202099361.04320329</v>
      </c>
      <c r="S311" s="2">
        <f t="shared" si="58"/>
        <v>794425.14285713434</v>
      </c>
      <c r="T311" s="2">
        <f t="shared" si="59"/>
        <v>5574.8571428570431</v>
      </c>
      <c r="U311" s="2">
        <f t="shared" si="60"/>
        <v>800000</v>
      </c>
      <c r="V311" s="2">
        <f t="shared" si="34"/>
        <v>133572553.62269557</v>
      </c>
      <c r="W311" s="2">
        <f t="shared" si="61"/>
        <v>794425.14285714924</v>
      </c>
      <c r="X311" s="2">
        <f t="shared" si="51"/>
        <v>5574.8571428507566</v>
      </c>
      <c r="Y311" s="2">
        <f t="shared" si="62"/>
        <v>68526807.420507863</v>
      </c>
      <c r="Z311" s="2" t="str">
        <f t="shared" si="52"/>
        <v>MEEP</v>
      </c>
      <c r="AA311" s="2">
        <f>IF(Z311="HERE",Y311,AA310+Graph!$G$1*1000)</f>
        <v>134464094.27765125</v>
      </c>
      <c r="AB311" s="2">
        <f t="shared" si="63"/>
        <v>800000</v>
      </c>
      <c r="AC311" s="2">
        <f t="shared" si="64"/>
        <v>66840841.622695036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245</v>
      </c>
      <c r="C312" s="7"/>
      <c r="D312" s="2" t="e">
        <f t="shared" si="55"/>
        <v>#N/A</v>
      </c>
      <c r="E312" s="2" t="e">
        <f t="shared" si="67"/>
        <v>#N/A</v>
      </c>
      <c r="F312" s="2">
        <v>1832983.0483870804</v>
      </c>
      <c r="G312" s="2">
        <f t="shared" si="70"/>
        <v>794425.14285714284</v>
      </c>
      <c r="H312" s="2">
        <f t="shared" si="65"/>
        <v>201098690.76555198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1924416.9999999858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1836756.3018433154</v>
      </c>
      <c r="Q312" s="2">
        <f t="shared" si="71"/>
        <v>800000</v>
      </c>
      <c r="R312" s="2">
        <f t="shared" si="66"/>
        <v>202899361.04320329</v>
      </c>
      <c r="S312" s="2">
        <f t="shared" si="58"/>
        <v>794425.14285713434</v>
      </c>
      <c r="T312" s="2">
        <f t="shared" si="59"/>
        <v>5574.8571428570431</v>
      </c>
      <c r="U312" s="2">
        <f t="shared" si="60"/>
        <v>800000</v>
      </c>
      <c r="V312" s="2">
        <f t="shared" si="34"/>
        <v>134366978.7655527</v>
      </c>
      <c r="W312" s="2">
        <f t="shared" si="61"/>
        <v>794425.14285713434</v>
      </c>
      <c r="X312" s="2">
        <f t="shared" si="51"/>
        <v>5574.8571428656578</v>
      </c>
      <c r="Y312" s="2">
        <f t="shared" si="62"/>
        <v>68532382.277650729</v>
      </c>
      <c r="Z312" s="2" t="str">
        <f t="shared" si="52"/>
        <v>MEEP</v>
      </c>
      <c r="AA312" s="2">
        <f>IF(Z312="HERE",Y312,AA311+Graph!$G$1*1000)</f>
        <v>135264094.27765125</v>
      </c>
      <c r="AB312" s="2">
        <f t="shared" si="63"/>
        <v>800000</v>
      </c>
      <c r="AC312" s="2">
        <f t="shared" si="64"/>
        <v>66840841.622695036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246</v>
      </c>
      <c r="C313" s="7"/>
      <c r="D313" s="2" t="e">
        <f t="shared" si="55"/>
        <v>#N/A</v>
      </c>
      <c r="E313" s="2" t="e">
        <f t="shared" si="67"/>
        <v>#N/A</v>
      </c>
      <c r="F313" s="2">
        <v>1838560.6091013551</v>
      </c>
      <c r="G313" s="2">
        <f t="shared" si="70"/>
        <v>794425.14285714284</v>
      </c>
      <c r="H313" s="2">
        <f t="shared" si="65"/>
        <v>201893115.90840912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1929991.8571428428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1842335.2383640707</v>
      </c>
      <c r="Q313" s="2">
        <f t="shared" si="71"/>
        <v>800000</v>
      </c>
      <c r="R313" s="2">
        <f t="shared" si="66"/>
        <v>203699361.04320329</v>
      </c>
      <c r="S313" s="2">
        <f t="shared" si="58"/>
        <v>794425.14285713434</v>
      </c>
      <c r="T313" s="2">
        <f t="shared" si="59"/>
        <v>5574.8571428570431</v>
      </c>
      <c r="U313" s="2">
        <f t="shared" si="60"/>
        <v>800000</v>
      </c>
      <c r="V313" s="2">
        <f t="shared" si="34"/>
        <v>135161403.90840983</v>
      </c>
      <c r="W313" s="2">
        <f t="shared" si="61"/>
        <v>794425.14285713434</v>
      </c>
      <c r="X313" s="2">
        <f t="shared" si="51"/>
        <v>5574.8571428656578</v>
      </c>
      <c r="Y313" s="2">
        <f t="shared" si="62"/>
        <v>68537957.134793594</v>
      </c>
      <c r="Z313" s="2" t="str">
        <f t="shared" si="52"/>
        <v>MEEP</v>
      </c>
      <c r="AA313" s="2">
        <f>IF(Z313="HERE",Y313,AA312+Graph!$G$1*1000)</f>
        <v>136064094.27765125</v>
      </c>
      <c r="AB313" s="2">
        <f t="shared" si="63"/>
        <v>800000</v>
      </c>
      <c r="AC313" s="2">
        <f t="shared" si="64"/>
        <v>66840841.622695036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247</v>
      </c>
      <c r="C314" s="7"/>
      <c r="D314" s="2" t="e">
        <f t="shared" si="55"/>
        <v>#N/A</v>
      </c>
      <c r="E314" s="2" t="e">
        <f t="shared" si="67"/>
        <v>#N/A</v>
      </c>
      <c r="F314" s="2">
        <v>1844138.1698156595</v>
      </c>
      <c r="G314" s="2">
        <f t="shared" si="70"/>
        <v>794425.14285714284</v>
      </c>
      <c r="H314" s="2">
        <f t="shared" si="65"/>
        <v>202687541.05126625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1935566.7142856999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1847914.1748847961</v>
      </c>
      <c r="Q314" s="2">
        <f t="shared" si="71"/>
        <v>800000</v>
      </c>
      <c r="R314" s="2">
        <f t="shared" si="66"/>
        <v>204499361.04320329</v>
      </c>
      <c r="S314" s="2">
        <f t="shared" si="58"/>
        <v>794425.14285713434</v>
      </c>
      <c r="T314" s="2">
        <f t="shared" si="59"/>
        <v>5574.8571428570431</v>
      </c>
      <c r="U314" s="2">
        <f t="shared" si="60"/>
        <v>800000</v>
      </c>
      <c r="V314" s="2">
        <f t="shared" si="34"/>
        <v>135955829.05126697</v>
      </c>
      <c r="W314" s="2">
        <f t="shared" si="61"/>
        <v>794425.14285713434</v>
      </c>
      <c r="X314" s="2">
        <f t="shared" si="51"/>
        <v>5574.8571428656578</v>
      </c>
      <c r="Y314" s="2">
        <f t="shared" si="62"/>
        <v>68543531.99193646</v>
      </c>
      <c r="Z314" s="2" t="str">
        <f t="shared" si="52"/>
        <v>MEEP</v>
      </c>
      <c r="AA314" s="2">
        <f>IF(Z314="HERE",Y314,AA313+Graph!$G$1*1000)</f>
        <v>136864094.27765125</v>
      </c>
      <c r="AB314" s="2">
        <f t="shared" si="63"/>
        <v>800000</v>
      </c>
      <c r="AC314" s="2">
        <f t="shared" si="64"/>
        <v>66840841.622695036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248</v>
      </c>
      <c r="C315" s="7"/>
      <c r="D315" s="2" t="e">
        <f t="shared" si="55"/>
        <v>#N/A</v>
      </c>
      <c r="E315" s="2" t="e">
        <f t="shared" si="67"/>
        <v>#N/A</v>
      </c>
      <c r="F315" s="2">
        <v>1849715.7305299342</v>
      </c>
      <c r="G315" s="2">
        <f t="shared" si="70"/>
        <v>794425.14285714284</v>
      </c>
      <c r="H315" s="2">
        <f t="shared" si="65"/>
        <v>203481966.19412339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1941141.5714285569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1853493.1114055514</v>
      </c>
      <c r="Q315" s="2">
        <f t="shared" si="71"/>
        <v>800000</v>
      </c>
      <c r="R315" s="2">
        <f t="shared" si="66"/>
        <v>205299361.04320329</v>
      </c>
      <c r="S315" s="2">
        <f t="shared" si="58"/>
        <v>794425.14285713434</v>
      </c>
      <c r="T315" s="2">
        <f t="shared" si="59"/>
        <v>5574.8571428570431</v>
      </c>
      <c r="U315" s="2">
        <f t="shared" si="60"/>
        <v>800000</v>
      </c>
      <c r="V315" s="2">
        <f t="shared" si="34"/>
        <v>136750254.1941241</v>
      </c>
      <c r="W315" s="2">
        <f t="shared" si="61"/>
        <v>794425.14285713434</v>
      </c>
      <c r="X315" s="2">
        <f t="shared" si="51"/>
        <v>5574.8571428656578</v>
      </c>
      <c r="Y315" s="2">
        <f t="shared" si="62"/>
        <v>68549106.849079326</v>
      </c>
      <c r="Z315" s="2" t="str">
        <f t="shared" si="52"/>
        <v>MEEP</v>
      </c>
      <c r="AA315" s="2">
        <f>IF(Z315="HERE",Y315,AA314+Graph!$G$1*1000)</f>
        <v>137664094.27765125</v>
      </c>
      <c r="AB315" s="2">
        <f t="shared" si="63"/>
        <v>800000</v>
      </c>
      <c r="AC315" s="2">
        <f t="shared" si="64"/>
        <v>66840841.622695036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249</v>
      </c>
      <c r="C316" s="7"/>
      <c r="D316" s="2" t="e">
        <f t="shared" si="55"/>
        <v>#N/A</v>
      </c>
      <c r="E316" s="2" t="e">
        <f t="shared" si="67"/>
        <v>#N/A</v>
      </c>
      <c r="F316" s="2">
        <v>1855293.2912442386</v>
      </c>
      <c r="G316" s="2">
        <f t="shared" si="70"/>
        <v>794425.14285714284</v>
      </c>
      <c r="H316" s="2">
        <f t="shared" si="65"/>
        <v>204276391.33698052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1946716.428571414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1859072.0479262769</v>
      </c>
      <c r="Q316" s="2">
        <f t="shared" si="71"/>
        <v>800000</v>
      </c>
      <c r="R316" s="2">
        <f t="shared" si="66"/>
        <v>206099361.04320329</v>
      </c>
      <c r="S316" s="2">
        <f t="shared" si="58"/>
        <v>794425.14285713434</v>
      </c>
      <c r="T316" s="2">
        <f t="shared" si="59"/>
        <v>5574.8571428570431</v>
      </c>
      <c r="U316" s="2">
        <f t="shared" si="60"/>
        <v>800000</v>
      </c>
      <c r="V316" s="2">
        <f t="shared" si="34"/>
        <v>137544679.33698124</v>
      </c>
      <c r="W316" s="2">
        <f t="shared" si="61"/>
        <v>794425.14285713434</v>
      </c>
      <c r="X316" s="2">
        <f t="shared" si="51"/>
        <v>5574.8571428656578</v>
      </c>
      <c r="Y316" s="2">
        <f t="shared" si="62"/>
        <v>68554681.706222191</v>
      </c>
      <c r="Z316" s="2" t="str">
        <f t="shared" si="52"/>
        <v>MEEP</v>
      </c>
      <c r="AA316" s="2">
        <f>IF(Z316="HERE",Y316,AA315+Graph!$G$1*1000)</f>
        <v>138464094.27765125</v>
      </c>
      <c r="AB316" s="2">
        <f t="shared" si="63"/>
        <v>800000</v>
      </c>
      <c r="AC316" s="2">
        <f t="shared" si="64"/>
        <v>66840841.622695036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250</v>
      </c>
      <c r="C317" s="7"/>
      <c r="D317" s="2" t="e">
        <f t="shared" si="55"/>
        <v>#N/A</v>
      </c>
      <c r="E317" s="2" t="e">
        <f t="shared" si="67"/>
        <v>#N/A</v>
      </c>
      <c r="F317" s="2">
        <v>1860870.8519585133</v>
      </c>
      <c r="G317" s="2">
        <f t="shared" si="70"/>
        <v>794425.14285714284</v>
      </c>
      <c r="H317" s="2">
        <f t="shared" si="65"/>
        <v>205070816.47983766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1952291.285714271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1864650.9844470024</v>
      </c>
      <c r="Q317" s="2">
        <f t="shared" si="71"/>
        <v>800000</v>
      </c>
      <c r="R317" s="2">
        <f t="shared" si="66"/>
        <v>206899361.04320329</v>
      </c>
      <c r="S317" s="2">
        <f t="shared" si="58"/>
        <v>794425.14285713434</v>
      </c>
      <c r="T317" s="2">
        <f t="shared" si="59"/>
        <v>5574.8571428570431</v>
      </c>
      <c r="U317" s="2">
        <f t="shared" si="60"/>
        <v>800000</v>
      </c>
      <c r="V317" s="2">
        <f t="shared" si="34"/>
        <v>138339104.47983837</v>
      </c>
      <c r="W317" s="2">
        <f t="shared" si="61"/>
        <v>794425.14285713434</v>
      </c>
      <c r="X317" s="2">
        <f t="shared" si="51"/>
        <v>5574.8571428656578</v>
      </c>
      <c r="Y317" s="2">
        <f t="shared" si="62"/>
        <v>68560256.563365057</v>
      </c>
      <c r="Z317" s="2" t="str">
        <f t="shared" si="52"/>
        <v>MEEP</v>
      </c>
      <c r="AA317" s="2">
        <f>IF(Z317="HERE",Y317,AA316+Graph!$G$1*1000)</f>
        <v>139264094.27765125</v>
      </c>
      <c r="AB317" s="2">
        <f t="shared" si="63"/>
        <v>800000</v>
      </c>
      <c r="AC317" s="2">
        <f t="shared" si="64"/>
        <v>66840841.622695036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251</v>
      </c>
      <c r="C318" s="7"/>
      <c r="D318" s="2" t="e">
        <f t="shared" si="55"/>
        <v>#N/A</v>
      </c>
      <c r="E318" s="2" t="e">
        <f t="shared" si="67"/>
        <v>#N/A</v>
      </c>
      <c r="F318" s="2">
        <v>1866448.4126727879</v>
      </c>
      <c r="G318" s="2">
        <f t="shared" si="70"/>
        <v>794425.14285714284</v>
      </c>
      <c r="H318" s="2">
        <f t="shared" si="65"/>
        <v>205865241.62269479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1957866.1428571281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1870229.9209677577</v>
      </c>
      <c r="Q318" s="2">
        <f t="shared" si="71"/>
        <v>800000</v>
      </c>
      <c r="R318" s="2">
        <f t="shared" si="66"/>
        <v>207699361.04320329</v>
      </c>
      <c r="S318" s="2">
        <f t="shared" si="58"/>
        <v>794425.14285713434</v>
      </c>
      <c r="T318" s="2">
        <f t="shared" si="59"/>
        <v>5574.8571428570431</v>
      </c>
      <c r="U318" s="2">
        <f t="shared" si="60"/>
        <v>800000</v>
      </c>
      <c r="V318" s="2">
        <f t="shared" si="34"/>
        <v>139133529.62269551</v>
      </c>
      <c r="W318" s="2">
        <f t="shared" si="61"/>
        <v>794425.14285713434</v>
      </c>
      <c r="X318" s="2">
        <f t="shared" si="51"/>
        <v>5574.8571428656578</v>
      </c>
      <c r="Y318" s="2">
        <f t="shared" si="62"/>
        <v>68565831.420507923</v>
      </c>
      <c r="Z318" s="2" t="str">
        <f t="shared" si="52"/>
        <v>MEEP</v>
      </c>
      <c r="AA318" s="2">
        <f>IF(Z318="HERE",Y318,AA317+Graph!$G$1*1000)</f>
        <v>140064094.27765125</v>
      </c>
      <c r="AB318" s="2">
        <f t="shared" si="63"/>
        <v>800000</v>
      </c>
      <c r="AC318" s="2">
        <f t="shared" si="64"/>
        <v>66840841.622695036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252</v>
      </c>
      <c r="C319" s="7"/>
      <c r="D319" s="2" t="e">
        <f t="shared" si="55"/>
        <v>#N/A</v>
      </c>
      <c r="E319" s="2" t="e">
        <f t="shared" si="67"/>
        <v>#N/A</v>
      </c>
      <c r="F319" s="2">
        <v>1872025.9733870924</v>
      </c>
      <c r="G319" s="2">
        <f t="shared" si="70"/>
        <v>794425.14285714284</v>
      </c>
      <c r="H319" s="2">
        <f t="shared" si="65"/>
        <v>206659666.76555192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1963440.9999999851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1875808.8574884832</v>
      </c>
      <c r="Q319" s="2">
        <f t="shared" si="71"/>
        <v>800000</v>
      </c>
      <c r="R319" s="2">
        <f t="shared" si="66"/>
        <v>208499361.04320329</v>
      </c>
      <c r="S319" s="2">
        <f t="shared" si="58"/>
        <v>794425.14285713434</v>
      </c>
      <c r="T319" s="2">
        <f t="shared" si="59"/>
        <v>5574.8571428570431</v>
      </c>
      <c r="U319" s="2">
        <f t="shared" si="60"/>
        <v>800000</v>
      </c>
      <c r="V319" s="2">
        <f t="shared" si="34"/>
        <v>139927954.76555264</v>
      </c>
      <c r="W319" s="2">
        <f t="shared" si="61"/>
        <v>794425.14285713434</v>
      </c>
      <c r="X319" s="2">
        <f t="shared" si="51"/>
        <v>5574.8571428656578</v>
      </c>
      <c r="Y319" s="2">
        <f t="shared" si="62"/>
        <v>68571406.277650788</v>
      </c>
      <c r="Z319" s="2" t="str">
        <f t="shared" si="52"/>
        <v>MEEP</v>
      </c>
      <c r="AA319" s="2">
        <f>IF(Z319="HERE",Y319,AA318+Graph!$G$1*1000)</f>
        <v>140864094.27765125</v>
      </c>
      <c r="AB319" s="2">
        <f t="shared" si="63"/>
        <v>800000</v>
      </c>
      <c r="AC319" s="2">
        <f t="shared" si="64"/>
        <v>66840841.622695036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253</v>
      </c>
      <c r="C320" s="7"/>
      <c r="D320" s="2" t="e">
        <f t="shared" si="55"/>
        <v>#N/A</v>
      </c>
      <c r="E320" s="2" t="e">
        <f t="shared" si="67"/>
        <v>#N/A</v>
      </c>
      <c r="F320" s="2">
        <v>1877603.534101367</v>
      </c>
      <c r="G320" s="2">
        <f t="shared" si="70"/>
        <v>794425.14285714284</v>
      </c>
      <c r="H320" s="2">
        <f t="shared" si="65"/>
        <v>207454091.90840906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1969015.8571428421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1881387.7940092385</v>
      </c>
      <c r="Q320" s="2">
        <f t="shared" si="71"/>
        <v>800000</v>
      </c>
      <c r="R320" s="2">
        <f t="shared" si="66"/>
        <v>209299361.04320329</v>
      </c>
      <c r="S320" s="2">
        <f t="shared" si="58"/>
        <v>794425.14285713434</v>
      </c>
      <c r="T320" s="2">
        <f t="shared" si="59"/>
        <v>5574.8571428570431</v>
      </c>
      <c r="U320" s="2">
        <f t="shared" si="60"/>
        <v>800000</v>
      </c>
      <c r="V320" s="2">
        <f t="shared" si="34"/>
        <v>140722379.90840977</v>
      </c>
      <c r="W320" s="2">
        <f t="shared" si="61"/>
        <v>794425.14285713434</v>
      </c>
      <c r="X320" s="2">
        <f t="shared" si="51"/>
        <v>5574.8571428656578</v>
      </c>
      <c r="Y320" s="2">
        <f t="shared" si="62"/>
        <v>68576981.134793654</v>
      </c>
      <c r="Z320" s="2" t="str">
        <f t="shared" si="52"/>
        <v>MEEP</v>
      </c>
      <c r="AA320" s="2">
        <f>IF(Z320="HERE",Y320,AA319+Graph!$G$1*1000)</f>
        <v>141664094.27765125</v>
      </c>
      <c r="AB320" s="2">
        <f t="shared" si="63"/>
        <v>800000</v>
      </c>
      <c r="AC320" s="2">
        <f t="shared" si="64"/>
        <v>66840841.622695036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254</v>
      </c>
      <c r="C321" s="7"/>
      <c r="D321" s="2" t="e">
        <f t="shared" si="55"/>
        <v>#N/A</v>
      </c>
      <c r="E321" s="2" t="e">
        <f t="shared" si="67"/>
        <v>#N/A</v>
      </c>
      <c r="F321" s="2">
        <v>1883181.0948156416</v>
      </c>
      <c r="G321" s="2">
        <f t="shared" si="70"/>
        <v>794425.14285714284</v>
      </c>
      <c r="H321" s="2">
        <f t="shared" si="65"/>
        <v>208248517.05126619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1974590.7142856992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1886966.730529964</v>
      </c>
      <c r="Q321" s="2">
        <f t="shared" si="71"/>
        <v>800000</v>
      </c>
      <c r="R321" s="2">
        <f t="shared" si="66"/>
        <v>210099361.04320329</v>
      </c>
      <c r="S321" s="2">
        <f t="shared" si="58"/>
        <v>794425.14285713434</v>
      </c>
      <c r="T321" s="2">
        <f t="shared" si="59"/>
        <v>5574.8571428570431</v>
      </c>
      <c r="U321" s="2">
        <f t="shared" si="60"/>
        <v>800000</v>
      </c>
      <c r="V321" s="2">
        <f t="shared" si="34"/>
        <v>141516805.05126691</v>
      </c>
      <c r="W321" s="2">
        <f t="shared" si="61"/>
        <v>794425.14285713434</v>
      </c>
      <c r="X321" s="2">
        <f t="shared" si="51"/>
        <v>5574.8571428656578</v>
      </c>
      <c r="Y321" s="2">
        <f t="shared" si="62"/>
        <v>68582555.99193652</v>
      </c>
      <c r="Z321" s="2" t="str">
        <f t="shared" si="52"/>
        <v>MEEP</v>
      </c>
      <c r="AA321" s="2">
        <f>IF(Z321="HERE",Y321,AA320+Graph!$G$1*1000)</f>
        <v>142464094.27765125</v>
      </c>
      <c r="AB321" s="2">
        <f t="shared" si="63"/>
        <v>800000</v>
      </c>
      <c r="AC321" s="2">
        <f t="shared" si="64"/>
        <v>66840841.622695036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255</v>
      </c>
      <c r="C322" s="7"/>
      <c r="D322" s="2" t="e">
        <f t="shared" si="55"/>
        <v>#N/A</v>
      </c>
      <c r="E322" s="2" t="e">
        <f t="shared" si="67"/>
        <v>#N/A</v>
      </c>
      <c r="F322" s="2">
        <v>1888758.6555299461</v>
      </c>
      <c r="G322" s="2">
        <f t="shared" si="70"/>
        <v>794425.14285714284</v>
      </c>
      <c r="H322" s="2">
        <f t="shared" si="65"/>
        <v>209042942.19412333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1980165.5714285562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1892545.6670506895</v>
      </c>
      <c r="Q322" s="2">
        <f t="shared" si="71"/>
        <v>800000</v>
      </c>
      <c r="R322" s="2">
        <f t="shared" si="66"/>
        <v>210899361.04320329</v>
      </c>
      <c r="S322" s="2">
        <f t="shared" si="58"/>
        <v>794425.14285713434</v>
      </c>
      <c r="T322" s="2">
        <f t="shared" si="59"/>
        <v>5574.8571428570431</v>
      </c>
      <c r="U322" s="2">
        <f t="shared" si="60"/>
        <v>800000</v>
      </c>
      <c r="V322" s="2">
        <f t="shared" si="34"/>
        <v>142311230.19412404</v>
      </c>
      <c r="W322" s="2">
        <f t="shared" si="61"/>
        <v>794425.14285713434</v>
      </c>
      <c r="X322" s="2">
        <f t="shared" si="51"/>
        <v>5574.8571428656578</v>
      </c>
      <c r="Y322" s="2">
        <f t="shared" si="62"/>
        <v>68588130.849079385</v>
      </c>
      <c r="Z322" s="2" t="str">
        <f t="shared" si="52"/>
        <v>MEEP</v>
      </c>
      <c r="AA322" s="2">
        <f>IF(Z322="HERE",Y322,AA321+Graph!$G$1*1000)</f>
        <v>143264094.27765125</v>
      </c>
      <c r="AB322" s="2">
        <f t="shared" si="63"/>
        <v>800000</v>
      </c>
      <c r="AC322" s="2">
        <f t="shared" si="64"/>
        <v>66840841.622695036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256</v>
      </c>
      <c r="C323" s="7"/>
      <c r="D323" s="2" t="e">
        <f t="shared" si="55"/>
        <v>#N/A</v>
      </c>
      <c r="E323" s="2" t="e">
        <f t="shared" si="67"/>
        <v>#N/A</v>
      </c>
      <c r="F323" s="2">
        <v>1894336.2162442207</v>
      </c>
      <c r="G323" s="2">
        <f t="shared" si="70"/>
        <v>794425.14285714284</v>
      </c>
      <c r="H323" s="2">
        <f t="shared" si="65"/>
        <v>209837367.33698046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1985740.4285714133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1898124.6035714447</v>
      </c>
      <c r="Q323" s="2">
        <f t="shared" si="71"/>
        <v>800000</v>
      </c>
      <c r="R323" s="2">
        <f t="shared" si="66"/>
        <v>211699361.04320329</v>
      </c>
      <c r="S323" s="2">
        <f t="shared" si="58"/>
        <v>794425.14285713434</v>
      </c>
      <c r="T323" s="2">
        <f t="shared" si="59"/>
        <v>5574.8571428570431</v>
      </c>
      <c r="U323" s="2">
        <f t="shared" si="60"/>
        <v>800000</v>
      </c>
      <c r="V323" s="2">
        <f t="shared" si="34"/>
        <v>143105655.33698118</v>
      </c>
      <c r="W323" s="2">
        <f t="shared" si="61"/>
        <v>794425.14285713434</v>
      </c>
      <c r="X323" s="2">
        <f t="shared" si="51"/>
        <v>5574.8571428656578</v>
      </c>
      <c r="Y323" s="2">
        <f t="shared" si="62"/>
        <v>68593705.706222251</v>
      </c>
      <c r="Z323" s="2" t="str">
        <f t="shared" si="52"/>
        <v>MEEP</v>
      </c>
      <c r="AA323" s="2">
        <f>IF(Z323="HERE",Y323,AA322+Graph!$G$1*1000)</f>
        <v>144064094.27765125</v>
      </c>
      <c r="AB323" s="2">
        <f t="shared" si="63"/>
        <v>800000</v>
      </c>
      <c r="AC323" s="2">
        <f t="shared" si="64"/>
        <v>66840841.622695036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257</v>
      </c>
      <c r="C324" s="7"/>
      <c r="D324" s="2" t="e">
        <f t="shared" si="55"/>
        <v>#N/A</v>
      </c>
      <c r="E324" s="2" t="e">
        <f t="shared" si="67"/>
        <v>#N/A</v>
      </c>
      <c r="F324" s="2">
        <v>1899913.7769585252</v>
      </c>
      <c r="G324" s="2">
        <f t="shared" si="70"/>
        <v>794425.14285714284</v>
      </c>
      <c r="H324" s="2">
        <f t="shared" si="65"/>
        <v>210631792.4798376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1991315.2857142703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1903703.5400921702</v>
      </c>
      <c r="Q324" s="2">
        <f t="shared" si="71"/>
        <v>800000</v>
      </c>
      <c r="R324" s="2">
        <f t="shared" si="66"/>
        <v>212499361.04320329</v>
      </c>
      <c r="S324" s="2">
        <f t="shared" si="58"/>
        <v>794425.14285713434</v>
      </c>
      <c r="T324" s="2">
        <f t="shared" si="59"/>
        <v>5574.8571428570431</v>
      </c>
      <c r="U324" s="2">
        <f t="shared" si="60"/>
        <v>800000</v>
      </c>
      <c r="V324" s="2">
        <f t="shared" si="34"/>
        <v>143900080.47983831</v>
      </c>
      <c r="W324" s="2">
        <f t="shared" si="61"/>
        <v>794425.14285713434</v>
      </c>
      <c r="X324" s="2">
        <f t="shared" si="51"/>
        <v>5574.8571428656578</v>
      </c>
      <c r="Y324" s="2">
        <f t="shared" si="62"/>
        <v>68599280.563365117</v>
      </c>
      <c r="Z324" s="2" t="str">
        <f t="shared" si="52"/>
        <v>MEEP</v>
      </c>
      <c r="AA324" s="2">
        <f>IF(Z324="HERE",Y324,AA323+Graph!$G$1*1000)</f>
        <v>144864094.27765125</v>
      </c>
      <c r="AB324" s="2">
        <f t="shared" si="63"/>
        <v>800000</v>
      </c>
      <c r="AC324" s="2">
        <f t="shared" si="64"/>
        <v>66840841.622695036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258</v>
      </c>
      <c r="C325" s="7"/>
      <c r="D325" s="2" t="e">
        <f t="shared" si="55"/>
        <v>#N/A</v>
      </c>
      <c r="E325" s="2" t="e">
        <f t="shared" si="67"/>
        <v>#N/A</v>
      </c>
      <c r="F325" s="2">
        <v>1905491.3376727998</v>
      </c>
      <c r="G325" s="2">
        <f t="shared" si="70"/>
        <v>794425.14285714284</v>
      </c>
      <c r="H325" s="2">
        <f t="shared" si="65"/>
        <v>211426217.62269473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1996890.1428571274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1909282.4766129255</v>
      </c>
      <c r="Q325" s="2">
        <f t="shared" si="71"/>
        <v>800000</v>
      </c>
      <c r="R325" s="2">
        <f t="shared" si="66"/>
        <v>213299361.04320329</v>
      </c>
      <c r="S325" s="2">
        <f t="shared" si="58"/>
        <v>794425.14285713434</v>
      </c>
      <c r="T325" s="2">
        <f t="shared" si="59"/>
        <v>5574.8571428570431</v>
      </c>
      <c r="U325" s="2">
        <f t="shared" si="60"/>
        <v>800000</v>
      </c>
      <c r="V325" s="2">
        <f t="shared" si="34"/>
        <v>144694505.62269545</v>
      </c>
      <c r="W325" s="2">
        <f t="shared" si="61"/>
        <v>794425.14285713434</v>
      </c>
      <c r="X325" s="2">
        <f t="shared" si="51"/>
        <v>5574.8571428656578</v>
      </c>
      <c r="Y325" s="2">
        <f t="shared" si="62"/>
        <v>68604855.420507982</v>
      </c>
      <c r="Z325" s="2" t="str">
        <f t="shared" si="52"/>
        <v>MEEP</v>
      </c>
      <c r="AA325" s="2">
        <f>IF(Z325="HERE",Y325,AA324+Graph!$G$1*1000)</f>
        <v>145664094.27765125</v>
      </c>
      <c r="AB325" s="2">
        <f t="shared" si="63"/>
        <v>800000</v>
      </c>
      <c r="AC325" s="2">
        <f t="shared" si="64"/>
        <v>66840841.622695036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259</v>
      </c>
      <c r="C326" s="7"/>
      <c r="D326" s="2" t="e">
        <f t="shared" si="55"/>
        <v>#N/A</v>
      </c>
      <c r="E326" s="2" t="e">
        <f t="shared" si="67"/>
        <v>#N/A</v>
      </c>
      <c r="F326" s="2">
        <v>1911068.8983870745</v>
      </c>
      <c r="G326" s="2">
        <f t="shared" si="70"/>
        <v>794425.14285714284</v>
      </c>
      <c r="H326" s="2">
        <f t="shared" si="65"/>
        <v>212220642.76555187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2002464.9999999844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1914861.413133651</v>
      </c>
      <c r="Q326" s="2">
        <f t="shared" si="71"/>
        <v>800000</v>
      </c>
      <c r="R326" s="2">
        <f t="shared" si="66"/>
        <v>214099361.04320329</v>
      </c>
      <c r="S326" s="2">
        <f t="shared" si="58"/>
        <v>794425.14285713434</v>
      </c>
      <c r="T326" s="2">
        <f t="shared" si="59"/>
        <v>5574.8571428570431</v>
      </c>
      <c r="U326" s="2">
        <f t="shared" si="60"/>
        <v>800000</v>
      </c>
      <c r="V326" s="2">
        <f t="shared" si="34"/>
        <v>145488930.76555258</v>
      </c>
      <c r="W326" s="2">
        <f t="shared" si="61"/>
        <v>794425.14285713434</v>
      </c>
      <c r="X326" s="2">
        <f t="shared" si="51"/>
        <v>5574.8571428656578</v>
      </c>
      <c r="Y326" s="2">
        <f t="shared" si="62"/>
        <v>68610430.277650848</v>
      </c>
      <c r="Z326" s="2" t="str">
        <f t="shared" si="52"/>
        <v>MEEP</v>
      </c>
      <c r="AA326" s="2">
        <f>IF(Z326="HERE",Y326,AA325+Graph!$G$1*1000)</f>
        <v>146464094.27765125</v>
      </c>
      <c r="AB326" s="2">
        <f t="shared" si="63"/>
        <v>800000</v>
      </c>
      <c r="AC326" s="2">
        <f t="shared" si="64"/>
        <v>66840841.622695036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260</v>
      </c>
      <c r="C327" s="7"/>
      <c r="D327" s="2" t="e">
        <f t="shared" si="55"/>
        <v>#N/A</v>
      </c>
      <c r="E327" s="2" t="e">
        <f t="shared" si="67"/>
        <v>#N/A</v>
      </c>
      <c r="F327" s="2">
        <v>1916646.4591013789</v>
      </c>
      <c r="G327" s="2">
        <f t="shared" si="70"/>
        <v>794425.14285714284</v>
      </c>
      <c r="H327" s="2">
        <f t="shared" si="65"/>
        <v>213015067.908409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2008039.8571428414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1920440.3496543765</v>
      </c>
      <c r="Q327" s="2">
        <f t="shared" si="71"/>
        <v>800000</v>
      </c>
      <c r="R327" s="2">
        <f t="shared" si="66"/>
        <v>214899361.04320329</v>
      </c>
      <c r="S327" s="2">
        <f t="shared" si="58"/>
        <v>794425.14285713434</v>
      </c>
      <c r="T327" s="2">
        <f t="shared" si="59"/>
        <v>5574.8571428570431</v>
      </c>
      <c r="U327" s="2">
        <f t="shared" si="60"/>
        <v>800000</v>
      </c>
      <c r="V327" s="2">
        <f t="shared" si="34"/>
        <v>146283355.90840971</v>
      </c>
      <c r="W327" s="2">
        <f t="shared" si="61"/>
        <v>794425.14285713434</v>
      </c>
      <c r="X327" s="2">
        <f t="shared" si="51"/>
        <v>5574.8571428656578</v>
      </c>
      <c r="Y327" s="2">
        <f t="shared" si="62"/>
        <v>68616005.134793714</v>
      </c>
      <c r="Z327" s="2" t="str">
        <f t="shared" si="52"/>
        <v>MEEP</v>
      </c>
      <c r="AA327" s="2">
        <f>IF(Z327="HERE",Y327,AA326+Graph!$G$1*1000)</f>
        <v>147264094.27765125</v>
      </c>
      <c r="AB327" s="2">
        <f t="shared" si="63"/>
        <v>800000</v>
      </c>
      <c r="AC327" s="2">
        <f t="shared" si="64"/>
        <v>66840841.622695036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261</v>
      </c>
      <c r="C328" s="7"/>
      <c r="D328" s="2" t="e">
        <f t="shared" si="55"/>
        <v>#N/A</v>
      </c>
      <c r="E328" s="2" t="e">
        <f t="shared" si="67"/>
        <v>#N/A</v>
      </c>
      <c r="F328" s="2">
        <v>1922224.0198156536</v>
      </c>
      <c r="G328" s="2">
        <f t="shared" si="70"/>
        <v>794425.14285714284</v>
      </c>
      <c r="H328" s="2">
        <f t="shared" si="65"/>
        <v>213809493.05126613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2013614.7142856985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1926019.2861751318</v>
      </c>
      <c r="Q328" s="2">
        <f t="shared" si="71"/>
        <v>800000</v>
      </c>
      <c r="R328" s="2">
        <f t="shared" si="66"/>
        <v>215699361.04320329</v>
      </c>
      <c r="S328" s="2">
        <f t="shared" si="58"/>
        <v>794425.14285713434</v>
      </c>
      <c r="T328" s="2">
        <f t="shared" si="59"/>
        <v>5574.8571428570431</v>
      </c>
      <c r="U328" s="2">
        <f t="shared" si="60"/>
        <v>800000</v>
      </c>
      <c r="V328" s="2">
        <f t="shared" si="34"/>
        <v>147077781.05126685</v>
      </c>
      <c r="W328" s="2">
        <f t="shared" si="61"/>
        <v>794425.14285713434</v>
      </c>
      <c r="X328" s="2">
        <f t="shared" si="51"/>
        <v>5574.8571428656578</v>
      </c>
      <c r="Y328" s="2">
        <f t="shared" si="62"/>
        <v>68621579.991936579</v>
      </c>
      <c r="Z328" s="2" t="str">
        <f t="shared" si="52"/>
        <v>MEEP</v>
      </c>
      <c r="AA328" s="2">
        <f>IF(Z328="HERE",Y328,AA327+Graph!$G$1*1000)</f>
        <v>148064094.27765125</v>
      </c>
      <c r="AB328" s="2">
        <f t="shared" si="63"/>
        <v>800000</v>
      </c>
      <c r="AC328" s="2">
        <f t="shared" si="64"/>
        <v>66840841.622695036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262</v>
      </c>
      <c r="C329" s="7"/>
      <c r="D329" s="2" t="e">
        <f t="shared" si="55"/>
        <v>#N/A</v>
      </c>
      <c r="E329" s="2" t="e">
        <f t="shared" si="67"/>
        <v>#N/A</v>
      </c>
      <c r="F329" s="2">
        <v>1927801.5805299282</v>
      </c>
      <c r="G329" s="2">
        <f t="shared" si="70"/>
        <v>794425.14285714284</v>
      </c>
      <c r="H329" s="2">
        <f t="shared" si="65"/>
        <v>214603918.19412327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2019189.5714285555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1931598.2226958573</v>
      </c>
      <c r="Q329" s="2">
        <f t="shared" si="71"/>
        <v>800000</v>
      </c>
      <c r="R329" s="2">
        <f t="shared" si="66"/>
        <v>216499361.04320329</v>
      </c>
      <c r="S329" s="2">
        <f t="shared" si="58"/>
        <v>794425.14285713434</v>
      </c>
      <c r="T329" s="2">
        <f t="shared" si="59"/>
        <v>5574.8571428570431</v>
      </c>
      <c r="U329" s="2">
        <f t="shared" si="60"/>
        <v>800000</v>
      </c>
      <c r="V329" s="2">
        <f t="shared" si="34"/>
        <v>147872206.19412398</v>
      </c>
      <c r="W329" s="2">
        <f t="shared" si="61"/>
        <v>794425.14285713434</v>
      </c>
      <c r="X329" s="2">
        <f t="shared" si="51"/>
        <v>5574.8571428656578</v>
      </c>
      <c r="Y329" s="2">
        <f t="shared" si="62"/>
        <v>68627154.849079445</v>
      </c>
      <c r="Z329" s="2" t="str">
        <f t="shared" si="52"/>
        <v>MEEP</v>
      </c>
      <c r="AA329" s="2">
        <f>IF(Z329="HERE",Y329,AA328+Graph!$G$1*1000)</f>
        <v>148864094.27765125</v>
      </c>
      <c r="AB329" s="2">
        <f t="shared" si="63"/>
        <v>800000</v>
      </c>
      <c r="AC329" s="2">
        <f t="shared" si="64"/>
        <v>66840841.622695036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263</v>
      </c>
      <c r="C330" s="7"/>
      <c r="D330" s="2" t="e">
        <f t="shared" si="55"/>
        <v>#N/A</v>
      </c>
      <c r="E330" s="2" t="e">
        <f t="shared" si="67"/>
        <v>#N/A</v>
      </c>
      <c r="F330" s="2">
        <v>1933379.1412442327</v>
      </c>
      <c r="G330" s="2">
        <f t="shared" si="70"/>
        <v>794425.14285714284</v>
      </c>
      <c r="H330" s="2">
        <f t="shared" si="65"/>
        <v>215398343.3369804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2024764.4285714126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1937177.1592166126</v>
      </c>
      <c r="Q330" s="2">
        <f t="shared" si="71"/>
        <v>800000</v>
      </c>
      <c r="R330" s="2">
        <f t="shared" si="66"/>
        <v>217299361.04320329</v>
      </c>
      <c r="S330" s="2">
        <f t="shared" si="58"/>
        <v>794425.14285713434</v>
      </c>
      <c r="T330" s="2">
        <f t="shared" si="59"/>
        <v>5574.8571428570431</v>
      </c>
      <c r="U330" s="2">
        <f t="shared" si="60"/>
        <v>800000</v>
      </c>
      <c r="V330" s="2">
        <f t="shared" si="34"/>
        <v>148666631.33698112</v>
      </c>
      <c r="W330" s="2">
        <f t="shared" si="61"/>
        <v>794425.14285713434</v>
      </c>
      <c r="X330" s="2">
        <f t="shared" si="51"/>
        <v>5574.8571428656578</v>
      </c>
      <c r="Y330" s="2">
        <f t="shared" si="62"/>
        <v>68632729.706222311</v>
      </c>
      <c r="Z330" s="2" t="str">
        <f t="shared" si="52"/>
        <v>MEEP</v>
      </c>
      <c r="AA330" s="2">
        <f>IF(Z330="HERE",Y330,AA329+Graph!$G$1*1000)</f>
        <v>149664094.27765125</v>
      </c>
      <c r="AB330" s="2">
        <f t="shared" si="63"/>
        <v>800000</v>
      </c>
      <c r="AC330" s="2">
        <f t="shared" si="64"/>
        <v>66840841.622695036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264</v>
      </c>
      <c r="C331" s="7"/>
      <c r="D331" s="2" t="e">
        <f t="shared" si="55"/>
        <v>#N/A</v>
      </c>
      <c r="E331" s="2" t="e">
        <f t="shared" si="67"/>
        <v>#N/A</v>
      </c>
      <c r="F331" s="2">
        <v>1938956.7019585073</v>
      </c>
      <c r="G331" s="2">
        <f t="shared" si="70"/>
        <v>794425.14285714284</v>
      </c>
      <c r="H331" s="2">
        <f t="shared" si="65"/>
        <v>216192768.47983754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2030339.2857142696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1942756.0957373381</v>
      </c>
      <c r="Q331" s="2">
        <f t="shared" si="71"/>
        <v>800000</v>
      </c>
      <c r="R331" s="2">
        <f t="shared" si="66"/>
        <v>218099361.04320329</v>
      </c>
      <c r="S331" s="2">
        <f t="shared" si="58"/>
        <v>794425.14285713434</v>
      </c>
      <c r="T331" s="2">
        <f t="shared" si="59"/>
        <v>5574.8571428570431</v>
      </c>
      <c r="U331" s="2">
        <f t="shared" si="60"/>
        <v>800000</v>
      </c>
      <c r="V331" s="2">
        <f t="shared" si="34"/>
        <v>149461056.47983825</v>
      </c>
      <c r="W331" s="2">
        <f t="shared" si="61"/>
        <v>794425.14285713434</v>
      </c>
      <c r="X331" s="2">
        <f t="shared" si="51"/>
        <v>5574.8571428656578</v>
      </c>
      <c r="Y331" s="2">
        <f t="shared" si="62"/>
        <v>68638304.563365176</v>
      </c>
      <c r="Z331" s="2" t="str">
        <f t="shared" si="52"/>
        <v>MEEP</v>
      </c>
      <c r="AA331" s="2">
        <f>IF(Z331="HERE",Y331,AA330+Graph!$G$1*1000)</f>
        <v>150464094.27765125</v>
      </c>
      <c r="AB331" s="2">
        <f t="shared" si="63"/>
        <v>800000</v>
      </c>
      <c r="AC331" s="2">
        <f t="shared" si="64"/>
        <v>66840841.622695036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265</v>
      </c>
      <c r="C332" s="7"/>
      <c r="D332" s="2" t="e">
        <f t="shared" si="55"/>
        <v>#N/A</v>
      </c>
      <c r="E332" s="2" t="e">
        <f t="shared" si="67"/>
        <v>#N/A</v>
      </c>
      <c r="F332" s="2">
        <v>1944534.2626728117</v>
      </c>
      <c r="G332" s="2">
        <f t="shared" si="70"/>
        <v>794425.14285714284</v>
      </c>
      <c r="H332" s="2">
        <f t="shared" si="65"/>
        <v>216987193.62269467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2035914.1428571267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1948335.0322580636</v>
      </c>
      <c r="Q332" s="2">
        <f t="shared" si="71"/>
        <v>800000</v>
      </c>
      <c r="R332" s="2">
        <f t="shared" si="66"/>
        <v>218899361.04320329</v>
      </c>
      <c r="S332" s="2">
        <f t="shared" si="58"/>
        <v>794425.14285713434</v>
      </c>
      <c r="T332" s="2">
        <f t="shared" si="59"/>
        <v>5574.8571428570431</v>
      </c>
      <c r="U332" s="2">
        <f t="shared" si="60"/>
        <v>800000</v>
      </c>
      <c r="V332" s="2">
        <f t="shared" si="34"/>
        <v>150255481.62269539</v>
      </c>
      <c r="W332" s="2">
        <f t="shared" si="61"/>
        <v>794425.14285713434</v>
      </c>
      <c r="X332" s="2">
        <f t="shared" si="51"/>
        <v>5574.8571428656578</v>
      </c>
      <c r="Y332" s="2">
        <f t="shared" si="62"/>
        <v>68643879.420508042</v>
      </c>
      <c r="Z332" s="2" t="str">
        <f t="shared" si="52"/>
        <v>MEEP</v>
      </c>
      <c r="AA332" s="2">
        <f>IF(Z332="HERE",Y332,AA331+Graph!$G$1*1000)</f>
        <v>151264094.27765125</v>
      </c>
      <c r="AB332" s="2">
        <f t="shared" si="63"/>
        <v>800000</v>
      </c>
      <c r="AC332" s="2">
        <f t="shared" si="64"/>
        <v>66840841.622695036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266</v>
      </c>
      <c r="C333" s="7"/>
      <c r="D333" s="2" t="e">
        <f t="shared" si="55"/>
        <v>#N/A</v>
      </c>
      <c r="E333" s="2" t="e">
        <f t="shared" si="67"/>
        <v>#N/A</v>
      </c>
      <c r="F333" s="2">
        <v>1950111.8233870864</v>
      </c>
      <c r="G333" s="2">
        <f t="shared" si="70"/>
        <v>794425.14285714284</v>
      </c>
      <c r="H333" s="2">
        <f t="shared" si="65"/>
        <v>217781618.76555181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2041488.9999999837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1953913.9687788188</v>
      </c>
      <c r="Q333" s="2">
        <f t="shared" si="71"/>
        <v>800000</v>
      </c>
      <c r="R333" s="2">
        <f t="shared" si="66"/>
        <v>219699361.04320329</v>
      </c>
      <c r="S333" s="2">
        <f t="shared" si="58"/>
        <v>794425.14285713434</v>
      </c>
      <c r="T333" s="2">
        <f t="shared" si="59"/>
        <v>5574.8571428570431</v>
      </c>
      <c r="U333" s="2">
        <f t="shared" si="60"/>
        <v>800000</v>
      </c>
      <c r="V333" s="2">
        <f t="shared" si="34"/>
        <v>151049906.76555252</v>
      </c>
      <c r="W333" s="2">
        <f t="shared" si="61"/>
        <v>794425.14285713434</v>
      </c>
      <c r="X333" s="2">
        <f t="shared" si="51"/>
        <v>5574.8571428656578</v>
      </c>
      <c r="Y333" s="2">
        <f t="shared" si="62"/>
        <v>68649454.277650908</v>
      </c>
      <c r="Z333" s="2" t="str">
        <f t="shared" si="52"/>
        <v>MEEP</v>
      </c>
      <c r="AA333" s="2">
        <f>IF(Z333="HERE",Y333,AA332+Graph!$G$1*1000)</f>
        <v>152064094.27765125</v>
      </c>
      <c r="AB333" s="2">
        <f t="shared" si="63"/>
        <v>800000</v>
      </c>
      <c r="AC333" s="2">
        <f t="shared" si="64"/>
        <v>66840841.622695036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267</v>
      </c>
      <c r="C334" s="7"/>
      <c r="D334" s="2" t="e">
        <f t="shared" si="55"/>
        <v>#N/A</v>
      </c>
      <c r="E334" s="2" t="e">
        <f t="shared" si="67"/>
        <v>#N/A</v>
      </c>
      <c r="F334" s="2">
        <v>1955689.384101361</v>
      </c>
      <c r="G334" s="2">
        <f t="shared" si="70"/>
        <v>794425.14285714284</v>
      </c>
      <c r="H334" s="2">
        <f t="shared" si="65"/>
        <v>218576043.90840894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2047063.8571428407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1959492.9052995443</v>
      </c>
      <c r="Q334" s="2">
        <f t="shared" si="71"/>
        <v>800000</v>
      </c>
      <c r="R334" s="2">
        <f t="shared" si="66"/>
        <v>220499361.04320329</v>
      </c>
      <c r="S334" s="2">
        <f t="shared" si="58"/>
        <v>794425.14285713434</v>
      </c>
      <c r="T334" s="2">
        <f t="shared" si="59"/>
        <v>5574.8571428570431</v>
      </c>
      <c r="U334" s="2">
        <f t="shared" si="60"/>
        <v>800000</v>
      </c>
      <c r="V334" s="2">
        <f t="shared" si="34"/>
        <v>151844331.90840966</v>
      </c>
      <c r="W334" s="2">
        <f t="shared" si="61"/>
        <v>794425.14285713434</v>
      </c>
      <c r="X334" s="2">
        <f t="shared" si="51"/>
        <v>5574.8571428656578</v>
      </c>
      <c r="Y334" s="2">
        <f t="shared" si="62"/>
        <v>68655029.134793773</v>
      </c>
      <c r="Z334" s="2" t="str">
        <f t="shared" si="52"/>
        <v>MEEP</v>
      </c>
      <c r="AA334" s="2">
        <f>IF(Z334="HERE",Y334,AA333+Graph!$G$1*1000)</f>
        <v>152864094.27765125</v>
      </c>
      <c r="AB334" s="2">
        <f t="shared" si="63"/>
        <v>800000</v>
      </c>
      <c r="AC334" s="2">
        <f t="shared" si="64"/>
        <v>66840841.622695036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268</v>
      </c>
      <c r="C335" s="7"/>
      <c r="D335" s="2" t="e">
        <f t="shared" si="55"/>
        <v>#N/A</v>
      </c>
      <c r="E335" s="2" t="e">
        <f t="shared" si="67"/>
        <v>#N/A</v>
      </c>
      <c r="F335" s="2">
        <v>1961266.9448156655</v>
      </c>
      <c r="G335" s="2">
        <f t="shared" si="70"/>
        <v>794425.14285714284</v>
      </c>
      <c r="H335" s="2">
        <f t="shared" si="65"/>
        <v>219370469.05126607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2052638.7142856978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1965071.8418202996</v>
      </c>
      <c r="Q335" s="2">
        <f t="shared" si="71"/>
        <v>800000</v>
      </c>
      <c r="R335" s="2">
        <f t="shared" si="66"/>
        <v>221299361.04320329</v>
      </c>
      <c r="S335" s="2">
        <f t="shared" si="58"/>
        <v>794425.14285713434</v>
      </c>
      <c r="T335" s="2">
        <f t="shared" si="59"/>
        <v>5574.8571428570431</v>
      </c>
      <c r="U335" s="2">
        <f t="shared" si="60"/>
        <v>800000</v>
      </c>
      <c r="V335" s="2">
        <f t="shared" si="34"/>
        <v>152638757.05126679</v>
      </c>
      <c r="W335" s="2">
        <f t="shared" si="61"/>
        <v>794425.14285713434</v>
      </c>
      <c r="X335" s="2">
        <f t="shared" si="51"/>
        <v>5574.8571428656578</v>
      </c>
      <c r="Y335" s="2">
        <f t="shared" si="62"/>
        <v>68660603.991936639</v>
      </c>
      <c r="Z335" s="2" t="str">
        <f t="shared" si="52"/>
        <v>MEEP</v>
      </c>
      <c r="AA335" s="2">
        <f>IF(Z335="HERE",Y335,AA334+Graph!$G$1*1000)</f>
        <v>153664094.27765125</v>
      </c>
      <c r="AB335" s="2">
        <f t="shared" si="63"/>
        <v>800000</v>
      </c>
      <c r="AC335" s="2">
        <f t="shared" si="64"/>
        <v>66840841.622695036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269</v>
      </c>
      <c r="C336" s="7"/>
      <c r="D336" s="2" t="e">
        <f t="shared" si="55"/>
        <v>#N/A</v>
      </c>
      <c r="E336" s="2" t="e">
        <f t="shared" si="67"/>
        <v>#N/A</v>
      </c>
      <c r="F336" s="2">
        <v>1966844.5055299401</v>
      </c>
      <c r="G336" s="2">
        <f t="shared" si="70"/>
        <v>794425.14285714284</v>
      </c>
      <c r="H336" s="2">
        <f t="shared" si="65"/>
        <v>220164894.19412321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2058213.5714285548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1970650.7783410251</v>
      </c>
      <c r="Q336" s="2">
        <f t="shared" si="71"/>
        <v>800000</v>
      </c>
      <c r="R336" s="2">
        <f t="shared" si="66"/>
        <v>222099361.04320329</v>
      </c>
      <c r="S336" s="2">
        <f t="shared" si="58"/>
        <v>794425.14285713434</v>
      </c>
      <c r="T336" s="2">
        <f t="shared" si="59"/>
        <v>5574.8571428570431</v>
      </c>
      <c r="U336" s="2">
        <f t="shared" si="60"/>
        <v>800000</v>
      </c>
      <c r="V336" s="2">
        <f t="shared" si="34"/>
        <v>153433182.19412392</v>
      </c>
      <c r="W336" s="2">
        <f t="shared" si="61"/>
        <v>794425.14285713434</v>
      </c>
      <c r="X336" s="2">
        <f t="shared" si="51"/>
        <v>5574.8571428656578</v>
      </c>
      <c r="Y336" s="2">
        <f t="shared" si="62"/>
        <v>68666178.849079505</v>
      </c>
      <c r="Z336" s="2" t="str">
        <f t="shared" si="52"/>
        <v>MEEP</v>
      </c>
      <c r="AA336" s="2">
        <f>IF(Z336="HERE",Y336,AA335+Graph!$G$1*1000)</f>
        <v>154464094.27765125</v>
      </c>
      <c r="AB336" s="2">
        <f t="shared" si="63"/>
        <v>800000</v>
      </c>
      <c r="AC336" s="2">
        <f t="shared" si="64"/>
        <v>66840841.622695036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270</v>
      </c>
      <c r="C337" s="7"/>
      <c r="D337" s="2" t="e">
        <f t="shared" si="55"/>
        <v>#N/A</v>
      </c>
      <c r="E337" s="2" t="e">
        <f t="shared" si="67"/>
        <v>#N/A</v>
      </c>
      <c r="F337" s="2">
        <v>1972422.0662442148</v>
      </c>
      <c r="G337" s="2">
        <f t="shared" si="70"/>
        <v>794425.14285714284</v>
      </c>
      <c r="H337" s="2">
        <f t="shared" si="65"/>
        <v>220959319.33698034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2063788.4285714119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1976229.7148617506</v>
      </c>
      <c r="Q337" s="2">
        <f t="shared" si="71"/>
        <v>800000</v>
      </c>
      <c r="R337" s="2">
        <f t="shared" si="66"/>
        <v>222899361.04320329</v>
      </c>
      <c r="S337" s="2">
        <f t="shared" si="58"/>
        <v>794425.14285713434</v>
      </c>
      <c r="T337" s="2">
        <f t="shared" si="59"/>
        <v>5574.8571428570431</v>
      </c>
      <c r="U337" s="2">
        <f t="shared" si="60"/>
        <v>800000</v>
      </c>
      <c r="V337" s="2">
        <f t="shared" si="34"/>
        <v>154227607.33698106</v>
      </c>
      <c r="W337" s="2">
        <f t="shared" si="61"/>
        <v>794425.14285713434</v>
      </c>
      <c r="X337" s="2">
        <f t="shared" si="51"/>
        <v>5574.8571428656578</v>
      </c>
      <c r="Y337" s="2">
        <f t="shared" si="62"/>
        <v>68671753.70622237</v>
      </c>
      <c r="Z337" s="2" t="str">
        <f t="shared" si="52"/>
        <v>MEEP</v>
      </c>
      <c r="AA337" s="2">
        <f>IF(Z337="HERE",Y337,AA336+Graph!$G$1*1000)</f>
        <v>155264094.27765125</v>
      </c>
      <c r="AB337" s="2">
        <f t="shared" si="63"/>
        <v>800000</v>
      </c>
      <c r="AC337" s="2">
        <f t="shared" si="64"/>
        <v>66840841.622695036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271</v>
      </c>
      <c r="C338" s="7"/>
      <c r="D338" s="2" t="e">
        <f t="shared" si="55"/>
        <v>#N/A</v>
      </c>
      <c r="E338" s="2" t="e">
        <f t="shared" si="67"/>
        <v>#N/A</v>
      </c>
      <c r="F338" s="2">
        <v>1977999.6269585192</v>
      </c>
      <c r="G338" s="2">
        <f t="shared" si="70"/>
        <v>794425.14285714284</v>
      </c>
      <c r="H338" s="2">
        <f t="shared" si="65"/>
        <v>221753744.47983748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2069363.2857142689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1981808.6513825059</v>
      </c>
      <c r="Q338" s="2">
        <f t="shared" si="71"/>
        <v>800000</v>
      </c>
      <c r="R338" s="2">
        <f t="shared" si="66"/>
        <v>223699361.04320329</v>
      </c>
      <c r="S338" s="2">
        <f t="shared" si="58"/>
        <v>794425.14285713434</v>
      </c>
      <c r="T338" s="2">
        <f t="shared" si="59"/>
        <v>5574.8571428570431</v>
      </c>
      <c r="U338" s="2">
        <f t="shared" si="60"/>
        <v>800000</v>
      </c>
      <c r="V338" s="2">
        <f t="shared" si="34"/>
        <v>155022032.47983819</v>
      </c>
      <c r="W338" s="2">
        <f t="shared" si="61"/>
        <v>794425.14285713434</v>
      </c>
      <c r="X338" s="2">
        <f t="shared" si="51"/>
        <v>5574.8571428656578</v>
      </c>
      <c r="Y338" s="2">
        <f t="shared" si="62"/>
        <v>68677328.563365236</v>
      </c>
      <c r="Z338" s="2" t="str">
        <f t="shared" si="52"/>
        <v>MEEP</v>
      </c>
      <c r="AA338" s="2">
        <f>IF(Z338="HERE",Y338,AA337+Graph!$G$1*1000)</f>
        <v>156064094.27765125</v>
      </c>
      <c r="AB338" s="2">
        <f t="shared" si="63"/>
        <v>800000</v>
      </c>
      <c r="AC338" s="2">
        <f t="shared" si="64"/>
        <v>66840841.622695036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272</v>
      </c>
      <c r="C339" s="7"/>
      <c r="D339" s="2" t="e">
        <f t="shared" si="55"/>
        <v>#N/A</v>
      </c>
      <c r="E339" s="2" t="e">
        <f t="shared" si="67"/>
        <v>#N/A</v>
      </c>
      <c r="F339" s="2">
        <v>1983577.1876727939</v>
      </c>
      <c r="G339" s="2">
        <f t="shared" si="70"/>
        <v>794425.14285714284</v>
      </c>
      <c r="H339" s="2">
        <f t="shared" si="65"/>
        <v>222548169.62269461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2074938.142857126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1987387.5879032314</v>
      </c>
      <c r="Q339" s="2">
        <f t="shared" si="71"/>
        <v>800000</v>
      </c>
      <c r="R339" s="2">
        <f t="shared" si="66"/>
        <v>224499361.04320329</v>
      </c>
      <c r="S339" s="2">
        <f t="shared" si="58"/>
        <v>794425.14285713434</v>
      </c>
      <c r="T339" s="2">
        <f t="shared" si="59"/>
        <v>5574.8571428570431</v>
      </c>
      <c r="U339" s="2">
        <f t="shared" si="60"/>
        <v>800000</v>
      </c>
      <c r="V339" s="2">
        <f t="shared" si="34"/>
        <v>155816457.62269533</v>
      </c>
      <c r="W339" s="2">
        <f t="shared" si="61"/>
        <v>794425.14285713434</v>
      </c>
      <c r="X339" s="2">
        <f t="shared" si="51"/>
        <v>5574.8571428656578</v>
      </c>
      <c r="Y339" s="2">
        <f t="shared" si="62"/>
        <v>68682903.420508102</v>
      </c>
      <c r="Z339" s="2" t="str">
        <f t="shared" si="52"/>
        <v>MEEP</v>
      </c>
      <c r="AA339" s="2">
        <f>IF(Z339="HERE",Y339,AA338+Graph!$G$1*1000)</f>
        <v>156864094.27765125</v>
      </c>
      <c r="AB339" s="2">
        <f t="shared" si="63"/>
        <v>800000</v>
      </c>
      <c r="AC339" s="2">
        <f t="shared" si="64"/>
        <v>66840841.622695036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273</v>
      </c>
      <c r="C340" s="7"/>
      <c r="D340" s="2" t="e">
        <f t="shared" si="55"/>
        <v>#N/A</v>
      </c>
      <c r="E340" s="2" t="e">
        <f t="shared" si="67"/>
        <v>#N/A</v>
      </c>
      <c r="F340" s="2">
        <v>1989154.7483870685</v>
      </c>
      <c r="G340" s="2">
        <f t="shared" si="70"/>
        <v>794425.14285714284</v>
      </c>
      <c r="H340" s="2">
        <f t="shared" si="65"/>
        <v>223342594.76555175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2080512.999999983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1992966.5244239867</v>
      </c>
      <c r="Q340" s="2">
        <f t="shared" si="71"/>
        <v>800000</v>
      </c>
      <c r="R340" s="2">
        <f t="shared" si="66"/>
        <v>225299361.04320329</v>
      </c>
      <c r="S340" s="2">
        <f t="shared" si="58"/>
        <v>794425.14285713434</v>
      </c>
      <c r="T340" s="2">
        <f t="shared" si="59"/>
        <v>5574.8571428570431</v>
      </c>
      <c r="U340" s="2">
        <f t="shared" si="60"/>
        <v>800000</v>
      </c>
      <c r="V340" s="2">
        <f t="shared" si="34"/>
        <v>156610882.76555246</v>
      </c>
      <c r="W340" s="2">
        <f t="shared" si="61"/>
        <v>794425.14285713434</v>
      </c>
      <c r="X340" s="2">
        <f t="shared" si="51"/>
        <v>5574.8571428656578</v>
      </c>
      <c r="Y340" s="2">
        <f t="shared" si="62"/>
        <v>68688478.277650967</v>
      </c>
      <c r="Z340" s="2" t="str">
        <f t="shared" si="52"/>
        <v>MEEP</v>
      </c>
      <c r="AA340" s="2">
        <f>IF(Z340="HERE",Y340,AA339+Graph!$G$1*1000)</f>
        <v>157664094.27765125</v>
      </c>
      <c r="AB340" s="2">
        <f t="shared" si="63"/>
        <v>800000</v>
      </c>
      <c r="AC340" s="2">
        <f t="shared" si="64"/>
        <v>66840841.622695036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274</v>
      </c>
      <c r="C341" s="7"/>
      <c r="D341" s="2" t="e">
        <f t="shared" si="55"/>
        <v>#N/A</v>
      </c>
      <c r="E341" s="2" t="e">
        <f t="shared" si="67"/>
        <v>#N/A</v>
      </c>
      <c r="F341" s="2">
        <v>1994732.309101373</v>
      </c>
      <c r="G341" s="2">
        <f t="shared" si="70"/>
        <v>794425.14285714284</v>
      </c>
      <c r="H341" s="2">
        <f t="shared" si="65"/>
        <v>224137019.90840888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2086087.85714284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1998545.4609447122</v>
      </c>
      <c r="Q341" s="2">
        <f t="shared" si="71"/>
        <v>800000</v>
      </c>
      <c r="R341" s="2">
        <f t="shared" si="66"/>
        <v>226099361.04320329</v>
      </c>
      <c r="S341" s="2">
        <f t="shared" si="58"/>
        <v>794425.14285713434</v>
      </c>
      <c r="T341" s="2">
        <f t="shared" si="59"/>
        <v>5574.8571428570431</v>
      </c>
      <c r="U341" s="2">
        <f t="shared" si="60"/>
        <v>800000</v>
      </c>
      <c r="V341" s="2">
        <f t="shared" si="34"/>
        <v>157405307.9084096</v>
      </c>
      <c r="W341" s="2">
        <f t="shared" si="61"/>
        <v>794425.14285713434</v>
      </c>
      <c r="X341" s="2">
        <f t="shared" si="51"/>
        <v>5574.8571428656578</v>
      </c>
      <c r="Y341" s="2">
        <f t="shared" si="62"/>
        <v>68694053.134793833</v>
      </c>
      <c r="Z341" s="2" t="str">
        <f t="shared" si="52"/>
        <v>MEEP</v>
      </c>
      <c r="AA341" s="2">
        <f>IF(Z341="HERE",Y341,AA340+Graph!$G$1*1000)</f>
        <v>158464094.27765125</v>
      </c>
      <c r="AB341" s="2">
        <f t="shared" si="63"/>
        <v>800000</v>
      </c>
      <c r="AC341" s="2">
        <f t="shared" si="64"/>
        <v>66840841.622695036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275</v>
      </c>
      <c r="C342" s="7"/>
      <c r="D342" s="2" t="e">
        <f t="shared" si="55"/>
        <v>#N/A</v>
      </c>
      <c r="E342" s="2" t="e">
        <f t="shared" si="67"/>
        <v>#N/A</v>
      </c>
      <c r="F342" s="2">
        <v>2000309.8698156476</v>
      </c>
      <c r="G342" s="2">
        <f t="shared" si="70"/>
        <v>794425.14285714284</v>
      </c>
      <c r="H342" s="2">
        <f t="shared" si="65"/>
        <v>224931445.05126601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2091662.7142856971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2004124.3974654377</v>
      </c>
      <c r="Q342" s="2">
        <f t="shared" si="71"/>
        <v>800000</v>
      </c>
      <c r="R342" s="2">
        <f t="shared" si="66"/>
        <v>226899361.04320329</v>
      </c>
      <c r="S342" s="2">
        <f t="shared" si="58"/>
        <v>794425.14285713434</v>
      </c>
      <c r="T342" s="2">
        <f t="shared" si="59"/>
        <v>5574.8571428570431</v>
      </c>
      <c r="U342" s="2">
        <f t="shared" si="60"/>
        <v>800000</v>
      </c>
      <c r="V342" s="2">
        <f t="shared" si="34"/>
        <v>158199733.05126673</v>
      </c>
      <c r="W342" s="2">
        <f t="shared" si="61"/>
        <v>794425.14285713434</v>
      </c>
      <c r="X342" s="2">
        <f t="shared" si="51"/>
        <v>5574.8571428656578</v>
      </c>
      <c r="Y342" s="2">
        <f t="shared" si="62"/>
        <v>68699627.991936699</v>
      </c>
      <c r="Z342" s="2" t="str">
        <f t="shared" si="52"/>
        <v>MEEP</v>
      </c>
      <c r="AA342" s="2">
        <f>IF(Z342="HERE",Y342,AA341+Graph!$G$1*1000)</f>
        <v>159264094.27765125</v>
      </c>
      <c r="AB342" s="2">
        <f t="shared" si="63"/>
        <v>800000</v>
      </c>
      <c r="AC342" s="2">
        <f t="shared" si="64"/>
        <v>66840841.622695036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276</v>
      </c>
      <c r="C343" s="7"/>
      <c r="D343" s="2" t="e">
        <f t="shared" si="55"/>
        <v>#N/A</v>
      </c>
      <c r="E343" s="2" t="e">
        <f t="shared" si="67"/>
        <v>#N/A</v>
      </c>
      <c r="F343" s="2">
        <v>2005887.430529952</v>
      </c>
      <c r="G343" s="2">
        <f t="shared" si="70"/>
        <v>794425.14285714284</v>
      </c>
      <c r="H343" s="2">
        <f t="shared" si="65"/>
        <v>225725870.19412315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2097237.5714285541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2009703.3339861929</v>
      </c>
      <c r="Q343" s="2">
        <f t="shared" si="71"/>
        <v>800000</v>
      </c>
      <c r="R343" s="2">
        <f t="shared" si="66"/>
        <v>227699361.04320329</v>
      </c>
      <c r="S343" s="2">
        <f t="shared" si="58"/>
        <v>794425.14285713434</v>
      </c>
      <c r="T343" s="2">
        <f t="shared" si="59"/>
        <v>5574.8571428570431</v>
      </c>
      <c r="U343" s="2">
        <f t="shared" si="60"/>
        <v>800000</v>
      </c>
      <c r="V343" s="2">
        <f t="shared" si="34"/>
        <v>158994158.19412386</v>
      </c>
      <c r="W343" s="2">
        <f t="shared" si="61"/>
        <v>794425.14285713434</v>
      </c>
      <c r="X343" s="2">
        <f t="shared" si="51"/>
        <v>5574.8571428656578</v>
      </c>
      <c r="Y343" s="2">
        <f t="shared" si="62"/>
        <v>68705202.849079564</v>
      </c>
      <c r="Z343" s="2" t="str">
        <f t="shared" si="52"/>
        <v>MEEP</v>
      </c>
      <c r="AA343" s="2">
        <f>IF(Z343="HERE",Y343,AA342+Graph!$G$1*1000)</f>
        <v>160064094.27765125</v>
      </c>
      <c r="AB343" s="2">
        <f t="shared" si="63"/>
        <v>800000</v>
      </c>
      <c r="AC343" s="2">
        <f t="shared" si="64"/>
        <v>66840841.622695036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277</v>
      </c>
      <c r="C344" s="7"/>
      <c r="D344" s="2" t="e">
        <f t="shared" si="55"/>
        <v>#N/A</v>
      </c>
      <c r="E344" s="2" t="e">
        <f t="shared" si="67"/>
        <v>#N/A</v>
      </c>
      <c r="F344" s="2">
        <v>2011464.9912442267</v>
      </c>
      <c r="G344" s="2">
        <f t="shared" si="70"/>
        <v>794425.14285714284</v>
      </c>
      <c r="H344" s="2">
        <f t="shared" si="65"/>
        <v>226520295.33698028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2102812.4285714114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2015282.2705069184</v>
      </c>
      <c r="Q344" s="2">
        <f t="shared" si="71"/>
        <v>800000</v>
      </c>
      <c r="R344" s="2">
        <f t="shared" si="66"/>
        <v>228499361.04320329</v>
      </c>
      <c r="S344" s="2">
        <f t="shared" si="58"/>
        <v>794425.14285713434</v>
      </c>
      <c r="T344" s="2">
        <f t="shared" si="59"/>
        <v>5574.8571428572759</v>
      </c>
      <c r="U344" s="2">
        <f t="shared" si="60"/>
        <v>800000</v>
      </c>
      <c r="V344" s="2">
        <f t="shared" si="34"/>
        <v>159788583.336981</v>
      </c>
      <c r="W344" s="2">
        <f t="shared" si="61"/>
        <v>794425.14285713434</v>
      </c>
      <c r="X344" s="2">
        <f t="shared" si="51"/>
        <v>5574.8571428656578</v>
      </c>
      <c r="Y344" s="2">
        <f t="shared" si="62"/>
        <v>68710777.70622243</v>
      </c>
      <c r="Z344" s="2" t="str">
        <f t="shared" si="52"/>
        <v>MEEP</v>
      </c>
      <c r="AA344" s="2">
        <f>IF(Z344="HERE",Y344,AA343+Graph!$G$1*1000)</f>
        <v>160864094.27765125</v>
      </c>
      <c r="AB344" s="2">
        <f t="shared" si="63"/>
        <v>800000</v>
      </c>
      <c r="AC344" s="2">
        <f t="shared" si="64"/>
        <v>66840841.622695036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278</v>
      </c>
      <c r="C345" s="7"/>
      <c r="D345" s="2" t="e">
        <f t="shared" si="55"/>
        <v>#N/A</v>
      </c>
      <c r="E345" s="2" t="e">
        <f t="shared" si="67"/>
        <v>#N/A</v>
      </c>
      <c r="F345" s="2">
        <v>2017042.5519585013</v>
      </c>
      <c r="G345" s="2">
        <f t="shared" si="70"/>
        <v>794425.14285714284</v>
      </c>
      <c r="H345" s="2">
        <f t="shared" si="65"/>
        <v>227314720.47983742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2108387.2857142687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2020861.2070276439</v>
      </c>
      <c r="Q345" s="2">
        <f t="shared" si="71"/>
        <v>800000</v>
      </c>
      <c r="R345" s="2">
        <f t="shared" si="66"/>
        <v>229299361.04320329</v>
      </c>
      <c r="S345" s="2">
        <f t="shared" si="58"/>
        <v>794425.14285713434</v>
      </c>
      <c r="T345" s="2">
        <f t="shared" si="59"/>
        <v>5574.8571428572759</v>
      </c>
      <c r="U345" s="2">
        <f t="shared" si="60"/>
        <v>800000</v>
      </c>
      <c r="V345" s="2">
        <f t="shared" si="34"/>
        <v>160583008.47983813</v>
      </c>
      <c r="W345" s="2">
        <f t="shared" si="61"/>
        <v>794425.14285713434</v>
      </c>
      <c r="X345" s="2">
        <f t="shared" si="51"/>
        <v>5574.8571428656578</v>
      </c>
      <c r="Y345" s="2">
        <f t="shared" si="62"/>
        <v>68716352.563365296</v>
      </c>
      <c r="Z345" s="2" t="str">
        <f t="shared" si="52"/>
        <v>MEEP</v>
      </c>
      <c r="AA345" s="2">
        <f>IF(Z345="HERE",Y345,AA344+Graph!$G$1*1000)</f>
        <v>161664094.27765125</v>
      </c>
      <c r="AB345" s="2">
        <f t="shared" si="63"/>
        <v>800000</v>
      </c>
      <c r="AC345" s="2">
        <f t="shared" si="64"/>
        <v>66840841.622695036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279</v>
      </c>
      <c r="C346" s="7"/>
      <c r="D346" s="2" t="e">
        <f t="shared" si="55"/>
        <v>#N/A</v>
      </c>
      <c r="E346" s="2" t="e">
        <f t="shared" si="67"/>
        <v>#N/A</v>
      </c>
      <c r="F346" s="2">
        <v>2022620.1126728058</v>
      </c>
      <c r="G346" s="2">
        <f t="shared" si="70"/>
        <v>794425.14285714284</v>
      </c>
      <c r="H346" s="2">
        <f t="shared" si="65"/>
        <v>228109145.62269455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2113962.142857126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2026440.1435483992</v>
      </c>
      <c r="Q346" s="2">
        <f t="shared" si="71"/>
        <v>800000</v>
      </c>
      <c r="R346" s="2">
        <f t="shared" si="66"/>
        <v>230099361.04320329</v>
      </c>
      <c r="S346" s="2">
        <f t="shared" si="58"/>
        <v>794425.14285713434</v>
      </c>
      <c r="T346" s="2">
        <f t="shared" si="59"/>
        <v>5574.8571428572759</v>
      </c>
      <c r="U346" s="2">
        <f t="shared" si="60"/>
        <v>800000</v>
      </c>
      <c r="V346" s="2">
        <f t="shared" si="34"/>
        <v>161377433.62269527</v>
      </c>
      <c r="W346" s="2">
        <f t="shared" si="61"/>
        <v>794425.14285713434</v>
      </c>
      <c r="X346" s="2">
        <f t="shared" si="51"/>
        <v>5574.8571428656578</v>
      </c>
      <c r="Y346" s="2">
        <f t="shared" si="62"/>
        <v>68721927.420508161</v>
      </c>
      <c r="Z346" s="2" t="str">
        <f t="shared" si="52"/>
        <v>MEEP</v>
      </c>
      <c r="AA346" s="2">
        <f>IF(Z346="HERE",Y346,AA345+Graph!$G$1*1000)</f>
        <v>162464094.27765125</v>
      </c>
      <c r="AB346" s="2">
        <f t="shared" si="63"/>
        <v>800000</v>
      </c>
      <c r="AC346" s="2">
        <f t="shared" si="64"/>
        <v>66840841.622695036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280</v>
      </c>
      <c r="C347" s="7"/>
      <c r="D347" s="2" t="e">
        <f t="shared" si="55"/>
        <v>#N/A</v>
      </c>
      <c r="E347" s="2" t="e">
        <f t="shared" si="67"/>
        <v>#N/A</v>
      </c>
      <c r="F347" s="2">
        <v>2028197.6733870804</v>
      </c>
      <c r="G347" s="2">
        <f t="shared" si="70"/>
        <v>794425.14285714284</v>
      </c>
      <c r="H347" s="2">
        <f t="shared" si="65"/>
        <v>228903570.76555169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2119536.9999999832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2032019.0800691247</v>
      </c>
      <c r="Q347" s="2">
        <f t="shared" si="71"/>
        <v>800000</v>
      </c>
      <c r="R347" s="2">
        <f t="shared" si="66"/>
        <v>230899361.04320329</v>
      </c>
      <c r="S347" s="2">
        <f t="shared" si="58"/>
        <v>794425.14285713434</v>
      </c>
      <c r="T347" s="2">
        <f t="shared" si="59"/>
        <v>5574.8571428572759</v>
      </c>
      <c r="U347" s="2">
        <f t="shared" si="60"/>
        <v>800000</v>
      </c>
      <c r="V347" s="2">
        <f t="shared" si="34"/>
        <v>162171858.7655524</v>
      </c>
      <c r="W347" s="2">
        <f t="shared" si="61"/>
        <v>794425.14285713434</v>
      </c>
      <c r="X347" s="2">
        <f t="shared" si="51"/>
        <v>5574.8571428656578</v>
      </c>
      <c r="Y347" s="2">
        <f t="shared" si="62"/>
        <v>68727502.277651027</v>
      </c>
      <c r="Z347" s="2" t="str">
        <f t="shared" si="52"/>
        <v>MEEP</v>
      </c>
      <c r="AA347" s="2">
        <f>IF(Z347="HERE",Y347,AA346+Graph!$G$1*1000)</f>
        <v>163264094.27765125</v>
      </c>
      <c r="AB347" s="2">
        <f t="shared" si="63"/>
        <v>800000</v>
      </c>
      <c r="AC347" s="2">
        <f t="shared" si="64"/>
        <v>66840841.622695036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281</v>
      </c>
      <c r="C348" s="7"/>
      <c r="D348" s="2" t="e">
        <f t="shared" si="55"/>
        <v>#N/A</v>
      </c>
      <c r="E348" s="2" t="e">
        <f t="shared" si="67"/>
        <v>#N/A</v>
      </c>
      <c r="F348" s="2">
        <v>2033775.2341013551</v>
      </c>
      <c r="G348" s="2">
        <f t="shared" si="70"/>
        <v>794425.14285714284</v>
      </c>
      <c r="H348" s="2">
        <f t="shared" si="65"/>
        <v>229697995.90840882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2125111.8571428405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2037598.01658988</v>
      </c>
      <c r="Q348" s="2">
        <f t="shared" si="71"/>
        <v>800000</v>
      </c>
      <c r="R348" s="2">
        <f t="shared" si="66"/>
        <v>231699361.04320329</v>
      </c>
      <c r="S348" s="2">
        <f t="shared" si="58"/>
        <v>794425.14285713434</v>
      </c>
      <c r="T348" s="2">
        <f t="shared" si="59"/>
        <v>5574.8571428572759</v>
      </c>
      <c r="U348" s="2">
        <f t="shared" si="60"/>
        <v>800000</v>
      </c>
      <c r="V348" s="2">
        <f t="shared" si="34"/>
        <v>162966283.90840954</v>
      </c>
      <c r="W348" s="2">
        <f t="shared" si="61"/>
        <v>794425.14285713434</v>
      </c>
      <c r="X348" s="2">
        <f t="shared" si="51"/>
        <v>5574.8571428656578</v>
      </c>
      <c r="Y348" s="2">
        <f t="shared" si="62"/>
        <v>68733077.134793893</v>
      </c>
      <c r="Z348" s="2" t="str">
        <f t="shared" si="52"/>
        <v>MEEP</v>
      </c>
      <c r="AA348" s="2">
        <f>IF(Z348="HERE",Y348,AA347+Graph!$G$1*1000)</f>
        <v>164064094.27765125</v>
      </c>
      <c r="AB348" s="2">
        <f t="shared" si="63"/>
        <v>800000</v>
      </c>
      <c r="AC348" s="2">
        <f t="shared" si="64"/>
        <v>66840841.622695036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282</v>
      </c>
      <c r="C349" s="7"/>
      <c r="D349" s="2" t="e">
        <f t="shared" si="55"/>
        <v>#N/A</v>
      </c>
      <c r="E349" s="2" t="e">
        <f t="shared" si="67"/>
        <v>#N/A</v>
      </c>
      <c r="F349" s="2">
        <v>2039352.7948156595</v>
      </c>
      <c r="G349" s="2">
        <f t="shared" si="70"/>
        <v>794425.14285714284</v>
      </c>
      <c r="H349" s="2">
        <f t="shared" si="65"/>
        <v>230492421.05126595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2130686.7142856978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2043176.9531106055</v>
      </c>
      <c r="Q349" s="2">
        <f t="shared" si="71"/>
        <v>800000</v>
      </c>
      <c r="R349" s="2">
        <f t="shared" si="66"/>
        <v>232499361.04320329</v>
      </c>
      <c r="S349" s="2">
        <f t="shared" si="58"/>
        <v>794425.14285713434</v>
      </c>
      <c r="T349" s="2">
        <f t="shared" si="59"/>
        <v>5574.8571428572759</v>
      </c>
      <c r="U349" s="2">
        <f t="shared" si="60"/>
        <v>800000</v>
      </c>
      <c r="V349" s="2">
        <f t="shared" si="34"/>
        <v>163760709.05126667</v>
      </c>
      <c r="W349" s="2">
        <f t="shared" si="61"/>
        <v>794425.14285713434</v>
      </c>
      <c r="X349" s="2">
        <f t="shared" si="51"/>
        <v>5574.8571428656578</v>
      </c>
      <c r="Y349" s="2">
        <f t="shared" si="62"/>
        <v>68738651.991936758</v>
      </c>
      <c r="Z349" s="2" t="str">
        <f t="shared" si="52"/>
        <v>MEEP</v>
      </c>
      <c r="AA349" s="2">
        <f>IF(Z349="HERE",Y349,AA348+Graph!$G$1*1000)</f>
        <v>164864094.27765125</v>
      </c>
      <c r="AB349" s="2">
        <f t="shared" si="63"/>
        <v>800000</v>
      </c>
      <c r="AC349" s="2">
        <f t="shared" si="64"/>
        <v>66840841.622695036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283</v>
      </c>
      <c r="C350" s="7"/>
      <c r="D350" s="2" t="e">
        <f t="shared" si="55"/>
        <v>#N/A</v>
      </c>
      <c r="E350" s="2" t="e">
        <f t="shared" si="67"/>
        <v>#N/A</v>
      </c>
      <c r="F350" s="2">
        <v>2044930.3555299342</v>
      </c>
      <c r="G350" s="2">
        <f t="shared" si="70"/>
        <v>794425.14285714284</v>
      </c>
      <c r="H350" s="2">
        <f t="shared" si="65"/>
        <v>231286846.19412309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2136261.5714285551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2048755.889631331</v>
      </c>
      <c r="Q350" s="2">
        <f t="shared" si="71"/>
        <v>800000</v>
      </c>
      <c r="R350" s="2">
        <f t="shared" si="66"/>
        <v>233299361.04320329</v>
      </c>
      <c r="S350" s="2">
        <f t="shared" si="58"/>
        <v>794425.14285713434</v>
      </c>
      <c r="T350" s="2">
        <f t="shared" si="59"/>
        <v>5574.8571428572759</v>
      </c>
      <c r="U350" s="2">
        <f t="shared" si="60"/>
        <v>800000</v>
      </c>
      <c r="V350" s="2">
        <f t="shared" si="34"/>
        <v>164555134.1941238</v>
      </c>
      <c r="W350" s="2">
        <f t="shared" si="61"/>
        <v>794425.14285713434</v>
      </c>
      <c r="X350" s="2">
        <f t="shared" si="51"/>
        <v>5574.8571428656578</v>
      </c>
      <c r="Y350" s="2">
        <f t="shared" si="62"/>
        <v>68744226.849079624</v>
      </c>
      <c r="Z350" s="2" t="str">
        <f t="shared" si="52"/>
        <v>MEEP</v>
      </c>
      <c r="AA350" s="2">
        <f>IF(Z350="HERE",Y350,AA349+Graph!$G$1*1000)</f>
        <v>165664094.27765125</v>
      </c>
      <c r="AB350" s="2">
        <f t="shared" si="63"/>
        <v>800000</v>
      </c>
      <c r="AC350" s="2">
        <f t="shared" si="64"/>
        <v>66840841.622695036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284</v>
      </c>
      <c r="C351" s="7"/>
      <c r="D351" s="2" t="e">
        <f t="shared" si="55"/>
        <v>#N/A</v>
      </c>
      <c r="E351" s="2" t="e">
        <f t="shared" si="67"/>
        <v>#N/A</v>
      </c>
      <c r="F351" s="2">
        <v>2050507.9162442386</v>
      </c>
      <c r="G351" s="2">
        <f t="shared" si="70"/>
        <v>794425.14285714284</v>
      </c>
      <c r="H351" s="2">
        <f t="shared" si="65"/>
        <v>232081271.33698022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2141836.4285714123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2054334.8261520863</v>
      </c>
      <c r="Q351" s="2">
        <f t="shared" si="71"/>
        <v>800000</v>
      </c>
      <c r="R351" s="2">
        <f t="shared" si="66"/>
        <v>234099361.04320329</v>
      </c>
      <c r="S351" s="2">
        <f t="shared" si="58"/>
        <v>794425.14285713434</v>
      </c>
      <c r="T351" s="2">
        <f t="shared" si="59"/>
        <v>5574.8571428572759</v>
      </c>
      <c r="U351" s="2">
        <f t="shared" si="60"/>
        <v>800000</v>
      </c>
      <c r="V351" s="2">
        <f t="shared" si="34"/>
        <v>165349559.33698094</v>
      </c>
      <c r="W351" s="2">
        <f t="shared" si="61"/>
        <v>794425.14285713434</v>
      </c>
      <c r="X351" s="2">
        <f t="shared" si="51"/>
        <v>5574.8571428656578</v>
      </c>
      <c r="Y351" s="2">
        <f t="shared" ref="Y351:Y385" si="74">IF(COUNT($C352)=0,IF(COUNT($C351)=1,C351,SUM(Y350+X351)),C351)</f>
        <v>68749801.706222489</v>
      </c>
      <c r="Z351" s="2" t="str">
        <f t="shared" si="52"/>
        <v>MEEP</v>
      </c>
      <c r="AA351" s="2">
        <f>IF(Z351="HERE",Y351,AA350+Graph!$G$1*1000)</f>
        <v>166464094.27765125</v>
      </c>
      <c r="AB351" s="2">
        <f t="shared" si="63"/>
        <v>800000</v>
      </c>
      <c r="AC351" s="2">
        <f t="shared" ref="AC351:AC385" si="75">IF(Z352="HERE",V351,AC350)</f>
        <v>66840841.622695036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285</v>
      </c>
      <c r="C352" s="7"/>
      <c r="D352" s="2" t="e">
        <f t="shared" si="55"/>
        <v>#N/A</v>
      </c>
      <c r="E352" s="2" t="e">
        <f t="shared" si="67"/>
        <v>#N/A</v>
      </c>
      <c r="F352" s="2">
        <v>2056085.4769585133</v>
      </c>
      <c r="G352" s="2">
        <f t="shared" si="70"/>
        <v>794425.14285714284</v>
      </c>
      <c r="H352" s="2">
        <f t="shared" ref="H352:H385" si="76">IF(COUNT($C353)=0,IF(COUNT($C352)=1,C352,SUM(H351+G352)),C352)</f>
        <v>232875696.47983736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2147411.2857142696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2059913.7626728117</v>
      </c>
      <c r="Q352" s="2">
        <f t="shared" si="71"/>
        <v>800000</v>
      </c>
      <c r="R352" s="2">
        <f t="shared" ref="R352:R385" si="77">IF(COUNT($C353)=0,IF(COUNT($C352)=1,M352,SUM(R351+Q352)),M352)</f>
        <v>234899361.04320329</v>
      </c>
      <c r="S352" s="2">
        <f t="shared" si="58"/>
        <v>794425.14285713434</v>
      </c>
      <c r="T352" s="2">
        <f t="shared" si="59"/>
        <v>5574.8571428572759</v>
      </c>
      <c r="U352" s="2">
        <f t="shared" si="60"/>
        <v>800000</v>
      </c>
      <c r="V352" s="2">
        <f t="shared" si="34"/>
        <v>166143984.47983807</v>
      </c>
      <c r="W352" s="2">
        <f t="shared" si="61"/>
        <v>794425.14285713434</v>
      </c>
      <c r="X352" s="2">
        <f t="shared" si="51"/>
        <v>5574.8571428656578</v>
      </c>
      <c r="Y352" s="2">
        <f t="shared" si="74"/>
        <v>68755376.563365355</v>
      </c>
      <c r="Z352" s="2" t="str">
        <f t="shared" si="52"/>
        <v>MEEP</v>
      </c>
      <c r="AA352" s="2">
        <f>IF(Z352="HERE",Y352,AA351+Graph!$G$1*1000)</f>
        <v>167264094.27765125</v>
      </c>
      <c r="AB352" s="2">
        <f t="shared" si="63"/>
        <v>800000</v>
      </c>
      <c r="AC352" s="2">
        <f t="shared" si="75"/>
        <v>66840841.622695036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286</v>
      </c>
      <c r="C353" s="7"/>
      <c r="D353" s="2" t="e">
        <f t="shared" si="55"/>
        <v>#N/A</v>
      </c>
      <c r="E353" s="2" t="e">
        <f t="shared" si="67"/>
        <v>#N/A</v>
      </c>
      <c r="F353" s="2">
        <v>2061663.0376727879</v>
      </c>
      <c r="G353" s="2">
        <f t="shared" si="70"/>
        <v>794425.14285714284</v>
      </c>
      <c r="H353" s="2">
        <f t="shared" si="76"/>
        <v>233670121.62269449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2152986.1428571269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2065492.699193567</v>
      </c>
      <c r="Q353" s="2">
        <f t="shared" si="71"/>
        <v>800000</v>
      </c>
      <c r="R353" s="2">
        <f t="shared" si="77"/>
        <v>235699361.04320329</v>
      </c>
      <c r="S353" s="2">
        <f t="shared" si="58"/>
        <v>794425.14285713434</v>
      </c>
      <c r="T353" s="2">
        <f t="shared" si="59"/>
        <v>5574.8571428572759</v>
      </c>
      <c r="U353" s="2">
        <f t="shared" si="60"/>
        <v>800000</v>
      </c>
      <c r="V353" s="2">
        <f t="shared" si="34"/>
        <v>166938409.62269521</v>
      </c>
      <c r="W353" s="2">
        <f t="shared" si="61"/>
        <v>794425.14285713434</v>
      </c>
      <c r="X353" s="2">
        <f t="shared" si="51"/>
        <v>5574.8571428656578</v>
      </c>
      <c r="Y353" s="2">
        <f t="shared" si="74"/>
        <v>68760951.420508221</v>
      </c>
      <c r="Z353" s="2" t="str">
        <f t="shared" si="52"/>
        <v>MEEP</v>
      </c>
      <c r="AA353" s="2">
        <f>IF(Z353="HERE",Y353,AA352+Graph!$G$1*1000)</f>
        <v>168064094.27765125</v>
      </c>
      <c r="AB353" s="2">
        <f t="shared" si="63"/>
        <v>800000</v>
      </c>
      <c r="AC353" s="2">
        <f t="shared" si="75"/>
        <v>66840841.622695036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287</v>
      </c>
      <c r="C354" s="7"/>
      <c r="D354" s="2" t="e">
        <f t="shared" si="55"/>
        <v>#N/A</v>
      </c>
      <c r="E354" s="2" t="e">
        <f t="shared" si="67"/>
        <v>#N/A</v>
      </c>
      <c r="F354" s="2">
        <v>2067240.5983870924</v>
      </c>
      <c r="G354" s="2">
        <f t="shared" si="70"/>
        <v>794425.14285714284</v>
      </c>
      <c r="H354" s="2">
        <f t="shared" si="76"/>
        <v>234464546.76555163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2158560.9999999842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2071071.6357142925</v>
      </c>
      <c r="Q354" s="2">
        <f t="shared" si="71"/>
        <v>800000</v>
      </c>
      <c r="R354" s="2">
        <f t="shared" si="77"/>
        <v>236499361.04320329</v>
      </c>
      <c r="S354" s="2">
        <f t="shared" si="58"/>
        <v>794425.14285713434</v>
      </c>
      <c r="T354" s="2">
        <f t="shared" si="59"/>
        <v>5574.8571428572759</v>
      </c>
      <c r="U354" s="2">
        <f t="shared" si="60"/>
        <v>800000</v>
      </c>
      <c r="V354" s="2">
        <f t="shared" si="34"/>
        <v>167732834.76555234</v>
      </c>
      <c r="W354" s="2">
        <f t="shared" si="61"/>
        <v>794425.14285713434</v>
      </c>
      <c r="X354" s="2">
        <f t="shared" si="51"/>
        <v>5574.8571428656578</v>
      </c>
      <c r="Y354" s="2">
        <f t="shared" si="74"/>
        <v>68766526.277651086</v>
      </c>
      <c r="Z354" s="2" t="str">
        <f t="shared" si="52"/>
        <v>MEEP</v>
      </c>
      <c r="AA354" s="2">
        <f>IF(Z354="HERE",Y354,AA353+Graph!$G$1*1000)</f>
        <v>168864094.27765125</v>
      </c>
      <c r="AB354" s="2">
        <f t="shared" si="63"/>
        <v>800000</v>
      </c>
      <c r="AC354" s="2">
        <f t="shared" si="75"/>
        <v>66840841.622695036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288</v>
      </c>
      <c r="C355" s="7"/>
      <c r="D355" s="2" t="e">
        <f t="shared" si="55"/>
        <v>#N/A</v>
      </c>
      <c r="E355" s="2" t="e">
        <f t="shared" si="67"/>
        <v>#N/A</v>
      </c>
      <c r="F355" s="2">
        <v>2072818.159101367</v>
      </c>
      <c r="G355" s="2">
        <f t="shared" si="70"/>
        <v>794425.14285714284</v>
      </c>
      <c r="H355" s="2">
        <f t="shared" si="76"/>
        <v>235258971.90840876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2164135.8571428414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2076650.572235018</v>
      </c>
      <c r="Q355" s="2">
        <f t="shared" si="71"/>
        <v>800000</v>
      </c>
      <c r="R355" s="2">
        <f t="shared" si="77"/>
        <v>237299361.04320329</v>
      </c>
      <c r="S355" s="2">
        <f t="shared" si="58"/>
        <v>794425.14285713434</v>
      </c>
      <c r="T355" s="2">
        <f t="shared" si="59"/>
        <v>5574.8571428572759</v>
      </c>
      <c r="U355" s="2">
        <f t="shared" si="60"/>
        <v>800000</v>
      </c>
      <c r="V355" s="2">
        <f t="shared" si="34"/>
        <v>168527259.90840948</v>
      </c>
      <c r="W355" s="2">
        <f t="shared" si="61"/>
        <v>794425.14285713434</v>
      </c>
      <c r="X355" s="2">
        <f t="shared" si="51"/>
        <v>5574.8571428656578</v>
      </c>
      <c r="Y355" s="2">
        <f t="shared" si="74"/>
        <v>68772101.134793952</v>
      </c>
      <c r="Z355" s="2" t="str">
        <f t="shared" si="52"/>
        <v>MEEP</v>
      </c>
      <c r="AA355" s="2">
        <f>IF(Z355="HERE",Y355,AA354+Graph!$G$1*1000)</f>
        <v>169664094.27765125</v>
      </c>
      <c r="AB355" s="2">
        <f t="shared" si="63"/>
        <v>800000</v>
      </c>
      <c r="AC355" s="2">
        <f t="shared" si="75"/>
        <v>66840841.622695036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289</v>
      </c>
      <c r="C356" s="7"/>
      <c r="D356" s="2" t="e">
        <f t="shared" si="55"/>
        <v>#N/A</v>
      </c>
      <c r="E356" s="2" t="e">
        <f t="shared" si="67"/>
        <v>#N/A</v>
      </c>
      <c r="F356" s="2">
        <v>2078395.7198156416</v>
      </c>
      <c r="G356" s="2">
        <f t="shared" si="70"/>
        <v>794425.14285714284</v>
      </c>
      <c r="H356" s="2">
        <f t="shared" si="76"/>
        <v>236053397.0512659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2169710.7142856987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2082229.5087557733</v>
      </c>
      <c r="Q356" s="2">
        <f t="shared" si="71"/>
        <v>800000</v>
      </c>
      <c r="R356" s="2">
        <f t="shared" si="77"/>
        <v>238099361.04320329</v>
      </c>
      <c r="S356" s="2">
        <f t="shared" si="58"/>
        <v>794425.14285713434</v>
      </c>
      <c r="T356" s="2">
        <f t="shared" si="59"/>
        <v>5574.8571428572759</v>
      </c>
      <c r="U356" s="2">
        <f t="shared" si="60"/>
        <v>800000</v>
      </c>
      <c r="V356" s="2">
        <f t="shared" ref="V356:V385" si="78">H272</f>
        <v>169321685.05126661</v>
      </c>
      <c r="W356" s="2">
        <f t="shared" si="61"/>
        <v>794425.14285713434</v>
      </c>
      <c r="X356" s="2">
        <f t="shared" si="51"/>
        <v>5574.8571428656578</v>
      </c>
      <c r="Y356" s="2">
        <f t="shared" si="74"/>
        <v>68777675.991936818</v>
      </c>
      <c r="Z356" s="2" t="str">
        <f t="shared" si="52"/>
        <v>MEEP</v>
      </c>
      <c r="AA356" s="2">
        <f>IF(Z356="HERE",Y356,AA355+Graph!$G$1*1000)</f>
        <v>170464094.27765125</v>
      </c>
      <c r="AB356" s="2">
        <f t="shared" si="63"/>
        <v>800000</v>
      </c>
      <c r="AC356" s="2">
        <f t="shared" si="75"/>
        <v>66840841.622695036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290</v>
      </c>
      <c r="C357" s="7"/>
      <c r="D357" s="2" t="e">
        <f t="shared" si="55"/>
        <v>#N/A</v>
      </c>
      <c r="E357" s="2" t="e">
        <f t="shared" si="67"/>
        <v>#N/A</v>
      </c>
      <c r="F357" s="2">
        <v>2083973.2805299461</v>
      </c>
      <c r="G357" s="2">
        <f t="shared" si="70"/>
        <v>794425.14285714284</v>
      </c>
      <c r="H357" s="2">
        <f t="shared" si="76"/>
        <v>236847822.19412303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2175285.571428556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2087808.4452764988</v>
      </c>
      <c r="Q357" s="2">
        <f t="shared" si="71"/>
        <v>800000</v>
      </c>
      <c r="R357" s="2">
        <f t="shared" si="77"/>
        <v>238899361.04320329</v>
      </c>
      <c r="S357" s="2">
        <f t="shared" si="58"/>
        <v>794425.14285713434</v>
      </c>
      <c r="T357" s="2">
        <f t="shared" si="59"/>
        <v>5574.8571428572759</v>
      </c>
      <c r="U357" s="2">
        <f t="shared" si="60"/>
        <v>800000</v>
      </c>
      <c r="V357" s="2">
        <f t="shared" si="78"/>
        <v>170116110.19412374</v>
      </c>
      <c r="W357" s="2">
        <f t="shared" si="61"/>
        <v>794425.14285713434</v>
      </c>
      <c r="X357" s="2">
        <f t="shared" si="51"/>
        <v>5574.8571428656578</v>
      </c>
      <c r="Y357" s="2">
        <f t="shared" si="74"/>
        <v>68783250.849079683</v>
      </c>
      <c r="Z357" s="2" t="str">
        <f t="shared" si="52"/>
        <v>MEEP</v>
      </c>
      <c r="AA357" s="2">
        <f>IF(Z357="HERE",Y357,AA356+Graph!$G$1*1000)</f>
        <v>171264094.27765125</v>
      </c>
      <c r="AB357" s="2">
        <f t="shared" si="63"/>
        <v>800000</v>
      </c>
      <c r="AC357" s="2">
        <f t="shared" si="75"/>
        <v>66840841.622695036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291</v>
      </c>
      <c r="C358" s="7"/>
      <c r="D358" s="2" t="e">
        <f t="shared" si="55"/>
        <v>#N/A</v>
      </c>
      <c r="E358" s="2" t="e">
        <f t="shared" si="67"/>
        <v>#N/A</v>
      </c>
      <c r="F358" s="2">
        <v>2089550.8412442207</v>
      </c>
      <c r="G358" s="2">
        <f t="shared" ref="G358:G385" si="79">IF(F358&gt;800000,$AK$31*1000,F358)</f>
        <v>794425.14285714284</v>
      </c>
      <c r="H358" s="2">
        <f t="shared" si="76"/>
        <v>237642247.33698016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2180860.4285714133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2093387.3817972541</v>
      </c>
      <c r="Q358" s="2">
        <f t="shared" ref="Q358:Q385" si="80">IF(P358&gt;800000,800000,P358)</f>
        <v>800000</v>
      </c>
      <c r="R358" s="2">
        <f t="shared" si="77"/>
        <v>239699361.04320329</v>
      </c>
      <c r="S358" s="2">
        <f t="shared" si="58"/>
        <v>794425.14285713434</v>
      </c>
      <c r="T358" s="2">
        <f t="shared" si="59"/>
        <v>5574.8571428572759</v>
      </c>
      <c r="U358" s="2">
        <f t="shared" si="60"/>
        <v>800000</v>
      </c>
      <c r="V358" s="2">
        <f t="shared" si="78"/>
        <v>170910535.33698088</v>
      </c>
      <c r="W358" s="2">
        <f t="shared" si="61"/>
        <v>794425.14285713434</v>
      </c>
      <c r="X358" s="2">
        <f t="shared" si="51"/>
        <v>5574.8571428656578</v>
      </c>
      <c r="Y358" s="2">
        <f t="shared" si="74"/>
        <v>68788825.706222549</v>
      </c>
      <c r="Z358" s="2" t="str">
        <f t="shared" si="52"/>
        <v>MEEP</v>
      </c>
      <c r="AA358" s="2">
        <f>IF(Z358="HERE",Y358,AA357+Graph!$G$1*1000)</f>
        <v>172064094.27765125</v>
      </c>
      <c r="AB358" s="2">
        <f t="shared" si="63"/>
        <v>800000</v>
      </c>
      <c r="AC358" s="2">
        <f t="shared" si="75"/>
        <v>66840841.622695036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292</v>
      </c>
      <c r="C359" s="7"/>
      <c r="D359" s="2" t="e">
        <f t="shared" si="55"/>
        <v>#N/A</v>
      </c>
      <c r="E359" s="2" t="e">
        <f t="shared" si="67"/>
        <v>#N/A</v>
      </c>
      <c r="F359" s="2">
        <v>2095128.4019585252</v>
      </c>
      <c r="G359" s="2">
        <f t="shared" si="79"/>
        <v>794425.14285714284</v>
      </c>
      <c r="H359" s="2">
        <f t="shared" si="76"/>
        <v>238436672.4798373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2186435.2857142705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2098966.3183179796</v>
      </c>
      <c r="Q359" s="2">
        <f t="shared" si="80"/>
        <v>800000</v>
      </c>
      <c r="R359" s="2">
        <f t="shared" si="77"/>
        <v>240499361.04320329</v>
      </c>
      <c r="S359" s="2">
        <f t="shared" si="58"/>
        <v>794425.14285713434</v>
      </c>
      <c r="T359" s="2">
        <f t="shared" si="59"/>
        <v>5574.8571428572759</v>
      </c>
      <c r="U359" s="2">
        <f t="shared" si="60"/>
        <v>800000</v>
      </c>
      <c r="V359" s="2">
        <f t="shared" si="78"/>
        <v>171704960.47983801</v>
      </c>
      <c r="W359" s="2">
        <f t="shared" si="61"/>
        <v>794425.14285713434</v>
      </c>
      <c r="X359" s="2">
        <f t="shared" si="51"/>
        <v>5574.8571428656578</v>
      </c>
      <c r="Y359" s="2">
        <f t="shared" si="74"/>
        <v>68794400.563365415</v>
      </c>
      <c r="Z359" s="2" t="str">
        <f t="shared" si="52"/>
        <v>MEEP</v>
      </c>
      <c r="AA359" s="2">
        <f>IF(Z359="HERE",Y359,AA358+Graph!$G$1*1000)</f>
        <v>172864094.27765125</v>
      </c>
      <c r="AB359" s="2">
        <f t="shared" si="63"/>
        <v>800000</v>
      </c>
      <c r="AC359" s="2">
        <f t="shared" si="75"/>
        <v>66840841.622695036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293</v>
      </c>
      <c r="C360" s="7"/>
      <c r="D360" s="2" t="e">
        <f t="shared" si="55"/>
        <v>#N/A</v>
      </c>
      <c r="E360" s="2" t="e">
        <f t="shared" si="67"/>
        <v>#N/A</v>
      </c>
      <c r="F360" s="2">
        <v>2100705.9626727998</v>
      </c>
      <c r="G360" s="2">
        <f t="shared" si="79"/>
        <v>794425.14285714284</v>
      </c>
      <c r="H360" s="2">
        <f t="shared" si="76"/>
        <v>239231097.62269443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2192010.1428571278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2104545.2548387051</v>
      </c>
      <c r="Q360" s="2">
        <f t="shared" si="80"/>
        <v>800000</v>
      </c>
      <c r="R360" s="2">
        <f t="shared" si="77"/>
        <v>241299361.04320329</v>
      </c>
      <c r="S360" s="2">
        <f t="shared" si="58"/>
        <v>794425.14285713434</v>
      </c>
      <c r="T360" s="2">
        <f t="shared" si="59"/>
        <v>5574.8571428572759</v>
      </c>
      <c r="U360" s="2">
        <f t="shared" si="60"/>
        <v>800000</v>
      </c>
      <c r="V360" s="2">
        <f t="shared" si="78"/>
        <v>172499385.62269515</v>
      </c>
      <c r="W360" s="2">
        <f t="shared" si="61"/>
        <v>794425.14285713434</v>
      </c>
      <c r="X360" s="2">
        <f t="shared" si="51"/>
        <v>5574.8571428656578</v>
      </c>
      <c r="Y360" s="2">
        <f t="shared" si="74"/>
        <v>68799975.42050828</v>
      </c>
      <c r="Z360" s="2" t="str">
        <f t="shared" si="52"/>
        <v>MEEP</v>
      </c>
      <c r="AA360" s="2">
        <f>IF(Z360="HERE",Y360,AA359+Graph!$G$1*1000)</f>
        <v>173664094.27765125</v>
      </c>
      <c r="AB360" s="2">
        <f t="shared" si="63"/>
        <v>800000</v>
      </c>
      <c r="AC360" s="2">
        <f t="shared" si="75"/>
        <v>66840841.622695036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294</v>
      </c>
      <c r="C361" s="7"/>
      <c r="D361" s="2" t="e">
        <f t="shared" si="55"/>
        <v>#N/A</v>
      </c>
      <c r="E361" s="2" t="e">
        <f t="shared" si="67"/>
        <v>#N/A</v>
      </c>
      <c r="F361" s="2">
        <v>2106283.5233870745</v>
      </c>
      <c r="G361" s="2">
        <f t="shared" si="79"/>
        <v>794425.14285714284</v>
      </c>
      <c r="H361" s="2">
        <f t="shared" si="76"/>
        <v>240025522.76555157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2197584.9999999851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2110124.1913594604</v>
      </c>
      <c r="Q361" s="2">
        <f t="shared" si="80"/>
        <v>800000</v>
      </c>
      <c r="R361" s="2">
        <f t="shared" si="77"/>
        <v>242099361.04320329</v>
      </c>
      <c r="S361" s="2">
        <f t="shared" si="58"/>
        <v>794425.14285713434</v>
      </c>
      <c r="T361" s="2">
        <f t="shared" si="59"/>
        <v>5574.8571428572759</v>
      </c>
      <c r="U361" s="2">
        <f t="shared" si="60"/>
        <v>800000</v>
      </c>
      <c r="V361" s="2">
        <f t="shared" si="78"/>
        <v>173293810.76555228</v>
      </c>
      <c r="W361" s="2">
        <f t="shared" si="61"/>
        <v>794425.14285713434</v>
      </c>
      <c r="X361" s="2">
        <f t="shared" si="51"/>
        <v>5574.8571428656578</v>
      </c>
      <c r="Y361" s="2">
        <f t="shared" si="74"/>
        <v>68805550.277651146</v>
      </c>
      <c r="Z361" s="2" t="str">
        <f t="shared" si="52"/>
        <v>MEEP</v>
      </c>
      <c r="AA361" s="2">
        <f>IF(Z361="HERE",Y361,AA360+Graph!$G$1*1000)</f>
        <v>174464094.27765125</v>
      </c>
      <c r="AB361" s="2">
        <f t="shared" si="63"/>
        <v>800000</v>
      </c>
      <c r="AC361" s="2">
        <f t="shared" si="75"/>
        <v>66840841.622695036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295</v>
      </c>
      <c r="C362" s="7"/>
      <c r="D362" s="2" t="e">
        <f t="shared" si="55"/>
        <v>#N/A</v>
      </c>
      <c r="E362" s="2" t="e">
        <f t="shared" si="67"/>
        <v>#N/A</v>
      </c>
      <c r="F362" s="2">
        <v>2111861.0841013789</v>
      </c>
      <c r="G362" s="2">
        <f t="shared" si="79"/>
        <v>794425.14285714284</v>
      </c>
      <c r="H362" s="2">
        <f t="shared" si="76"/>
        <v>240819947.9084087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2203159.8571428424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2115703.1278801858</v>
      </c>
      <c r="Q362" s="2">
        <f t="shared" si="80"/>
        <v>800000</v>
      </c>
      <c r="R362" s="2">
        <f t="shared" si="77"/>
        <v>242899361.04320329</v>
      </c>
      <c r="S362" s="2">
        <f t="shared" si="58"/>
        <v>794425.14285713434</v>
      </c>
      <c r="T362" s="2">
        <f t="shared" si="59"/>
        <v>5574.8571428572759</v>
      </c>
      <c r="U362" s="2">
        <f t="shared" si="60"/>
        <v>800000</v>
      </c>
      <c r="V362" s="2">
        <f t="shared" si="78"/>
        <v>174088235.90840942</v>
      </c>
      <c r="W362" s="2">
        <f t="shared" si="61"/>
        <v>794425.14285713434</v>
      </c>
      <c r="X362" s="2">
        <f t="shared" si="51"/>
        <v>5574.8571428656578</v>
      </c>
      <c r="Y362" s="2">
        <f t="shared" si="74"/>
        <v>68811125.134794012</v>
      </c>
      <c r="Z362" s="2" t="str">
        <f t="shared" si="52"/>
        <v>MEEP</v>
      </c>
      <c r="AA362" s="2">
        <f>IF(Z362="HERE",Y362,AA361+Graph!$G$1*1000)</f>
        <v>175264094.27765125</v>
      </c>
      <c r="AB362" s="2">
        <f t="shared" si="63"/>
        <v>800000</v>
      </c>
      <c r="AC362" s="2">
        <f t="shared" si="75"/>
        <v>66840841.622695036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296</v>
      </c>
      <c r="C363" s="7"/>
      <c r="D363" s="2" t="e">
        <f t="shared" si="55"/>
        <v>#N/A</v>
      </c>
      <c r="E363" s="2" t="e">
        <f t="shared" si="67"/>
        <v>#N/A</v>
      </c>
      <c r="F363" s="2">
        <v>2117438.6448156536</v>
      </c>
      <c r="G363" s="2">
        <f t="shared" si="79"/>
        <v>794425.14285714284</v>
      </c>
      <c r="H363" s="2">
        <f t="shared" si="76"/>
        <v>241614373.05126584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2208734.7142856997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2121282.0644009411</v>
      </c>
      <c r="Q363" s="2">
        <f t="shared" si="80"/>
        <v>800000</v>
      </c>
      <c r="R363" s="2">
        <f t="shared" si="77"/>
        <v>243699361.04320329</v>
      </c>
      <c r="S363" s="2">
        <f t="shared" si="58"/>
        <v>794425.14285713434</v>
      </c>
      <c r="T363" s="2">
        <f t="shared" si="59"/>
        <v>5574.8571428572759</v>
      </c>
      <c r="U363" s="2">
        <f t="shared" si="60"/>
        <v>800000</v>
      </c>
      <c r="V363" s="2">
        <f t="shared" si="78"/>
        <v>174882661.05126655</v>
      </c>
      <c r="W363" s="2">
        <f t="shared" si="61"/>
        <v>794425.14285713434</v>
      </c>
      <c r="X363" s="2">
        <f t="shared" si="51"/>
        <v>5574.8571428656578</v>
      </c>
      <c r="Y363" s="2">
        <f t="shared" si="74"/>
        <v>68816699.991936877</v>
      </c>
      <c r="Z363" s="2" t="str">
        <f t="shared" si="52"/>
        <v>MEEP</v>
      </c>
      <c r="AA363" s="2">
        <f>IF(Z363="HERE",Y363,AA362+Graph!$G$1*1000)</f>
        <v>176064094.27765125</v>
      </c>
      <c r="AB363" s="2">
        <f t="shared" si="63"/>
        <v>800000</v>
      </c>
      <c r="AC363" s="2">
        <f t="shared" si="75"/>
        <v>66840841.622695036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297</v>
      </c>
      <c r="C364" s="7"/>
      <c r="D364" s="2" t="e">
        <f t="shared" si="55"/>
        <v>#N/A</v>
      </c>
      <c r="E364" s="2" t="e">
        <f t="shared" si="67"/>
        <v>#N/A</v>
      </c>
      <c r="F364" s="2">
        <v>2123016.2055299282</v>
      </c>
      <c r="G364" s="2">
        <f t="shared" si="79"/>
        <v>794425.14285714284</v>
      </c>
      <c r="H364" s="2">
        <f t="shared" si="76"/>
        <v>242408798.19412297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2214309.5714285569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2126861.0009216666</v>
      </c>
      <c r="Q364" s="2">
        <f t="shared" si="80"/>
        <v>800000</v>
      </c>
      <c r="R364" s="2">
        <f t="shared" si="77"/>
        <v>244499361.04320329</v>
      </c>
      <c r="S364" s="2">
        <f t="shared" si="58"/>
        <v>794425.14285713434</v>
      </c>
      <c r="T364" s="2">
        <f t="shared" si="59"/>
        <v>5574.8571428572759</v>
      </c>
      <c r="U364" s="2">
        <f t="shared" si="60"/>
        <v>800000</v>
      </c>
      <c r="V364" s="2">
        <f t="shared" si="78"/>
        <v>175677086.19412369</v>
      </c>
      <c r="W364" s="2">
        <f t="shared" si="61"/>
        <v>794425.14285713434</v>
      </c>
      <c r="X364" s="2">
        <f t="shared" si="51"/>
        <v>5574.8571428656578</v>
      </c>
      <c r="Y364" s="2">
        <f t="shared" si="74"/>
        <v>68822274.849079743</v>
      </c>
      <c r="Z364" s="2" t="str">
        <f t="shared" si="52"/>
        <v>MEEP</v>
      </c>
      <c r="AA364" s="2">
        <f>IF(Z364="HERE",Y364,AA363+Graph!$G$1*1000)</f>
        <v>176864094.27765125</v>
      </c>
      <c r="AB364" s="2">
        <f t="shared" si="63"/>
        <v>800000</v>
      </c>
      <c r="AC364" s="2">
        <f t="shared" si="75"/>
        <v>66840841.622695036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298</v>
      </c>
      <c r="C365" s="7"/>
      <c r="D365" s="2" t="e">
        <f t="shared" si="55"/>
        <v>#N/A</v>
      </c>
      <c r="E365" s="2" t="e">
        <f t="shared" si="67"/>
        <v>#N/A</v>
      </c>
      <c r="F365" s="2">
        <v>2128593.7662442327</v>
      </c>
      <c r="G365" s="2">
        <f t="shared" si="79"/>
        <v>794425.14285714284</v>
      </c>
      <c r="H365" s="2">
        <f t="shared" si="76"/>
        <v>243203223.3369801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2219884.4285714142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2132439.9374423921</v>
      </c>
      <c r="Q365" s="2">
        <f t="shared" si="80"/>
        <v>800000</v>
      </c>
      <c r="R365" s="2">
        <f t="shared" si="77"/>
        <v>245299361.04320329</v>
      </c>
      <c r="S365" s="2">
        <f t="shared" si="58"/>
        <v>794425.14285713434</v>
      </c>
      <c r="T365" s="2">
        <f t="shared" si="59"/>
        <v>5574.8571428572759</v>
      </c>
      <c r="U365" s="2">
        <f t="shared" si="60"/>
        <v>800000</v>
      </c>
      <c r="V365" s="2">
        <f t="shared" si="78"/>
        <v>176471511.33698082</v>
      </c>
      <c r="W365" s="2">
        <f t="shared" si="61"/>
        <v>794425.14285713434</v>
      </c>
      <c r="X365" s="2">
        <f t="shared" si="51"/>
        <v>5574.8571428656578</v>
      </c>
      <c r="Y365" s="2">
        <f t="shared" si="74"/>
        <v>68827849.706222609</v>
      </c>
      <c r="Z365" s="2" t="str">
        <f t="shared" si="52"/>
        <v>MEEP</v>
      </c>
      <c r="AA365" s="2">
        <f>IF(Z365="HERE",Y365,AA364+Graph!$G$1*1000)</f>
        <v>177664094.27765125</v>
      </c>
      <c r="AB365" s="2">
        <f t="shared" si="63"/>
        <v>800000</v>
      </c>
      <c r="AC365" s="2">
        <f t="shared" si="75"/>
        <v>66840841.622695036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299</v>
      </c>
      <c r="C366" s="7"/>
      <c r="D366" s="2" t="e">
        <f t="shared" si="55"/>
        <v>#N/A</v>
      </c>
      <c r="E366" s="2" t="e">
        <f t="shared" si="67"/>
        <v>#N/A</v>
      </c>
      <c r="F366" s="2">
        <v>2134171.3269585073</v>
      </c>
      <c r="G366" s="2">
        <f t="shared" si="79"/>
        <v>794425.14285714284</v>
      </c>
      <c r="H366" s="2">
        <f t="shared" si="76"/>
        <v>243997648.47983724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2225459.2857142715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2138018.8739631474</v>
      </c>
      <c r="Q366" s="2">
        <f t="shared" si="80"/>
        <v>800000</v>
      </c>
      <c r="R366" s="2">
        <f t="shared" si="77"/>
        <v>246099361.04320329</v>
      </c>
      <c r="S366" s="2">
        <f t="shared" si="58"/>
        <v>794425.14285713434</v>
      </c>
      <c r="T366" s="2">
        <f t="shared" si="59"/>
        <v>5574.8571428572759</v>
      </c>
      <c r="U366" s="2">
        <f t="shared" si="60"/>
        <v>800000</v>
      </c>
      <c r="V366" s="2">
        <f t="shared" si="78"/>
        <v>177265936.47983795</v>
      </c>
      <c r="W366" s="2">
        <f t="shared" si="61"/>
        <v>794425.14285713434</v>
      </c>
      <c r="X366" s="2">
        <f t="shared" si="51"/>
        <v>5574.8571428656578</v>
      </c>
      <c r="Y366" s="2">
        <f t="shared" si="74"/>
        <v>68833424.563365474</v>
      </c>
      <c r="Z366" s="2" t="str">
        <f t="shared" si="52"/>
        <v>MEEP</v>
      </c>
      <c r="AA366" s="2">
        <f>IF(Z366="HERE",Y366,AA365+Graph!$G$1*1000)</f>
        <v>178464094.27765125</v>
      </c>
      <c r="AB366" s="2">
        <f t="shared" si="63"/>
        <v>800000</v>
      </c>
      <c r="AC366" s="2">
        <f t="shared" si="75"/>
        <v>66840841.622695036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300</v>
      </c>
      <c r="C367" s="7"/>
      <c r="D367" s="2" t="e">
        <f t="shared" si="55"/>
        <v>#N/A</v>
      </c>
      <c r="E367" s="2" t="e">
        <f t="shared" si="67"/>
        <v>#N/A</v>
      </c>
      <c r="F367" s="2">
        <v>2139748.8876728117</v>
      </c>
      <c r="G367" s="2">
        <f t="shared" si="79"/>
        <v>794425.14285714284</v>
      </c>
      <c r="H367" s="2">
        <f t="shared" si="76"/>
        <v>244792073.62269437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2231034.1428571288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2143597.8104838729</v>
      </c>
      <c r="Q367" s="2">
        <f t="shared" si="80"/>
        <v>800000</v>
      </c>
      <c r="R367" s="2">
        <f t="shared" si="77"/>
        <v>246899361.04320329</v>
      </c>
      <c r="S367" s="2">
        <f t="shared" si="58"/>
        <v>794425.14285713434</v>
      </c>
      <c r="T367" s="2">
        <f t="shared" si="59"/>
        <v>5574.8571428572759</v>
      </c>
      <c r="U367" s="2">
        <f t="shared" si="60"/>
        <v>800000</v>
      </c>
      <c r="V367" s="2">
        <f t="shared" si="78"/>
        <v>178060361.62269509</v>
      </c>
      <c r="W367" s="2">
        <f t="shared" si="61"/>
        <v>794425.14285713434</v>
      </c>
      <c r="X367" s="2">
        <f t="shared" si="51"/>
        <v>5574.8571428656578</v>
      </c>
      <c r="Y367" s="2">
        <f t="shared" si="74"/>
        <v>68838999.42050834</v>
      </c>
      <c r="Z367" s="2" t="str">
        <f t="shared" si="52"/>
        <v>MEEP</v>
      </c>
      <c r="AA367" s="2">
        <f>IF(Z367="HERE",Y367,AA366+Graph!$G$1*1000)</f>
        <v>179264094.27765125</v>
      </c>
      <c r="AB367" s="2">
        <f t="shared" si="63"/>
        <v>800000</v>
      </c>
      <c r="AC367" s="2">
        <f t="shared" si="75"/>
        <v>66840841.622695036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301</v>
      </c>
      <c r="C368" s="7"/>
      <c r="D368" s="2" t="e">
        <f t="shared" si="55"/>
        <v>#N/A</v>
      </c>
      <c r="E368" s="2" t="e">
        <f t="shared" si="67"/>
        <v>#N/A</v>
      </c>
      <c r="F368" s="2">
        <v>2145326.4483870864</v>
      </c>
      <c r="G368" s="2">
        <f t="shared" si="79"/>
        <v>794425.14285714284</v>
      </c>
      <c r="H368" s="2">
        <f t="shared" si="76"/>
        <v>245586498.76555151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2236608.999999986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2149176.7470046282</v>
      </c>
      <c r="Q368" s="2">
        <f t="shared" si="80"/>
        <v>800000</v>
      </c>
      <c r="R368" s="2">
        <f t="shared" si="77"/>
        <v>247699361.04320329</v>
      </c>
      <c r="S368" s="2">
        <f t="shared" si="58"/>
        <v>794425.14285713434</v>
      </c>
      <c r="T368" s="2">
        <f t="shared" si="59"/>
        <v>5574.8571428572759</v>
      </c>
      <c r="U368" s="2">
        <f t="shared" si="60"/>
        <v>800000</v>
      </c>
      <c r="V368" s="2">
        <f t="shared" si="78"/>
        <v>178854786.76555222</v>
      </c>
      <c r="W368" s="2">
        <f t="shared" si="61"/>
        <v>794425.14285713434</v>
      </c>
      <c r="X368" s="2">
        <f t="shared" si="51"/>
        <v>5574.8571428656578</v>
      </c>
      <c r="Y368" s="2">
        <f t="shared" si="74"/>
        <v>68844574.277651206</v>
      </c>
      <c r="Z368" s="2" t="str">
        <f t="shared" si="52"/>
        <v>MEEP</v>
      </c>
      <c r="AA368" s="2">
        <f>IF(Z368="HERE",Y368,AA367+Graph!$G$1*1000)</f>
        <v>180064094.27765125</v>
      </c>
      <c r="AB368" s="2">
        <f t="shared" si="63"/>
        <v>800000</v>
      </c>
      <c r="AC368" s="2">
        <f t="shared" si="75"/>
        <v>66840841.622695036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302</v>
      </c>
      <c r="C369" s="7"/>
      <c r="D369" s="2" t="e">
        <f t="shared" si="55"/>
        <v>#N/A</v>
      </c>
      <c r="E369" s="2" t="e">
        <f t="shared" si="67"/>
        <v>#N/A</v>
      </c>
      <c r="F369" s="2">
        <v>2150904.009101361</v>
      </c>
      <c r="G369" s="2">
        <f t="shared" si="79"/>
        <v>794425.14285714284</v>
      </c>
      <c r="H369" s="2">
        <f t="shared" si="76"/>
        <v>246380923.90840864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2242183.8571428433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2154755.6835253537</v>
      </c>
      <c r="Q369" s="2">
        <f t="shared" si="80"/>
        <v>800000</v>
      </c>
      <c r="R369" s="2">
        <f t="shared" si="77"/>
        <v>248499361.04320329</v>
      </c>
      <c r="S369" s="2">
        <f t="shared" si="58"/>
        <v>794425.14285713434</v>
      </c>
      <c r="T369" s="2">
        <f t="shared" si="59"/>
        <v>5574.8571428572759</v>
      </c>
      <c r="U369" s="2">
        <f t="shared" si="60"/>
        <v>800000</v>
      </c>
      <c r="V369" s="2">
        <f t="shared" si="78"/>
        <v>179649211.90840936</v>
      </c>
      <c r="W369" s="2">
        <f t="shared" si="61"/>
        <v>794425.14285713434</v>
      </c>
      <c r="X369" s="2">
        <f t="shared" si="51"/>
        <v>5574.8571428656578</v>
      </c>
      <c r="Y369" s="2">
        <f t="shared" si="74"/>
        <v>68850149.134794071</v>
      </c>
      <c r="Z369" s="2" t="str">
        <f t="shared" si="52"/>
        <v>MEEP</v>
      </c>
      <c r="AA369" s="2">
        <f>IF(Z369="HERE",Y369,AA368+Graph!$G$1*1000)</f>
        <v>180864094.27765125</v>
      </c>
      <c r="AB369" s="2">
        <f t="shared" si="63"/>
        <v>800000</v>
      </c>
      <c r="AC369" s="2">
        <f t="shared" si="75"/>
        <v>66840841.622695036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303</v>
      </c>
      <c r="C370" s="7"/>
      <c r="D370" s="2" t="e">
        <f t="shared" si="55"/>
        <v>#N/A</v>
      </c>
      <c r="E370" s="2" t="e">
        <f t="shared" si="67"/>
        <v>#N/A</v>
      </c>
      <c r="F370" s="2">
        <v>2156481.5698156655</v>
      </c>
      <c r="G370" s="2">
        <f t="shared" si="79"/>
        <v>794425.14285714284</v>
      </c>
      <c r="H370" s="2">
        <f t="shared" si="76"/>
        <v>247175349.05126578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2247758.7142857006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2160334.6200460792</v>
      </c>
      <c r="Q370" s="2">
        <f t="shared" si="80"/>
        <v>800000</v>
      </c>
      <c r="R370" s="2">
        <f t="shared" si="77"/>
        <v>249299361.04320329</v>
      </c>
      <c r="S370" s="2">
        <f t="shared" si="58"/>
        <v>794425.14285713434</v>
      </c>
      <c r="T370" s="2">
        <f t="shared" si="59"/>
        <v>5574.8571428572759</v>
      </c>
      <c r="U370" s="2">
        <f t="shared" si="60"/>
        <v>800000</v>
      </c>
      <c r="V370" s="2">
        <f t="shared" si="78"/>
        <v>180443637.05126649</v>
      </c>
      <c r="W370" s="2">
        <f t="shared" si="61"/>
        <v>794425.14285713434</v>
      </c>
      <c r="X370" s="2">
        <f t="shared" si="51"/>
        <v>5574.8571428656578</v>
      </c>
      <c r="Y370" s="2">
        <f t="shared" si="74"/>
        <v>68855723.991936937</v>
      </c>
      <c r="Z370" s="2" t="str">
        <f t="shared" si="52"/>
        <v>MEEP</v>
      </c>
      <c r="AA370" s="2">
        <f>IF(Z370="HERE",Y370,AA369+Graph!$G$1*1000)</f>
        <v>181664094.27765125</v>
      </c>
      <c r="AB370" s="2">
        <f t="shared" si="63"/>
        <v>800000</v>
      </c>
      <c r="AC370" s="2">
        <f t="shared" si="75"/>
        <v>66840841.622695036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304</v>
      </c>
      <c r="C371" s="7"/>
      <c r="D371" s="2" t="e">
        <f t="shared" si="55"/>
        <v>#N/A</v>
      </c>
      <c r="E371" s="2" t="e">
        <f t="shared" si="67"/>
        <v>#N/A</v>
      </c>
      <c r="F371" s="2">
        <v>2162059.1305299401</v>
      </c>
      <c r="G371" s="2">
        <f t="shared" si="79"/>
        <v>794425.14285714284</v>
      </c>
      <c r="H371" s="2">
        <f t="shared" si="76"/>
        <v>247969774.19412291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2253333.5714285579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2165913.5565668344</v>
      </c>
      <c r="Q371" s="2">
        <f t="shared" si="80"/>
        <v>800000</v>
      </c>
      <c r="R371" s="2">
        <f t="shared" si="77"/>
        <v>250099361.04320329</v>
      </c>
      <c r="S371" s="2">
        <f t="shared" si="58"/>
        <v>794425.14285713434</v>
      </c>
      <c r="T371" s="2">
        <f t="shared" si="59"/>
        <v>5574.8571428572759</v>
      </c>
      <c r="U371" s="2">
        <f t="shared" si="60"/>
        <v>800000</v>
      </c>
      <c r="V371" s="2">
        <f t="shared" si="78"/>
        <v>181238062.19412363</v>
      </c>
      <c r="W371" s="2">
        <f t="shared" si="61"/>
        <v>794425.14285713434</v>
      </c>
      <c r="X371" s="2">
        <f t="shared" si="51"/>
        <v>5574.8571428656578</v>
      </c>
      <c r="Y371" s="2">
        <f t="shared" si="74"/>
        <v>68861298.849079803</v>
      </c>
      <c r="Z371" s="2" t="str">
        <f t="shared" si="52"/>
        <v>MEEP</v>
      </c>
      <c r="AA371" s="2">
        <f>IF(Z371="HERE",Y371,AA370+Graph!$G$1*1000)</f>
        <v>182464094.27765125</v>
      </c>
      <c r="AB371" s="2">
        <f t="shared" si="63"/>
        <v>800000</v>
      </c>
      <c r="AC371" s="2">
        <f t="shared" si="75"/>
        <v>66840841.622695036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305</v>
      </c>
      <c r="C372" s="7"/>
      <c r="D372" s="2" t="e">
        <f t="shared" si="55"/>
        <v>#N/A</v>
      </c>
      <c r="E372" s="2" t="e">
        <f t="shared" si="67"/>
        <v>#N/A</v>
      </c>
      <c r="F372" s="2">
        <v>2167636.6912442148</v>
      </c>
      <c r="G372" s="2">
        <f t="shared" si="79"/>
        <v>794425.14285714284</v>
      </c>
      <c r="H372" s="2">
        <f t="shared" si="76"/>
        <v>248764199.33698004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2258908.4285714151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2171492.4930875599</v>
      </c>
      <c r="Q372" s="2">
        <f t="shared" si="80"/>
        <v>800000</v>
      </c>
      <c r="R372" s="2">
        <f t="shared" si="77"/>
        <v>250899361.04320329</v>
      </c>
      <c r="S372" s="2">
        <f t="shared" si="58"/>
        <v>794425.14285713434</v>
      </c>
      <c r="T372" s="2">
        <f t="shared" si="59"/>
        <v>5574.8571428572759</v>
      </c>
      <c r="U372" s="2">
        <f t="shared" si="60"/>
        <v>800000</v>
      </c>
      <c r="V372" s="2">
        <f t="shared" si="78"/>
        <v>182032487.33698076</v>
      </c>
      <c r="W372" s="2">
        <f t="shared" si="61"/>
        <v>794425.14285713434</v>
      </c>
      <c r="X372" s="2">
        <f t="shared" si="51"/>
        <v>5574.8571428656578</v>
      </c>
      <c r="Y372" s="2">
        <f t="shared" si="74"/>
        <v>68866873.706222668</v>
      </c>
      <c r="Z372" s="2" t="str">
        <f t="shared" si="52"/>
        <v>MEEP</v>
      </c>
      <c r="AA372" s="2">
        <f>IF(Z372="HERE",Y372,AA371+Graph!$G$1*1000)</f>
        <v>183264094.27765125</v>
      </c>
      <c r="AB372" s="2">
        <f t="shared" si="63"/>
        <v>800000</v>
      </c>
      <c r="AC372" s="2">
        <f t="shared" si="75"/>
        <v>66840841.622695036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306</v>
      </c>
      <c r="C373" s="7"/>
      <c r="D373" s="2" t="e">
        <f t="shared" si="55"/>
        <v>#N/A</v>
      </c>
      <c r="E373" s="2" t="e">
        <f t="shared" si="67"/>
        <v>#N/A</v>
      </c>
      <c r="F373" s="2">
        <v>2173214.2519585192</v>
      </c>
      <c r="G373" s="2">
        <f t="shared" si="79"/>
        <v>794425.14285714284</v>
      </c>
      <c r="H373" s="2">
        <f t="shared" si="76"/>
        <v>249558624.47983718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2264483.2857142724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2177071.4296083152</v>
      </c>
      <c r="Q373" s="2">
        <f t="shared" si="80"/>
        <v>800000</v>
      </c>
      <c r="R373" s="2">
        <f t="shared" si="77"/>
        <v>251699361.04320329</v>
      </c>
      <c r="S373" s="2">
        <f t="shared" si="58"/>
        <v>794425.14285713434</v>
      </c>
      <c r="T373" s="2">
        <f t="shared" si="59"/>
        <v>5574.8571428572759</v>
      </c>
      <c r="U373" s="2">
        <f t="shared" si="60"/>
        <v>800000</v>
      </c>
      <c r="V373" s="2">
        <f t="shared" si="78"/>
        <v>182826912.47983789</v>
      </c>
      <c r="W373" s="2">
        <f t="shared" si="61"/>
        <v>794425.14285713434</v>
      </c>
      <c r="X373" s="2">
        <f t="shared" si="51"/>
        <v>5574.8571428656578</v>
      </c>
      <c r="Y373" s="2">
        <f t="shared" si="74"/>
        <v>68872448.563365534</v>
      </c>
      <c r="Z373" s="2" t="str">
        <f t="shared" si="52"/>
        <v>MEEP</v>
      </c>
      <c r="AA373" s="2">
        <f>IF(Z373="HERE",Y373,AA372+Graph!$G$1*1000)</f>
        <v>184064094.27765125</v>
      </c>
      <c r="AB373" s="2">
        <f t="shared" si="63"/>
        <v>800000</v>
      </c>
      <c r="AC373" s="2">
        <f t="shared" si="75"/>
        <v>66840841.622695036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307</v>
      </c>
      <c r="C374" s="7"/>
      <c r="D374" s="2" t="e">
        <f t="shared" si="55"/>
        <v>#N/A</v>
      </c>
      <c r="E374" s="2" t="e">
        <f t="shared" si="67"/>
        <v>#N/A</v>
      </c>
      <c r="F374" s="2">
        <v>2178791.8126727939</v>
      </c>
      <c r="G374" s="2">
        <f t="shared" si="79"/>
        <v>794425.14285714284</v>
      </c>
      <c r="H374" s="2">
        <f t="shared" si="76"/>
        <v>250353049.62269431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2270058.1428571297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2182650.3661290407</v>
      </c>
      <c r="Q374" s="2">
        <f t="shared" si="80"/>
        <v>800000</v>
      </c>
      <c r="R374" s="2">
        <f t="shared" si="77"/>
        <v>252499361.04320329</v>
      </c>
      <c r="S374" s="2">
        <f t="shared" si="58"/>
        <v>794425.14285713434</v>
      </c>
      <c r="T374" s="2">
        <f t="shared" si="59"/>
        <v>5574.8571428572759</v>
      </c>
      <c r="U374" s="2">
        <f t="shared" si="60"/>
        <v>800000</v>
      </c>
      <c r="V374" s="2">
        <f t="shared" si="78"/>
        <v>183621337.62269503</v>
      </c>
      <c r="W374" s="2">
        <f t="shared" si="61"/>
        <v>794425.14285713434</v>
      </c>
      <c r="X374" s="2">
        <f t="shared" si="51"/>
        <v>5574.8571428656578</v>
      </c>
      <c r="Y374" s="2">
        <f t="shared" si="74"/>
        <v>68878023.4205084</v>
      </c>
      <c r="Z374" s="2" t="str">
        <f t="shared" si="52"/>
        <v>MEEP</v>
      </c>
      <c r="AA374" s="2">
        <f>IF(Z374="HERE",Y374,AA373+Graph!$G$1*1000)</f>
        <v>184864094.27765125</v>
      </c>
      <c r="AB374" s="2">
        <f t="shared" si="63"/>
        <v>800000</v>
      </c>
      <c r="AC374" s="2">
        <f t="shared" si="75"/>
        <v>66840841.622695036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308</v>
      </c>
      <c r="C375" s="7"/>
      <c r="D375" s="2" t="e">
        <f t="shared" si="55"/>
        <v>#N/A</v>
      </c>
      <c r="E375" s="2" t="e">
        <f t="shared" si="67"/>
        <v>#N/A</v>
      </c>
      <c r="F375" s="2">
        <v>2184369.3733870685</v>
      </c>
      <c r="G375" s="2">
        <f t="shared" si="79"/>
        <v>794425.14285714284</v>
      </c>
      <c r="H375" s="2">
        <f t="shared" si="76"/>
        <v>251147474.76555145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2275632.999999987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2188229.3026497662</v>
      </c>
      <c r="Q375" s="2">
        <f t="shared" si="80"/>
        <v>800000</v>
      </c>
      <c r="R375" s="2">
        <f t="shared" si="77"/>
        <v>253299361.04320329</v>
      </c>
      <c r="S375" s="2">
        <f t="shared" si="58"/>
        <v>794425.14285713434</v>
      </c>
      <c r="T375" s="2">
        <f t="shared" si="59"/>
        <v>5574.8571428572759</v>
      </c>
      <c r="U375" s="2">
        <f t="shared" si="60"/>
        <v>800000</v>
      </c>
      <c r="V375" s="2">
        <f t="shared" si="78"/>
        <v>184415762.76555216</v>
      </c>
      <c r="W375" s="2">
        <f t="shared" si="61"/>
        <v>794425.14285713434</v>
      </c>
      <c r="X375" s="2">
        <f t="shared" si="51"/>
        <v>5574.8571428656578</v>
      </c>
      <c r="Y375" s="2">
        <f t="shared" si="74"/>
        <v>68883598.277651265</v>
      </c>
      <c r="Z375" s="2" t="str">
        <f t="shared" si="52"/>
        <v>MEEP</v>
      </c>
      <c r="AA375" s="2">
        <f>IF(Z375="HERE",Y375,AA374+Graph!$G$1*1000)</f>
        <v>185664094.27765125</v>
      </c>
      <c r="AB375" s="2">
        <f t="shared" si="63"/>
        <v>800000</v>
      </c>
      <c r="AC375" s="2">
        <f t="shared" si="75"/>
        <v>66840841.622695036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309</v>
      </c>
      <c r="C376" s="7"/>
      <c r="D376" s="2" t="e">
        <f t="shared" si="55"/>
        <v>#N/A</v>
      </c>
      <c r="E376" s="2" t="e">
        <f t="shared" si="67"/>
        <v>#N/A</v>
      </c>
      <c r="F376" s="2">
        <v>2189946.934101373</v>
      </c>
      <c r="G376" s="2">
        <f t="shared" si="79"/>
        <v>794425.14285714284</v>
      </c>
      <c r="H376" s="2">
        <f t="shared" si="76"/>
        <v>251941899.90840858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2281207.8571428442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2193808.2391705215</v>
      </c>
      <c r="Q376" s="2">
        <f t="shared" si="80"/>
        <v>800000</v>
      </c>
      <c r="R376" s="2">
        <f t="shared" si="77"/>
        <v>254099361.04320329</v>
      </c>
      <c r="S376" s="2">
        <f t="shared" si="58"/>
        <v>794425.14285713434</v>
      </c>
      <c r="T376" s="2">
        <f t="shared" si="59"/>
        <v>5574.8571428572759</v>
      </c>
      <c r="U376" s="2">
        <f t="shared" si="60"/>
        <v>800000</v>
      </c>
      <c r="V376" s="2">
        <f t="shared" si="78"/>
        <v>185210187.9084093</v>
      </c>
      <c r="W376" s="2">
        <f t="shared" si="61"/>
        <v>794425.14285713434</v>
      </c>
      <c r="X376" s="2">
        <f t="shared" si="51"/>
        <v>5574.8571428656578</v>
      </c>
      <c r="Y376" s="2">
        <f t="shared" si="74"/>
        <v>68889173.134794131</v>
      </c>
      <c r="Z376" s="2" t="str">
        <f t="shared" si="52"/>
        <v>MEEP</v>
      </c>
      <c r="AA376" s="2">
        <f>IF(Z376="HERE",Y376,AA375+Graph!$G$1*1000)</f>
        <v>186464094.27765125</v>
      </c>
      <c r="AB376" s="2">
        <f t="shared" si="63"/>
        <v>800000</v>
      </c>
      <c r="AC376" s="2">
        <f t="shared" si="75"/>
        <v>66840841.622695036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310</v>
      </c>
      <c r="C377" s="7"/>
      <c r="D377" s="2" t="e">
        <f t="shared" si="55"/>
        <v>#N/A</v>
      </c>
      <c r="E377" s="2" t="e">
        <f t="shared" si="67"/>
        <v>#N/A</v>
      </c>
      <c r="F377" s="2">
        <v>2195524.4948156476</v>
      </c>
      <c r="G377" s="2">
        <f t="shared" si="79"/>
        <v>794425.14285714284</v>
      </c>
      <c r="H377" s="2">
        <f t="shared" si="76"/>
        <v>252736325.05126572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2286782.7142857015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2199387.175691247</v>
      </c>
      <c r="Q377" s="2">
        <f t="shared" si="80"/>
        <v>800000</v>
      </c>
      <c r="R377" s="2">
        <f t="shared" si="77"/>
        <v>254899361.04320329</v>
      </c>
      <c r="S377" s="2">
        <f t="shared" si="58"/>
        <v>794425.14285713434</v>
      </c>
      <c r="T377" s="2">
        <f t="shared" si="59"/>
        <v>5574.8571428572759</v>
      </c>
      <c r="U377" s="2">
        <f t="shared" si="60"/>
        <v>800000</v>
      </c>
      <c r="V377" s="2">
        <f t="shared" si="78"/>
        <v>186004613.05126643</v>
      </c>
      <c r="W377" s="2">
        <f t="shared" si="61"/>
        <v>794425.14285713434</v>
      </c>
      <c r="X377" s="2">
        <f t="shared" si="51"/>
        <v>5574.8571428656578</v>
      </c>
      <c r="Y377" s="2">
        <f t="shared" si="74"/>
        <v>68894747.991936997</v>
      </c>
      <c r="Z377" s="2" t="str">
        <f t="shared" si="52"/>
        <v>MEEP</v>
      </c>
      <c r="AA377" s="2">
        <f>IF(Z377="HERE",Y377,AA376+Graph!$G$1*1000)</f>
        <v>187264094.27765125</v>
      </c>
      <c r="AB377" s="2">
        <f t="shared" si="63"/>
        <v>800000</v>
      </c>
      <c r="AC377" s="2">
        <f t="shared" si="75"/>
        <v>66840841.622695036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311</v>
      </c>
      <c r="C378" s="7"/>
      <c r="D378" s="2" t="e">
        <f t="shared" si="55"/>
        <v>#N/A</v>
      </c>
      <c r="E378" s="2" t="e">
        <f t="shared" si="67"/>
        <v>#N/A</v>
      </c>
      <c r="F378" s="2">
        <v>2201102.055529952</v>
      </c>
      <c r="G378" s="2">
        <f t="shared" si="79"/>
        <v>794425.14285714284</v>
      </c>
      <c r="H378" s="2">
        <f t="shared" si="76"/>
        <v>253530750.19412285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2292357.5714285588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2204966.1122120023</v>
      </c>
      <c r="Q378" s="2">
        <f t="shared" si="80"/>
        <v>800000</v>
      </c>
      <c r="R378" s="2">
        <f t="shared" si="77"/>
        <v>255699361.04320329</v>
      </c>
      <c r="S378" s="2">
        <f t="shared" si="58"/>
        <v>794425.14285713434</v>
      </c>
      <c r="T378" s="2">
        <f t="shared" si="59"/>
        <v>5574.8571428572759</v>
      </c>
      <c r="U378" s="2">
        <f t="shared" si="60"/>
        <v>800000</v>
      </c>
      <c r="V378" s="2">
        <f t="shared" si="78"/>
        <v>186799038.19412357</v>
      </c>
      <c r="W378" s="2">
        <f t="shared" si="61"/>
        <v>794425.14285713434</v>
      </c>
      <c r="X378" s="2">
        <f t="shared" si="51"/>
        <v>5574.8571428656578</v>
      </c>
      <c r="Y378" s="2">
        <f t="shared" si="74"/>
        <v>68900322.849079862</v>
      </c>
      <c r="Z378" s="2" t="str">
        <f t="shared" si="52"/>
        <v>MEEP</v>
      </c>
      <c r="AA378" s="2">
        <f>IF(Z378="HERE",Y378,AA377+Graph!$G$1*1000)</f>
        <v>188064094.27765125</v>
      </c>
      <c r="AB378" s="2">
        <f t="shared" si="63"/>
        <v>800000</v>
      </c>
      <c r="AC378" s="2">
        <f t="shared" si="75"/>
        <v>66840841.622695036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312</v>
      </c>
      <c r="C379" s="7"/>
      <c r="D379" s="2" t="e">
        <f t="shared" si="55"/>
        <v>#N/A</v>
      </c>
      <c r="E379" s="2" t="e">
        <f t="shared" si="67"/>
        <v>#N/A</v>
      </c>
      <c r="F379" s="2">
        <v>2206679.6162442267</v>
      </c>
      <c r="G379" s="2">
        <f t="shared" si="79"/>
        <v>794425.14285714284</v>
      </c>
      <c r="H379" s="2">
        <f t="shared" si="76"/>
        <v>254325175.33697999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2297932.4285714161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2210545.0487327278</v>
      </c>
      <c r="Q379" s="2">
        <f t="shared" si="80"/>
        <v>800000</v>
      </c>
      <c r="R379" s="2">
        <f t="shared" si="77"/>
        <v>256499361.04320329</v>
      </c>
      <c r="S379" s="2">
        <f t="shared" si="58"/>
        <v>794425.14285713434</v>
      </c>
      <c r="T379" s="2">
        <f t="shared" si="59"/>
        <v>5574.8571428572759</v>
      </c>
      <c r="U379" s="2">
        <f t="shared" si="60"/>
        <v>800000</v>
      </c>
      <c r="V379" s="2">
        <f t="shared" si="78"/>
        <v>187593463.3369807</v>
      </c>
      <c r="W379" s="2">
        <f t="shared" si="61"/>
        <v>794425.14285713434</v>
      </c>
      <c r="X379" s="2">
        <f t="shared" si="51"/>
        <v>5574.8571428656578</v>
      </c>
      <c r="Y379" s="2">
        <f t="shared" si="74"/>
        <v>68905897.706222728</v>
      </c>
      <c r="Z379" s="2" t="str">
        <f t="shared" si="52"/>
        <v>MEEP</v>
      </c>
      <c r="AA379" s="2">
        <f>IF(Z379="HERE",Y379,AA378+Graph!$G$1*1000)</f>
        <v>188864094.27765125</v>
      </c>
      <c r="AB379" s="2">
        <f t="shared" si="63"/>
        <v>800000</v>
      </c>
      <c r="AC379" s="2">
        <f t="shared" si="75"/>
        <v>66840841.622695036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313</v>
      </c>
      <c r="C380" s="7"/>
      <c r="D380" s="2" t="e">
        <f t="shared" si="55"/>
        <v>#N/A</v>
      </c>
      <c r="E380" s="2" t="e">
        <f t="shared" si="67"/>
        <v>#N/A</v>
      </c>
      <c r="F380" s="2">
        <v>2212257.1769585013</v>
      </c>
      <c r="G380" s="2">
        <f t="shared" si="79"/>
        <v>794425.14285714284</v>
      </c>
      <c r="H380" s="2">
        <f t="shared" si="76"/>
        <v>255119600.47983712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2303507.2857142733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2216123.9852534533</v>
      </c>
      <c r="Q380" s="2">
        <f t="shared" si="80"/>
        <v>800000</v>
      </c>
      <c r="R380" s="2">
        <f t="shared" si="77"/>
        <v>257299361.04320329</v>
      </c>
      <c r="S380" s="2">
        <f t="shared" si="58"/>
        <v>794425.14285713434</v>
      </c>
      <c r="T380" s="2">
        <f t="shared" si="59"/>
        <v>5574.8571428572759</v>
      </c>
      <c r="U380" s="2">
        <f t="shared" si="60"/>
        <v>800000</v>
      </c>
      <c r="V380" s="2">
        <f t="shared" si="78"/>
        <v>188387888.47983783</v>
      </c>
      <c r="W380" s="2">
        <f t="shared" si="61"/>
        <v>794425.14285713434</v>
      </c>
      <c r="X380" s="2">
        <f t="shared" si="51"/>
        <v>5574.8571428656578</v>
      </c>
      <c r="Y380" s="2">
        <f t="shared" si="74"/>
        <v>68911472.563365594</v>
      </c>
      <c r="Z380" s="2" t="str">
        <f t="shared" si="52"/>
        <v>MEEP</v>
      </c>
      <c r="AA380" s="2">
        <f>IF(Z380="HERE",Y380,AA379+Graph!$G$1*1000)</f>
        <v>189664094.27765125</v>
      </c>
      <c r="AB380" s="2">
        <f t="shared" si="63"/>
        <v>800000</v>
      </c>
      <c r="AC380" s="2">
        <f t="shared" si="75"/>
        <v>66840841.622695036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314</v>
      </c>
      <c r="C381" s="7"/>
      <c r="D381" s="2" t="e">
        <f t="shared" si="55"/>
        <v>#N/A</v>
      </c>
      <c r="E381" s="2" t="e">
        <f t="shared" si="67"/>
        <v>#N/A</v>
      </c>
      <c r="F381" s="2">
        <v>2217834.7376728058</v>
      </c>
      <c r="G381" s="2">
        <f t="shared" si="79"/>
        <v>794425.14285714284</v>
      </c>
      <c r="H381" s="2">
        <f t="shared" si="76"/>
        <v>255914025.62269425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2309082.1428571306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2221702.9217742085</v>
      </c>
      <c r="Q381" s="2">
        <f t="shared" si="80"/>
        <v>800000</v>
      </c>
      <c r="R381" s="2">
        <f t="shared" si="77"/>
        <v>258099361.04320329</v>
      </c>
      <c r="S381" s="2">
        <f t="shared" si="58"/>
        <v>794425.14285713434</v>
      </c>
      <c r="T381" s="2">
        <f t="shared" si="59"/>
        <v>5574.8571428572759</v>
      </c>
      <c r="U381" s="2">
        <f t="shared" si="60"/>
        <v>800000</v>
      </c>
      <c r="V381" s="2">
        <f t="shared" si="78"/>
        <v>189182313.62269497</v>
      </c>
      <c r="W381" s="2">
        <f t="shared" si="61"/>
        <v>794425.14285713434</v>
      </c>
      <c r="X381" s="2">
        <f t="shared" si="51"/>
        <v>5574.8571428656578</v>
      </c>
      <c r="Y381" s="2">
        <f t="shared" si="74"/>
        <v>68917047.420508459</v>
      </c>
      <c r="Z381" s="2" t="str">
        <f t="shared" si="52"/>
        <v>MEEP</v>
      </c>
      <c r="AA381" s="2">
        <f>IF(Z381="HERE",Y381,AA380+Graph!$G$1*1000)</f>
        <v>190464094.27765125</v>
      </c>
      <c r="AB381" s="2">
        <f t="shared" si="63"/>
        <v>800000</v>
      </c>
      <c r="AC381" s="2">
        <f t="shared" si="75"/>
        <v>66840841.622695036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315</v>
      </c>
      <c r="C382" s="7"/>
      <c r="D382" s="2" t="e">
        <f t="shared" si="55"/>
        <v>#N/A</v>
      </c>
      <c r="E382" s="2" t="e">
        <f t="shared" si="67"/>
        <v>#N/A</v>
      </c>
      <c r="F382" s="2">
        <v>2223412.2983870804</v>
      </c>
      <c r="G382" s="2">
        <f t="shared" si="79"/>
        <v>794425.14285714284</v>
      </c>
      <c r="H382" s="2">
        <f t="shared" si="76"/>
        <v>256708450.76555139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2314656.9999999879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2227281.858294934</v>
      </c>
      <c r="Q382" s="2">
        <f t="shared" si="80"/>
        <v>800000</v>
      </c>
      <c r="R382" s="2">
        <f t="shared" si="77"/>
        <v>258899361.04320329</v>
      </c>
      <c r="S382" s="2">
        <f t="shared" si="58"/>
        <v>794425.14285713434</v>
      </c>
      <c r="T382" s="2">
        <f t="shared" si="59"/>
        <v>5574.8571428572759</v>
      </c>
      <c r="U382" s="2">
        <f t="shared" si="60"/>
        <v>800000</v>
      </c>
      <c r="V382" s="2">
        <f t="shared" si="78"/>
        <v>189976738.7655521</v>
      </c>
      <c r="W382" s="2">
        <f t="shared" si="61"/>
        <v>794425.14285713434</v>
      </c>
      <c r="X382" s="2">
        <f t="shared" si="51"/>
        <v>5574.8571428656578</v>
      </c>
      <c r="Y382" s="2">
        <f t="shared" si="74"/>
        <v>68922622.277651325</v>
      </c>
      <c r="Z382" s="2" t="str">
        <f t="shared" si="52"/>
        <v>MEEP</v>
      </c>
      <c r="AA382" s="2">
        <f>IF(Z382="HERE",Y382,AA381+Graph!$G$1*1000)</f>
        <v>191264094.27765125</v>
      </c>
      <c r="AB382" s="2">
        <f t="shared" si="63"/>
        <v>800000</v>
      </c>
      <c r="AC382" s="2">
        <f t="shared" si="75"/>
        <v>66840841.622695036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316</v>
      </c>
      <c r="C383" s="7"/>
      <c r="D383" s="2" t="e">
        <f t="shared" si="55"/>
        <v>#N/A</v>
      </c>
      <c r="E383" s="2" t="e">
        <f t="shared" si="67"/>
        <v>#N/A</v>
      </c>
      <c r="F383" s="2">
        <v>2228989.8591013551</v>
      </c>
      <c r="G383" s="2">
        <f t="shared" si="79"/>
        <v>794425.14285714284</v>
      </c>
      <c r="H383" s="2">
        <f t="shared" si="76"/>
        <v>257502875.90840852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2320231.8571428452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2232860.7948156893</v>
      </c>
      <c r="Q383" s="2">
        <f t="shared" si="80"/>
        <v>800000</v>
      </c>
      <c r="R383" s="2">
        <f t="shared" si="77"/>
        <v>259699361.04320329</v>
      </c>
      <c r="S383" s="2">
        <f t="shared" si="58"/>
        <v>794425.14285713434</v>
      </c>
      <c r="T383" s="2">
        <f t="shared" si="59"/>
        <v>5574.8571428572759</v>
      </c>
      <c r="U383" s="2">
        <f t="shared" si="60"/>
        <v>800000</v>
      </c>
      <c r="V383" s="2">
        <f t="shared" si="78"/>
        <v>190771163.90840924</v>
      </c>
      <c r="W383" s="2">
        <f t="shared" si="61"/>
        <v>794425.14285713434</v>
      </c>
      <c r="X383" s="2">
        <f t="shared" si="51"/>
        <v>5574.8571428656578</v>
      </c>
      <c r="Y383" s="2">
        <f t="shared" si="74"/>
        <v>68928197.134794191</v>
      </c>
      <c r="Z383" s="2" t="str">
        <f t="shared" si="52"/>
        <v>MEEP</v>
      </c>
      <c r="AA383" s="2">
        <f>IF(Z383="HERE",Y383,AA382+Graph!$G$1*1000)</f>
        <v>192064094.27765125</v>
      </c>
      <c r="AB383" s="2">
        <f t="shared" si="63"/>
        <v>800000</v>
      </c>
      <c r="AC383" s="2">
        <f t="shared" si="75"/>
        <v>66840841.622695036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317</v>
      </c>
      <c r="C384" s="7"/>
      <c r="D384" s="2" t="e">
        <f t="shared" si="55"/>
        <v>#N/A</v>
      </c>
      <c r="E384" s="2" t="e">
        <f t="shared" si="67"/>
        <v>#N/A</v>
      </c>
      <c r="F384" s="2">
        <v>2234567.4198156595</v>
      </c>
      <c r="G384" s="2">
        <f t="shared" si="79"/>
        <v>794425.14285714284</v>
      </c>
      <c r="H384" s="2">
        <f t="shared" si="76"/>
        <v>258297301.05126566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2325806.7142857024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2238439.7313364148</v>
      </c>
      <c r="Q384" s="2">
        <f t="shared" si="80"/>
        <v>800000</v>
      </c>
      <c r="R384" s="2">
        <f t="shared" si="77"/>
        <v>260499361.04320329</v>
      </c>
      <c r="S384" s="2">
        <f t="shared" si="58"/>
        <v>794425.14285713434</v>
      </c>
      <c r="T384" s="2">
        <f t="shared" si="59"/>
        <v>5574.8571428572759</v>
      </c>
      <c r="U384" s="2">
        <f t="shared" si="60"/>
        <v>800000</v>
      </c>
      <c r="V384" s="2">
        <f t="shared" si="78"/>
        <v>191565589.05126637</v>
      </c>
      <c r="W384" s="2">
        <f t="shared" si="61"/>
        <v>794425.14285713434</v>
      </c>
      <c r="X384" s="2">
        <f t="shared" si="51"/>
        <v>5574.8571428656578</v>
      </c>
      <c r="Y384" s="2">
        <f t="shared" si="74"/>
        <v>68933771.991937056</v>
      </c>
      <c r="Z384" s="2" t="str">
        <f t="shared" si="52"/>
        <v>MEEP</v>
      </c>
      <c r="AA384" s="2">
        <f>IF(Z384="HERE",Y384,AA383+Graph!$G$1*1000)</f>
        <v>192864094.27765125</v>
      </c>
      <c r="AB384" s="2">
        <f t="shared" si="63"/>
        <v>800000</v>
      </c>
      <c r="AC384" s="2">
        <f t="shared" si="75"/>
        <v>66840841.622695036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318</v>
      </c>
      <c r="C385" s="7"/>
      <c r="D385" s="2" t="e">
        <f t="shared" si="55"/>
        <v>#N/A</v>
      </c>
      <c r="E385" s="2" t="e">
        <f t="shared" si="67"/>
        <v>#N/A</v>
      </c>
      <c r="F385" s="2">
        <v>2240144.9805299342</v>
      </c>
      <c r="G385" s="2">
        <f t="shared" si="79"/>
        <v>794425.14285714284</v>
      </c>
      <c r="H385" s="2">
        <f t="shared" si="76"/>
        <v>259091726.19412279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2331381.5714285597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2244018.6678571403</v>
      </c>
      <c r="Q385" s="2">
        <f t="shared" si="80"/>
        <v>800000</v>
      </c>
      <c r="R385" s="2">
        <f t="shared" si="77"/>
        <v>261299361.04320329</v>
      </c>
      <c r="S385" s="2">
        <f t="shared" si="58"/>
        <v>794425.14285713434</v>
      </c>
      <c r="T385" s="2">
        <f t="shared" si="59"/>
        <v>5574.8571428572759</v>
      </c>
      <c r="U385" s="2">
        <f t="shared" si="60"/>
        <v>800000</v>
      </c>
      <c r="V385" s="2">
        <f t="shared" si="78"/>
        <v>192360014.19412351</v>
      </c>
      <c r="W385" s="2">
        <f t="shared" si="61"/>
        <v>794425.14285713434</v>
      </c>
      <c r="X385" s="2">
        <f t="shared" si="51"/>
        <v>5574.8571428656578</v>
      </c>
      <c r="Y385" s="2">
        <f t="shared" si="74"/>
        <v>68939346.849079922</v>
      </c>
      <c r="Z385" s="2" t="str">
        <f t="shared" si="52"/>
        <v>MEEP</v>
      </c>
      <c r="AA385" s="2">
        <f>IF(Z385="HERE",Y385,AA384+Graph!$G$1*1000)</f>
        <v>193664094.27765125</v>
      </c>
      <c r="AB385" s="2">
        <f t="shared" si="63"/>
        <v>800000</v>
      </c>
      <c r="AC385" s="2">
        <f t="shared" si="75"/>
        <v>66840841.622695036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8:I385">
    <cfRule type="cellIs" dxfId="25" priority="10" operator="greaterThan">
      <formula>0</formula>
    </cfRule>
  </conditionalFormatting>
  <conditionalFormatting sqref="C31:C64 C117:C385 C68:C114">
    <cfRule type="cellIs" dxfId="24" priority="11" operator="greaterThan">
      <formula>0</formula>
    </cfRule>
  </conditionalFormatting>
  <conditionalFormatting sqref="C31:C64 C117:C385 C68:C11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3" priority="13" operator="greaterThan">
      <formula>0</formula>
    </cfRule>
  </conditionalFormatting>
  <conditionalFormatting sqref="C115">
    <cfRule type="cellIs" dxfId="22" priority="14" operator="greaterThan">
      <formula>0</formula>
    </cfRule>
  </conditionalFormatting>
  <conditionalFormatting sqref="C65">
    <cfRule type="cellIs" dxfId="21" priority="8" operator="greaterThan">
      <formula>0</formula>
    </cfRule>
  </conditionalFormatting>
  <conditionalFormatting sqref="C6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0" priority="7" operator="greaterThan">
      <formula>0</formula>
    </cfRule>
  </conditionalFormatting>
  <conditionalFormatting sqref="C66">
    <cfRule type="cellIs" dxfId="19" priority="5" operator="greaterThan">
      <formula>0</formula>
    </cfRule>
  </conditionalFormatting>
  <conditionalFormatting sqref="C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8" priority="4" operator="greaterThan">
      <formula>0</formula>
    </cfRule>
  </conditionalFormatting>
  <conditionalFormatting sqref="C67">
    <cfRule type="cellIs" dxfId="9" priority="2" operator="greaterThan">
      <formula>0</formula>
    </cfRule>
  </conditionalFormatting>
  <conditionalFormatting sqref="C6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E385"/>
  <sheetViews>
    <sheetView topLeftCell="G1" workbookViewId="0">
      <selection activeCell="M20" sqref="M20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19" bestFit="1" customWidth="1"/>
  </cols>
  <sheetData>
    <row r="1" spans="1:31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19" t="str" cm="1">
        <f t="array" ref="D1:D385">Sheet1!AH1:AH385</f>
        <v>immunity</v>
      </c>
      <c r="E1" s="20" t="str" cm="1">
        <f t="array" ref="E1:E385">'450'!$AD1:$AD385</f>
        <v>ivvfirstEstimate</v>
      </c>
      <c r="F1" s="22" t="str" cm="1">
        <f t="array" ref="F1:F385">'450'!$AF1:$AF385</f>
        <v>ivvsecondEstimate</v>
      </c>
      <c r="G1" s="22" t="str" cm="1">
        <f t="array" ref="G1:G385">'450'!$AG1:$AG385</f>
        <v>ivvimmunityEstimate</v>
      </c>
      <c r="H1" s="22" t="str" cm="1">
        <f t="array" ref="H1:H385">'500'!$AD1:$AD385</f>
        <v>vfirstEstimate</v>
      </c>
      <c r="I1" s="22" t="str" cm="1">
        <f t="array" ref="I1:I385">'500'!$AF1:$AF385</f>
        <v>vsecondEstimate</v>
      </c>
      <c r="J1" s="22" t="str" cm="1">
        <f t="array" ref="J1:J385">'500'!$AG1:$AG385</f>
        <v>vimmunityEstimate</v>
      </c>
      <c r="K1" s="22" t="str" cm="1">
        <f t="array" ref="K1:K385">'550'!$AD1:$AD385</f>
        <v>vvfirstestimate</v>
      </c>
      <c r="L1" s="22" t="str" cm="1">
        <f t="array" ref="L1:L385">'550'!$AF1:$AF385</f>
        <v>vvsecondEstimate</v>
      </c>
      <c r="M1" s="22" t="str" cm="1">
        <f t="array" ref="M1:M385">'550'!$AG1:$AG385</f>
        <v>vvimmunityEstimate</v>
      </c>
      <c r="N1" s="22" t="str" cm="1">
        <f t="array" ref="N1:N385">'600'!$AD1:$AD385</f>
        <v>vifirstEstimate</v>
      </c>
      <c r="O1" s="22" t="str" cm="1">
        <f t="array" ref="O1:O385">'600'!$AF1:$AF385</f>
        <v>visecondEstimate</v>
      </c>
      <c r="P1" s="22" t="str" cm="1">
        <f t="array" ref="P1:P385">'600'!$AG1:$AG385</f>
        <v>viimmunityEstimate</v>
      </c>
      <c r="Q1" s="22" t="str" cm="1">
        <f t="array" ref="Q1:Q385">'650'!$AD1:$AD385</f>
        <v>vivfirstEstimate</v>
      </c>
      <c r="R1" s="22" t="str" cm="1">
        <f t="array" ref="R1:R385">'650'!$AF1:$AF385</f>
        <v>vivsecondEstimate</v>
      </c>
      <c r="S1" s="22" t="str" cm="1">
        <f t="array" ref="S1:S385">'650'!$AG1:$AG385</f>
        <v>vivimmunityEstimate</v>
      </c>
      <c r="T1" s="22" t="str" cm="1">
        <f t="array" ref="T1:T385">'700'!$AD1:$AD385</f>
        <v>viifirstEstimate</v>
      </c>
      <c r="U1" s="22" t="str" cm="1">
        <f t="array" ref="U1:U385">'700'!$AF1:$AF385</f>
        <v>viisecondEstimate</v>
      </c>
      <c r="V1" s="22" t="str" cm="1">
        <f t="array" ref="V1:V385">'700'!$AG1:$AG385</f>
        <v>viiimmunityEstimate</v>
      </c>
      <c r="W1" s="22" t="str" cm="1">
        <f t="array" ref="W1:W385">'750'!$AD1:$AD385</f>
        <v>viivfirstEstimate</v>
      </c>
      <c r="X1" s="22" t="str" cm="1">
        <f t="array" ref="X1:X385">'750'!$AF1:$AF385</f>
        <v>viivsecondEstimate</v>
      </c>
      <c r="Y1" s="22" t="str" cm="1">
        <f t="array" ref="Y1:Y385">'750'!$AG1:$AG385</f>
        <v>viivimmunityEstimate</v>
      </c>
      <c r="Z1" s="22" t="str" cm="1">
        <f t="array" ref="Z1:Z385">'800'!$AD1:$AD385</f>
        <v>viiifirstEstimate</v>
      </c>
      <c r="AA1" s="22" t="str" cm="1">
        <f t="array" ref="AA1:AA385">'800'!$AF1:$AF385</f>
        <v>viiisecondEstimate</v>
      </c>
      <c r="AB1" s="22" t="str" cm="1">
        <f t="array" ref="AB1:AB385">'800'!$AG1:$AG385</f>
        <v>viiiimmunityEstimate</v>
      </c>
      <c r="AC1" t="s">
        <v>68</v>
      </c>
      <c r="AD1" t="s">
        <v>67</v>
      </c>
      <c r="AE1" t="s">
        <v>66</v>
      </c>
    </row>
    <row r="2" spans="1:31" x14ac:dyDescent="0.2">
      <c r="A2" s="18">
        <v>44178</v>
      </c>
      <c r="B2" s="19">
        <v>86215</v>
      </c>
      <c r="C2" s="19">
        <v>0</v>
      </c>
      <c r="D2" s="19">
        <v>0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>
        <v>14600000</v>
      </c>
      <c r="AD2">
        <v>31800000</v>
      </c>
      <c r="AE2">
        <v>52800000</v>
      </c>
    </row>
    <row r="3" spans="1:31" x14ac:dyDescent="0.2">
      <c r="A3" s="18">
        <v>44179</v>
      </c>
      <c r="B3" s="19">
        <v>170155.42857142858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>
        <v>14600000</v>
      </c>
      <c r="AD3">
        <v>31800000</v>
      </c>
      <c r="AE3">
        <v>52800000</v>
      </c>
    </row>
    <row r="4" spans="1:31" x14ac:dyDescent="0.2">
      <c r="A4" s="18">
        <v>44180</v>
      </c>
      <c r="B4" s="19">
        <v>254095.85714285713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>
        <v>14600000</v>
      </c>
      <c r="AD4">
        <v>31800000</v>
      </c>
      <c r="AE4">
        <v>52800000</v>
      </c>
    </row>
    <row r="5" spans="1:31" x14ac:dyDescent="0.2">
      <c r="A5" s="18">
        <v>44181</v>
      </c>
      <c r="B5" s="19">
        <v>338036.28571428568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>
        <v>14600000</v>
      </c>
      <c r="AD5">
        <v>31800000</v>
      </c>
      <c r="AE5">
        <v>52800000</v>
      </c>
    </row>
    <row r="6" spans="1:31" x14ac:dyDescent="0.2">
      <c r="A6" s="18">
        <v>44182</v>
      </c>
      <c r="B6" s="19">
        <v>421976.71428571426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>
        <v>14600000</v>
      </c>
      <c r="AD6">
        <v>31800000</v>
      </c>
      <c r="AE6">
        <v>52800000</v>
      </c>
    </row>
    <row r="7" spans="1:31" x14ac:dyDescent="0.2">
      <c r="A7" s="18">
        <v>44183</v>
      </c>
      <c r="B7" s="19">
        <v>505917.14285714284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>
        <v>14600000</v>
      </c>
      <c r="AD7">
        <v>31800000</v>
      </c>
      <c r="AE7">
        <v>52800000</v>
      </c>
    </row>
    <row r="8" spans="1:31" x14ac:dyDescent="0.2">
      <c r="A8" s="18">
        <v>44184</v>
      </c>
      <c r="B8" s="19">
        <v>589857.57142857136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>
        <v>14600000</v>
      </c>
      <c r="AD8">
        <v>31800000</v>
      </c>
      <c r="AE8">
        <v>52800000</v>
      </c>
    </row>
    <row r="9" spans="1:31" x14ac:dyDescent="0.2">
      <c r="A9" s="18">
        <v>44185</v>
      </c>
      <c r="B9" s="19">
        <v>673798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>
        <v>14600000</v>
      </c>
      <c r="AD9">
        <v>31800000</v>
      </c>
      <c r="AE9">
        <v>52800000</v>
      </c>
    </row>
    <row r="10" spans="1:31" x14ac:dyDescent="0.2">
      <c r="A10" s="18">
        <v>44186</v>
      </c>
      <c r="B10" s="19">
        <v>720816.85714285716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>
        <v>14600000</v>
      </c>
      <c r="AD10">
        <v>31800000</v>
      </c>
      <c r="AE10">
        <v>52800000</v>
      </c>
    </row>
    <row r="11" spans="1:31" x14ac:dyDescent="0.2">
      <c r="A11" s="18">
        <v>44187</v>
      </c>
      <c r="B11" s="19">
        <v>767835.71428571432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>
        <v>14600000</v>
      </c>
      <c r="AD11">
        <v>31800000</v>
      </c>
      <c r="AE11">
        <v>52800000</v>
      </c>
    </row>
    <row r="12" spans="1:31" x14ac:dyDescent="0.2">
      <c r="A12" s="18">
        <v>44188</v>
      </c>
      <c r="B12" s="19">
        <v>814854.57142857136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>
        <v>14600000</v>
      </c>
      <c r="AD12">
        <v>31800000</v>
      </c>
      <c r="AE12">
        <v>52800000</v>
      </c>
    </row>
    <row r="13" spans="1:31" x14ac:dyDescent="0.2">
      <c r="A13" s="18">
        <v>44189</v>
      </c>
      <c r="B13" s="19">
        <v>861873.42857142864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>
        <v>14600000</v>
      </c>
      <c r="AD13">
        <v>31800000</v>
      </c>
      <c r="AE13">
        <v>52800000</v>
      </c>
    </row>
    <row r="14" spans="1:31" x14ac:dyDescent="0.2">
      <c r="A14" s="18">
        <v>44190</v>
      </c>
      <c r="B14" s="19">
        <v>908892.28571428568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>
        <v>14600000</v>
      </c>
      <c r="AD14">
        <v>31800000</v>
      </c>
      <c r="AE14">
        <v>52800000</v>
      </c>
    </row>
    <row r="15" spans="1:31" x14ac:dyDescent="0.2">
      <c r="A15" s="18">
        <v>44191</v>
      </c>
      <c r="B15" s="19">
        <v>955911.14285714284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>
        <v>14600000</v>
      </c>
      <c r="AD15">
        <v>31800000</v>
      </c>
      <c r="AE15">
        <v>52800000</v>
      </c>
    </row>
    <row r="16" spans="1:31" x14ac:dyDescent="0.2">
      <c r="A16" s="18">
        <v>44192</v>
      </c>
      <c r="B16" s="19">
        <v>1002930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>
        <v>14600000</v>
      </c>
      <c r="AD16">
        <v>31800000</v>
      </c>
      <c r="AE16">
        <v>52800000</v>
      </c>
    </row>
    <row r="17" spans="1:31" x14ac:dyDescent="0.2">
      <c r="A17" s="18">
        <v>44193</v>
      </c>
      <c r="B17" s="19">
        <v>1056367.7142857143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>
        <v>14600000</v>
      </c>
      <c r="AD17">
        <v>31800000</v>
      </c>
      <c r="AE17">
        <v>52800000</v>
      </c>
    </row>
    <row r="18" spans="1:31" x14ac:dyDescent="0.2">
      <c r="A18" s="18">
        <v>44194</v>
      </c>
      <c r="B18" s="19">
        <v>1109805.4285714286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>
        <v>14600000</v>
      </c>
      <c r="AD18">
        <v>31800000</v>
      </c>
      <c r="AE18">
        <v>52800000</v>
      </c>
    </row>
    <row r="19" spans="1:31" x14ac:dyDescent="0.2">
      <c r="A19" s="18">
        <v>44195</v>
      </c>
      <c r="B19" s="19">
        <v>1163243.1428571427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>
        <v>14600000</v>
      </c>
      <c r="AD19">
        <v>31800000</v>
      </c>
      <c r="AE19">
        <v>52800000</v>
      </c>
    </row>
    <row r="20" spans="1:31" x14ac:dyDescent="0.2">
      <c r="A20" s="18">
        <v>44196</v>
      </c>
      <c r="B20" s="19">
        <v>1216680.857142857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>
        <v>14600000</v>
      </c>
      <c r="AD20">
        <v>31800000</v>
      </c>
      <c r="AE20">
        <v>52800000</v>
      </c>
    </row>
    <row r="21" spans="1:31" x14ac:dyDescent="0.2">
      <c r="A21" s="18">
        <v>44197</v>
      </c>
      <c r="B21" s="19">
        <v>1270118.5714285714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>
        <v>14600000</v>
      </c>
      <c r="AD21">
        <v>31800000</v>
      </c>
      <c r="AE21">
        <v>52800000</v>
      </c>
    </row>
    <row r="22" spans="1:31" x14ac:dyDescent="0.2">
      <c r="A22" s="18">
        <v>44198</v>
      </c>
      <c r="B22" s="19">
        <v>1323556.2857142857</v>
      </c>
      <c r="C22" s="19">
        <v>0</v>
      </c>
      <c r="D22" s="19">
        <v>77593.5</v>
      </c>
      <c r="E22" s="19">
        <v>0</v>
      </c>
      <c r="F22" s="19">
        <v>0</v>
      </c>
      <c r="G22" s="19">
        <v>77593.5</v>
      </c>
      <c r="H22" s="19">
        <v>0</v>
      </c>
      <c r="I22" s="19">
        <v>0</v>
      </c>
      <c r="J22" s="19">
        <v>77593.5</v>
      </c>
      <c r="K22" s="19">
        <v>0</v>
      </c>
      <c r="L22" s="19">
        <v>0</v>
      </c>
      <c r="M22" s="19">
        <v>77593.5</v>
      </c>
      <c r="N22" s="19">
        <v>0</v>
      </c>
      <c r="O22" s="19">
        <v>0</v>
      </c>
      <c r="P22" s="19">
        <v>77593.5</v>
      </c>
      <c r="Q22" s="19">
        <v>0</v>
      </c>
      <c r="R22" s="19">
        <v>0</v>
      </c>
      <c r="S22" s="19">
        <v>77593.5</v>
      </c>
      <c r="T22" s="19">
        <v>0</v>
      </c>
      <c r="U22" s="19">
        <v>0</v>
      </c>
      <c r="V22" s="19">
        <v>77593.5</v>
      </c>
      <c r="W22" s="19">
        <v>0</v>
      </c>
      <c r="X22" s="19">
        <v>0</v>
      </c>
      <c r="Y22" s="19">
        <v>77593.5</v>
      </c>
      <c r="Z22" s="19">
        <v>0</v>
      </c>
      <c r="AA22" s="19">
        <v>0</v>
      </c>
      <c r="AB22" s="19">
        <v>77593.5</v>
      </c>
      <c r="AC22">
        <v>14600000</v>
      </c>
      <c r="AD22">
        <v>31800000</v>
      </c>
      <c r="AE22">
        <v>52800000</v>
      </c>
    </row>
    <row r="23" spans="1:31" x14ac:dyDescent="0.2">
      <c r="A23" s="18">
        <v>44199</v>
      </c>
      <c r="B23" s="19">
        <v>1376994</v>
      </c>
      <c r="C23" s="19">
        <v>21905</v>
      </c>
      <c r="D23" s="19">
        <v>153139.88571428572</v>
      </c>
      <c r="E23" s="19">
        <v>0</v>
      </c>
      <c r="F23" s="19">
        <v>0</v>
      </c>
      <c r="G23" s="19">
        <v>153139.88571428572</v>
      </c>
      <c r="H23" s="19">
        <v>0</v>
      </c>
      <c r="I23" s="19">
        <v>0</v>
      </c>
      <c r="J23" s="19">
        <v>153139.88571428572</v>
      </c>
      <c r="K23" s="19">
        <v>0</v>
      </c>
      <c r="L23" s="19">
        <v>0</v>
      </c>
      <c r="M23" s="19">
        <v>153139.88571428572</v>
      </c>
      <c r="N23" s="19">
        <v>0</v>
      </c>
      <c r="O23" s="19">
        <v>0</v>
      </c>
      <c r="P23" s="19">
        <v>153139.88571428572</v>
      </c>
      <c r="Q23" s="19">
        <v>0</v>
      </c>
      <c r="R23" s="19">
        <v>0</v>
      </c>
      <c r="S23" s="19">
        <v>153139.88571428572</v>
      </c>
      <c r="T23" s="19">
        <v>0</v>
      </c>
      <c r="U23" s="19">
        <v>0</v>
      </c>
      <c r="V23" s="19">
        <v>153139.88571428572</v>
      </c>
      <c r="W23" s="19">
        <v>0</v>
      </c>
      <c r="X23" s="19">
        <v>0</v>
      </c>
      <c r="Y23" s="19">
        <v>153139.88571428572</v>
      </c>
      <c r="Z23" s="19">
        <v>0</v>
      </c>
      <c r="AA23" s="19">
        <v>0</v>
      </c>
      <c r="AB23" s="19">
        <v>153139.88571428572</v>
      </c>
      <c r="AC23">
        <v>14600000</v>
      </c>
      <c r="AD23">
        <v>31800000</v>
      </c>
      <c r="AE23">
        <v>52800000</v>
      </c>
    </row>
    <row r="24" spans="1:31" x14ac:dyDescent="0.2">
      <c r="A24" s="18">
        <v>44200</v>
      </c>
      <c r="B24" s="19">
        <v>1508825.75</v>
      </c>
      <c r="C24" s="19">
        <v>70687.75</v>
      </c>
      <c r="D24" s="19">
        <v>228686.27142857143</v>
      </c>
      <c r="E24" s="19">
        <v>0</v>
      </c>
      <c r="F24" s="19">
        <v>0</v>
      </c>
      <c r="G24" s="19">
        <v>228686.27142857143</v>
      </c>
      <c r="H24" s="19">
        <v>0</v>
      </c>
      <c r="I24" s="19">
        <v>0</v>
      </c>
      <c r="J24" s="19">
        <v>228686.27142857143</v>
      </c>
      <c r="K24" s="19">
        <v>0</v>
      </c>
      <c r="L24" s="19">
        <v>0</v>
      </c>
      <c r="M24" s="19">
        <v>228686.27142857143</v>
      </c>
      <c r="N24" s="19">
        <v>0</v>
      </c>
      <c r="O24" s="19">
        <v>0</v>
      </c>
      <c r="P24" s="19">
        <v>228686.27142857143</v>
      </c>
      <c r="Q24" s="19">
        <v>0</v>
      </c>
      <c r="R24" s="19">
        <v>0</v>
      </c>
      <c r="S24" s="19">
        <v>228686.27142857143</v>
      </c>
      <c r="T24" s="19">
        <v>0</v>
      </c>
      <c r="U24" s="19">
        <v>0</v>
      </c>
      <c r="V24" s="19">
        <v>228686.27142857143</v>
      </c>
      <c r="W24" s="19">
        <v>0</v>
      </c>
      <c r="X24" s="19">
        <v>0</v>
      </c>
      <c r="Y24" s="19">
        <v>228686.27142857143</v>
      </c>
      <c r="Z24" s="19">
        <v>0</v>
      </c>
      <c r="AA24" s="19">
        <v>0</v>
      </c>
      <c r="AB24" s="19">
        <v>228686.27142857143</v>
      </c>
      <c r="AC24">
        <v>14600000</v>
      </c>
      <c r="AD24">
        <v>31800000</v>
      </c>
      <c r="AE24">
        <v>52800000</v>
      </c>
    </row>
    <row r="25" spans="1:31" x14ac:dyDescent="0.2">
      <c r="A25" s="18">
        <v>44201</v>
      </c>
      <c r="B25" s="19">
        <v>1640657.5</v>
      </c>
      <c r="C25" s="19">
        <v>119470.5</v>
      </c>
      <c r="D25" s="19">
        <v>304232.65714285715</v>
      </c>
      <c r="E25" s="19">
        <v>0</v>
      </c>
      <c r="F25" s="19">
        <v>0</v>
      </c>
      <c r="G25" s="19">
        <v>304232.65714285715</v>
      </c>
      <c r="H25" s="19">
        <v>0</v>
      </c>
      <c r="I25" s="19">
        <v>0</v>
      </c>
      <c r="J25" s="19">
        <v>304232.65714285715</v>
      </c>
      <c r="K25" s="19">
        <v>0</v>
      </c>
      <c r="L25" s="19">
        <v>0</v>
      </c>
      <c r="M25" s="19">
        <v>304232.65714285715</v>
      </c>
      <c r="N25" s="19">
        <v>0</v>
      </c>
      <c r="O25" s="19">
        <v>0</v>
      </c>
      <c r="P25" s="19">
        <v>304232.65714285715</v>
      </c>
      <c r="Q25" s="19">
        <v>0</v>
      </c>
      <c r="R25" s="19">
        <v>0</v>
      </c>
      <c r="S25" s="19">
        <v>304232.65714285715</v>
      </c>
      <c r="T25" s="19">
        <v>0</v>
      </c>
      <c r="U25" s="19">
        <v>0</v>
      </c>
      <c r="V25" s="19">
        <v>304232.65714285715</v>
      </c>
      <c r="W25" s="19">
        <v>0</v>
      </c>
      <c r="X25" s="19">
        <v>0</v>
      </c>
      <c r="Y25" s="19">
        <v>304232.65714285715</v>
      </c>
      <c r="Z25" s="19">
        <v>0</v>
      </c>
      <c r="AA25" s="19">
        <v>0</v>
      </c>
      <c r="AB25" s="19">
        <v>304232.65714285715</v>
      </c>
      <c r="AC25">
        <v>14600000</v>
      </c>
      <c r="AD25">
        <v>31800000</v>
      </c>
      <c r="AE25">
        <v>52800000</v>
      </c>
    </row>
    <row r="26" spans="1:31" x14ac:dyDescent="0.2">
      <c r="A26" s="18">
        <v>44202</v>
      </c>
      <c r="B26" s="19">
        <v>1772489.25</v>
      </c>
      <c r="C26" s="19">
        <v>168253.25</v>
      </c>
      <c r="D26" s="19">
        <v>379779.04285714286</v>
      </c>
      <c r="E26" s="19">
        <v>0</v>
      </c>
      <c r="F26" s="19">
        <v>0</v>
      </c>
      <c r="G26" s="19">
        <v>379779.04285714286</v>
      </c>
      <c r="H26" s="19">
        <v>0</v>
      </c>
      <c r="I26" s="19">
        <v>0</v>
      </c>
      <c r="J26" s="19">
        <v>379779.04285714286</v>
      </c>
      <c r="K26" s="19">
        <v>0</v>
      </c>
      <c r="L26" s="19">
        <v>0</v>
      </c>
      <c r="M26" s="19">
        <v>379779.04285714286</v>
      </c>
      <c r="N26" s="19">
        <v>0</v>
      </c>
      <c r="O26" s="19">
        <v>0</v>
      </c>
      <c r="P26" s="19">
        <v>379779.04285714286</v>
      </c>
      <c r="Q26" s="19">
        <v>0</v>
      </c>
      <c r="R26" s="19">
        <v>0</v>
      </c>
      <c r="S26" s="19">
        <v>379779.04285714286</v>
      </c>
      <c r="T26" s="19">
        <v>0</v>
      </c>
      <c r="U26" s="19">
        <v>0</v>
      </c>
      <c r="V26" s="19">
        <v>379779.04285714286</v>
      </c>
      <c r="W26" s="19">
        <v>0</v>
      </c>
      <c r="X26" s="19">
        <v>0</v>
      </c>
      <c r="Y26" s="19">
        <v>379779.04285714286</v>
      </c>
      <c r="Z26" s="19">
        <v>0</v>
      </c>
      <c r="AA26" s="19">
        <v>0</v>
      </c>
      <c r="AB26" s="19">
        <v>379779.04285714286</v>
      </c>
      <c r="AC26">
        <v>14600000</v>
      </c>
      <c r="AD26">
        <v>31800000</v>
      </c>
      <c r="AE26">
        <v>52800000</v>
      </c>
    </row>
    <row r="27" spans="1:31" x14ac:dyDescent="0.2">
      <c r="A27" s="18">
        <v>44203</v>
      </c>
      <c r="B27" s="19">
        <v>1904321</v>
      </c>
      <c r="C27" s="19">
        <v>217036</v>
      </c>
      <c r="D27" s="19">
        <v>455325.42857142858</v>
      </c>
      <c r="E27" s="19">
        <v>0</v>
      </c>
      <c r="F27" s="19">
        <v>0</v>
      </c>
      <c r="G27" s="19">
        <v>455325.42857142858</v>
      </c>
      <c r="H27" s="19">
        <v>0</v>
      </c>
      <c r="I27" s="19">
        <v>0</v>
      </c>
      <c r="J27" s="19">
        <v>455325.42857142858</v>
      </c>
      <c r="K27" s="19">
        <v>0</v>
      </c>
      <c r="L27" s="19">
        <v>0</v>
      </c>
      <c r="M27" s="19">
        <v>455325.42857142858</v>
      </c>
      <c r="N27" s="19">
        <v>0</v>
      </c>
      <c r="O27" s="19">
        <v>0</v>
      </c>
      <c r="P27" s="19">
        <v>455325.42857142858</v>
      </c>
      <c r="Q27" s="19">
        <v>0</v>
      </c>
      <c r="R27" s="19">
        <v>0</v>
      </c>
      <c r="S27" s="19">
        <v>455325.42857142858</v>
      </c>
      <c r="T27" s="19">
        <v>0</v>
      </c>
      <c r="U27" s="19">
        <v>0</v>
      </c>
      <c r="V27" s="19">
        <v>455325.42857142858</v>
      </c>
      <c r="W27" s="19">
        <v>0</v>
      </c>
      <c r="X27" s="19">
        <v>0</v>
      </c>
      <c r="Y27" s="19">
        <v>455325.42857142858</v>
      </c>
      <c r="Z27" s="19">
        <v>0</v>
      </c>
      <c r="AA27" s="19">
        <v>0</v>
      </c>
      <c r="AB27" s="19">
        <v>455325.42857142858</v>
      </c>
      <c r="AC27">
        <v>14600000</v>
      </c>
      <c r="AD27">
        <v>31800000</v>
      </c>
      <c r="AE27">
        <v>52800000</v>
      </c>
    </row>
    <row r="28" spans="1:31" x14ac:dyDescent="0.2">
      <c r="A28" s="18">
        <v>44204</v>
      </c>
      <c r="B28" s="19">
        <v>2036152.75</v>
      </c>
      <c r="C28" s="19">
        <v>265818.75</v>
      </c>
      <c r="D28" s="19">
        <v>530871.8142857143</v>
      </c>
      <c r="E28" s="19">
        <v>0</v>
      </c>
      <c r="F28" s="19">
        <v>0</v>
      </c>
      <c r="G28" s="19">
        <v>530871.8142857143</v>
      </c>
      <c r="H28" s="19">
        <v>0</v>
      </c>
      <c r="I28" s="19">
        <v>0</v>
      </c>
      <c r="J28" s="19">
        <v>530871.8142857143</v>
      </c>
      <c r="K28" s="19">
        <v>0</v>
      </c>
      <c r="L28" s="19">
        <v>0</v>
      </c>
      <c r="M28" s="19">
        <v>530871.8142857143</v>
      </c>
      <c r="N28" s="19">
        <v>0</v>
      </c>
      <c r="O28" s="19">
        <v>0</v>
      </c>
      <c r="P28" s="19">
        <v>530871.8142857143</v>
      </c>
      <c r="Q28" s="19">
        <v>0</v>
      </c>
      <c r="R28" s="19">
        <v>0</v>
      </c>
      <c r="S28" s="19">
        <v>530871.8142857143</v>
      </c>
      <c r="T28" s="19">
        <v>0</v>
      </c>
      <c r="U28" s="19">
        <v>0</v>
      </c>
      <c r="V28" s="19">
        <v>530871.8142857143</v>
      </c>
      <c r="W28" s="19">
        <v>0</v>
      </c>
      <c r="X28" s="19">
        <v>0</v>
      </c>
      <c r="Y28" s="19">
        <v>530871.8142857143</v>
      </c>
      <c r="Z28" s="19">
        <v>0</v>
      </c>
      <c r="AA28" s="19">
        <v>0</v>
      </c>
      <c r="AB28" s="19">
        <v>530871.8142857143</v>
      </c>
      <c r="AC28">
        <v>14600000</v>
      </c>
      <c r="AD28">
        <v>31800000</v>
      </c>
      <c r="AE28">
        <v>52800000</v>
      </c>
    </row>
    <row r="29" spans="1:31" x14ac:dyDescent="0.2">
      <c r="A29" s="18">
        <v>44205</v>
      </c>
      <c r="B29" s="19">
        <v>2167984.5</v>
      </c>
      <c r="C29" s="19">
        <v>314601.5</v>
      </c>
      <c r="D29" s="19">
        <v>606418.20000000007</v>
      </c>
      <c r="E29" s="19">
        <v>0</v>
      </c>
      <c r="F29" s="19">
        <v>0</v>
      </c>
      <c r="G29" s="19">
        <v>606418.20000000007</v>
      </c>
      <c r="H29" s="19">
        <v>0</v>
      </c>
      <c r="I29" s="19">
        <v>0</v>
      </c>
      <c r="J29" s="19">
        <v>606418.20000000007</v>
      </c>
      <c r="K29" s="19">
        <v>0</v>
      </c>
      <c r="L29" s="19">
        <v>0</v>
      </c>
      <c r="M29" s="19">
        <v>606418.20000000007</v>
      </c>
      <c r="N29" s="19">
        <v>0</v>
      </c>
      <c r="O29" s="19">
        <v>0</v>
      </c>
      <c r="P29" s="19">
        <v>606418.20000000007</v>
      </c>
      <c r="Q29" s="19">
        <v>0</v>
      </c>
      <c r="R29" s="19">
        <v>0</v>
      </c>
      <c r="S29" s="19">
        <v>606418.20000000007</v>
      </c>
      <c r="T29" s="19">
        <v>0</v>
      </c>
      <c r="U29" s="19">
        <v>0</v>
      </c>
      <c r="V29" s="19">
        <v>606418.20000000007</v>
      </c>
      <c r="W29" s="19">
        <v>0</v>
      </c>
      <c r="X29" s="19">
        <v>0</v>
      </c>
      <c r="Y29" s="19">
        <v>606418.20000000007</v>
      </c>
      <c r="Z29" s="19">
        <v>0</v>
      </c>
      <c r="AA29" s="19">
        <v>0</v>
      </c>
      <c r="AB29" s="19">
        <v>606418.20000000007</v>
      </c>
      <c r="AC29">
        <v>14600000</v>
      </c>
      <c r="AD29">
        <v>31800000</v>
      </c>
      <c r="AE29">
        <v>52800000</v>
      </c>
    </row>
    <row r="30" spans="1:31" x14ac:dyDescent="0.2">
      <c r="A30" s="18">
        <v>44206</v>
      </c>
      <c r="B30" s="19">
        <v>2299816.25</v>
      </c>
      <c r="C30" s="19">
        <v>363384.25</v>
      </c>
      <c r="D30" s="19">
        <v>648735.17142857146</v>
      </c>
      <c r="E30" s="19">
        <v>0</v>
      </c>
      <c r="F30" s="19">
        <v>0</v>
      </c>
      <c r="G30" s="19">
        <v>648735.17142857146</v>
      </c>
      <c r="H30" s="19">
        <v>0</v>
      </c>
      <c r="I30" s="19">
        <v>0</v>
      </c>
      <c r="J30" s="19">
        <v>648735.17142857146</v>
      </c>
      <c r="K30" s="19">
        <v>0</v>
      </c>
      <c r="L30" s="19">
        <v>0</v>
      </c>
      <c r="M30" s="19">
        <v>648735.17142857146</v>
      </c>
      <c r="N30" s="19">
        <v>0</v>
      </c>
      <c r="O30" s="19">
        <v>0</v>
      </c>
      <c r="P30" s="19">
        <v>648735.17142857146</v>
      </c>
      <c r="Q30" s="19">
        <v>0</v>
      </c>
      <c r="R30" s="19">
        <v>0</v>
      </c>
      <c r="S30" s="19">
        <v>648735.17142857146</v>
      </c>
      <c r="T30" s="19">
        <v>0</v>
      </c>
      <c r="U30" s="19">
        <v>0</v>
      </c>
      <c r="V30" s="19">
        <v>648735.17142857146</v>
      </c>
      <c r="W30" s="19">
        <v>0</v>
      </c>
      <c r="X30" s="19">
        <v>0</v>
      </c>
      <c r="Y30" s="19">
        <v>648735.17142857146</v>
      </c>
      <c r="Z30" s="19">
        <v>0</v>
      </c>
      <c r="AA30" s="19">
        <v>0</v>
      </c>
      <c r="AB30" s="19">
        <v>648735.17142857146</v>
      </c>
      <c r="AC30">
        <v>14600000</v>
      </c>
      <c r="AD30">
        <v>31800000</v>
      </c>
      <c r="AE30">
        <v>52800000</v>
      </c>
    </row>
    <row r="31" spans="1:31" x14ac:dyDescent="0.2">
      <c r="A31" s="18">
        <v>44207</v>
      </c>
      <c r="B31" s="19">
        <v>2431648</v>
      </c>
      <c r="C31" s="19">
        <v>412167</v>
      </c>
      <c r="D31" s="19">
        <v>691052.14285714296</v>
      </c>
      <c r="E31" s="19">
        <v>2431648</v>
      </c>
      <c r="F31" s="19">
        <v>412167</v>
      </c>
      <c r="G31" s="19">
        <v>691052.14285714296</v>
      </c>
      <c r="H31" s="19">
        <v>2431648</v>
      </c>
      <c r="I31" s="19">
        <v>412167</v>
      </c>
      <c r="J31" s="19">
        <v>691052.14285714296</v>
      </c>
      <c r="K31" s="19">
        <v>2431648</v>
      </c>
      <c r="L31" s="19">
        <v>412167</v>
      </c>
      <c r="M31" s="19">
        <v>691052.14285714296</v>
      </c>
      <c r="N31" s="19">
        <v>2431648</v>
      </c>
      <c r="O31" s="19">
        <v>412167</v>
      </c>
      <c r="P31" s="19">
        <v>691052.14285714296</v>
      </c>
      <c r="Q31" s="19">
        <v>2431648</v>
      </c>
      <c r="R31" s="19">
        <v>0</v>
      </c>
      <c r="S31" s="19">
        <v>691052.14285714296</v>
      </c>
      <c r="T31" s="19">
        <v>2431648</v>
      </c>
      <c r="U31" s="19">
        <v>412167</v>
      </c>
      <c r="V31" s="19">
        <v>691052.14285714296</v>
      </c>
      <c r="W31" s="19">
        <v>2431648</v>
      </c>
      <c r="X31" s="19">
        <v>412167</v>
      </c>
      <c r="Y31" s="19">
        <v>691052.14285714296</v>
      </c>
      <c r="Z31" s="19">
        <v>2431648</v>
      </c>
      <c r="AA31" s="19">
        <v>412167</v>
      </c>
      <c r="AB31" s="19">
        <v>691052.14285714296</v>
      </c>
      <c r="AC31">
        <v>14600000</v>
      </c>
      <c r="AD31">
        <v>31800000</v>
      </c>
      <c r="AE31">
        <v>52800000</v>
      </c>
    </row>
    <row r="32" spans="1:31" x14ac:dyDescent="0.2">
      <c r="A32" s="18">
        <v>44208</v>
      </c>
      <c r="B32" s="19">
        <v>2639309</v>
      </c>
      <c r="C32" s="19">
        <v>428232</v>
      </c>
      <c r="D32" s="19">
        <v>733369.11428571423</v>
      </c>
      <c r="E32" s="19">
        <v>2639309</v>
      </c>
      <c r="F32" s="19">
        <v>428232</v>
      </c>
      <c r="G32" s="19">
        <v>733369.11428571423</v>
      </c>
      <c r="H32" s="19">
        <v>2639309</v>
      </c>
      <c r="I32" s="19">
        <v>428232</v>
      </c>
      <c r="J32" s="19">
        <v>733369.11428571423</v>
      </c>
      <c r="K32" s="19">
        <v>2639309</v>
      </c>
      <c r="L32" s="19">
        <v>428232</v>
      </c>
      <c r="M32" s="19">
        <v>733369.11428571423</v>
      </c>
      <c r="N32" s="19">
        <v>2639309</v>
      </c>
      <c r="O32" s="19">
        <v>428232</v>
      </c>
      <c r="P32" s="19">
        <v>733369.11428571423</v>
      </c>
      <c r="Q32" s="19">
        <v>2639309</v>
      </c>
      <c r="R32" s="19">
        <v>428232</v>
      </c>
      <c r="S32" s="19">
        <v>733369.11428571423</v>
      </c>
      <c r="T32" s="19">
        <v>2639309</v>
      </c>
      <c r="U32" s="19">
        <v>428232</v>
      </c>
      <c r="V32" s="19">
        <v>733369.11428571423</v>
      </c>
      <c r="W32" s="19">
        <v>2639309</v>
      </c>
      <c r="X32" s="19">
        <v>428232</v>
      </c>
      <c r="Y32" s="19">
        <v>733369.11428571423</v>
      </c>
      <c r="Z32" s="19">
        <v>2639309</v>
      </c>
      <c r="AA32" s="19">
        <v>428232</v>
      </c>
      <c r="AB32" s="19">
        <v>733369.11428571423</v>
      </c>
      <c r="AC32">
        <v>14600000</v>
      </c>
      <c r="AD32">
        <v>31800000</v>
      </c>
      <c r="AE32">
        <v>52800000</v>
      </c>
    </row>
    <row r="33" spans="1:31" x14ac:dyDescent="0.2">
      <c r="A33" s="18">
        <v>44209</v>
      </c>
      <c r="B33" s="19">
        <v>2918252</v>
      </c>
      <c r="C33" s="19">
        <v>437977</v>
      </c>
      <c r="D33" s="19">
        <v>775686.08571428584</v>
      </c>
      <c r="E33" s="19">
        <v>2918252</v>
      </c>
      <c r="F33" s="19">
        <v>437977</v>
      </c>
      <c r="G33" s="19">
        <v>775686.08571428584</v>
      </c>
      <c r="H33" s="19">
        <v>2918252</v>
      </c>
      <c r="I33" s="19">
        <v>437977</v>
      </c>
      <c r="J33" s="19">
        <v>775686.08571428584</v>
      </c>
      <c r="K33" s="19">
        <v>2918252</v>
      </c>
      <c r="L33" s="19">
        <v>437977</v>
      </c>
      <c r="M33" s="19">
        <v>775686.08571428584</v>
      </c>
      <c r="N33" s="19">
        <v>2918252</v>
      </c>
      <c r="O33" s="19">
        <v>437977</v>
      </c>
      <c r="P33" s="19">
        <v>775686.08571428584</v>
      </c>
      <c r="Q33" s="19">
        <v>2918252</v>
      </c>
      <c r="R33" s="19">
        <v>437977</v>
      </c>
      <c r="S33" s="19">
        <v>775686.08571428584</v>
      </c>
      <c r="T33" s="19">
        <v>2918252</v>
      </c>
      <c r="U33" s="19">
        <v>437977</v>
      </c>
      <c r="V33" s="19">
        <v>775686.08571428584</v>
      </c>
      <c r="W33" s="19">
        <v>2918252</v>
      </c>
      <c r="X33" s="19">
        <v>437977</v>
      </c>
      <c r="Y33" s="19">
        <v>775686.08571428584</v>
      </c>
      <c r="Z33" s="19">
        <v>2918252</v>
      </c>
      <c r="AA33" s="19">
        <v>437977</v>
      </c>
      <c r="AB33" s="19">
        <v>775686.08571428584</v>
      </c>
      <c r="AC33">
        <v>14600000</v>
      </c>
      <c r="AD33">
        <v>31800000</v>
      </c>
      <c r="AE33">
        <v>52800000</v>
      </c>
    </row>
    <row r="34" spans="1:31" x14ac:dyDescent="0.2">
      <c r="A34" s="18">
        <v>44210</v>
      </c>
      <c r="B34" s="19">
        <v>3234946</v>
      </c>
      <c r="C34" s="19">
        <v>443234</v>
      </c>
      <c r="D34" s="19">
        <v>818003.05714285711</v>
      </c>
      <c r="E34" s="19">
        <v>3234946</v>
      </c>
      <c r="F34" s="19">
        <v>443234</v>
      </c>
      <c r="G34" s="19">
        <v>818003.05714285711</v>
      </c>
      <c r="H34" s="19">
        <v>3234946</v>
      </c>
      <c r="I34" s="19">
        <v>443234</v>
      </c>
      <c r="J34" s="19">
        <v>818003.05714285711</v>
      </c>
      <c r="K34" s="19">
        <v>3234946</v>
      </c>
      <c r="L34" s="19">
        <v>443234</v>
      </c>
      <c r="M34" s="19">
        <v>818003.05714285711</v>
      </c>
      <c r="N34" s="19">
        <v>3234946</v>
      </c>
      <c r="O34" s="19">
        <v>443234</v>
      </c>
      <c r="P34" s="19">
        <v>818003.05714285711</v>
      </c>
      <c r="Q34" s="19">
        <v>3234946</v>
      </c>
      <c r="R34" s="19">
        <v>443234</v>
      </c>
      <c r="S34" s="19">
        <v>818003.05714285711</v>
      </c>
      <c r="T34" s="19">
        <v>3234946</v>
      </c>
      <c r="U34" s="19">
        <v>443234</v>
      </c>
      <c r="V34" s="19">
        <v>818003.05714285711</v>
      </c>
      <c r="W34" s="19">
        <v>3234946</v>
      </c>
      <c r="X34" s="19">
        <v>443234</v>
      </c>
      <c r="Y34" s="19">
        <v>818003.05714285711</v>
      </c>
      <c r="Z34" s="19">
        <v>3234946</v>
      </c>
      <c r="AA34" s="19">
        <v>443234</v>
      </c>
      <c r="AB34" s="19">
        <v>818003.05714285711</v>
      </c>
      <c r="AC34">
        <v>14600000</v>
      </c>
      <c r="AD34">
        <v>31800000</v>
      </c>
      <c r="AE34">
        <v>52800000</v>
      </c>
    </row>
    <row r="35" spans="1:31" x14ac:dyDescent="0.2">
      <c r="A35" s="18">
        <v>44211</v>
      </c>
      <c r="B35" s="19">
        <v>3559179</v>
      </c>
      <c r="C35" s="19">
        <v>447261</v>
      </c>
      <c r="D35" s="19">
        <v>860320.02857142861</v>
      </c>
      <c r="E35" s="19">
        <v>3559179</v>
      </c>
      <c r="F35" s="19">
        <v>447261</v>
      </c>
      <c r="G35" s="19">
        <v>860320.02857142861</v>
      </c>
      <c r="H35" s="19">
        <v>3559179</v>
      </c>
      <c r="I35" s="19">
        <v>447261</v>
      </c>
      <c r="J35" s="19">
        <v>860320.02857142861</v>
      </c>
      <c r="K35" s="19">
        <v>3559179</v>
      </c>
      <c r="L35" s="19">
        <v>447261</v>
      </c>
      <c r="M35" s="19">
        <v>860320.02857142861</v>
      </c>
      <c r="N35" s="19">
        <v>3559179</v>
      </c>
      <c r="O35" s="19">
        <v>447261</v>
      </c>
      <c r="P35" s="19">
        <v>860320.02857142861</v>
      </c>
      <c r="Q35" s="19">
        <v>3559179</v>
      </c>
      <c r="R35" s="19">
        <v>447261</v>
      </c>
      <c r="S35" s="19">
        <v>860320.02857142861</v>
      </c>
      <c r="T35" s="19">
        <v>3559179</v>
      </c>
      <c r="U35" s="19">
        <v>447261</v>
      </c>
      <c r="V35" s="19">
        <v>860320.02857142861</v>
      </c>
      <c r="W35" s="19">
        <v>3559179</v>
      </c>
      <c r="X35" s="19">
        <v>447261</v>
      </c>
      <c r="Y35" s="19">
        <v>860320.02857142861</v>
      </c>
      <c r="Z35" s="19">
        <v>3559179</v>
      </c>
      <c r="AA35" s="19">
        <v>447261</v>
      </c>
      <c r="AB35" s="19">
        <v>860320.02857142861</v>
      </c>
      <c r="AC35">
        <v>14600000</v>
      </c>
      <c r="AD35">
        <v>31800000</v>
      </c>
      <c r="AE35">
        <v>52800000</v>
      </c>
    </row>
    <row r="36" spans="1:31" x14ac:dyDescent="0.2">
      <c r="A36" s="18">
        <v>44212</v>
      </c>
      <c r="B36" s="19">
        <v>3837094</v>
      </c>
      <c r="C36" s="19">
        <v>449736</v>
      </c>
      <c r="D36" s="19">
        <v>902637</v>
      </c>
      <c r="E36" s="19">
        <v>3837094</v>
      </c>
      <c r="F36" s="19">
        <v>449736</v>
      </c>
      <c r="G36" s="19">
        <v>902637</v>
      </c>
      <c r="H36" s="19">
        <v>3837094</v>
      </c>
      <c r="I36" s="19">
        <v>449736</v>
      </c>
      <c r="J36" s="19">
        <v>902637</v>
      </c>
      <c r="K36" s="19">
        <v>3837094</v>
      </c>
      <c r="L36" s="19">
        <v>449736</v>
      </c>
      <c r="M36" s="19">
        <v>902637</v>
      </c>
      <c r="N36" s="19">
        <v>3837094</v>
      </c>
      <c r="O36" s="19">
        <v>449736</v>
      </c>
      <c r="P36" s="19">
        <v>902637</v>
      </c>
      <c r="Q36" s="19">
        <v>3837094</v>
      </c>
      <c r="R36" s="19">
        <v>449736</v>
      </c>
      <c r="S36" s="19">
        <v>902637</v>
      </c>
      <c r="T36" s="19">
        <v>3837094</v>
      </c>
      <c r="U36" s="19">
        <v>449736</v>
      </c>
      <c r="V36" s="19">
        <v>902637</v>
      </c>
      <c r="W36" s="19">
        <v>3837094</v>
      </c>
      <c r="X36" s="19">
        <v>449736</v>
      </c>
      <c r="Y36" s="19">
        <v>902637</v>
      </c>
      <c r="Z36" s="19">
        <v>3837094</v>
      </c>
      <c r="AA36" s="19">
        <v>449736</v>
      </c>
      <c r="AB36" s="19">
        <v>902637</v>
      </c>
      <c r="AC36">
        <v>14600000</v>
      </c>
      <c r="AD36">
        <v>31800000</v>
      </c>
      <c r="AE36">
        <v>52800000</v>
      </c>
    </row>
    <row r="37" spans="1:31" x14ac:dyDescent="0.2">
      <c r="A37" s="18">
        <v>44213</v>
      </c>
      <c r="B37" s="19">
        <v>4062501</v>
      </c>
      <c r="C37" s="19">
        <v>452301</v>
      </c>
      <c r="D37" s="19">
        <v>950730.94285714289</v>
      </c>
      <c r="E37" s="19">
        <v>4062501</v>
      </c>
      <c r="F37" s="19">
        <v>452301</v>
      </c>
      <c r="G37" s="19">
        <v>950730.94285714289</v>
      </c>
      <c r="H37" s="19">
        <v>4062501</v>
      </c>
      <c r="I37" s="19">
        <v>452301</v>
      </c>
      <c r="J37" s="19">
        <v>950730.94285714289</v>
      </c>
      <c r="K37" s="19">
        <v>4062501</v>
      </c>
      <c r="L37" s="19">
        <v>452301</v>
      </c>
      <c r="M37" s="19">
        <v>950730.94285714289</v>
      </c>
      <c r="N37" s="19">
        <v>4062501</v>
      </c>
      <c r="O37" s="19">
        <v>452301</v>
      </c>
      <c r="P37" s="19">
        <v>950730.94285714289</v>
      </c>
      <c r="Q37" s="19">
        <v>4062501</v>
      </c>
      <c r="R37" s="19">
        <v>452301</v>
      </c>
      <c r="S37" s="19">
        <v>950730.94285714289</v>
      </c>
      <c r="T37" s="19">
        <v>4062501</v>
      </c>
      <c r="U37" s="19">
        <v>452301</v>
      </c>
      <c r="V37" s="19">
        <v>950730.94285714289</v>
      </c>
      <c r="W37" s="19">
        <v>4062501</v>
      </c>
      <c r="X37" s="19">
        <v>452301</v>
      </c>
      <c r="Y37" s="19">
        <v>950730.94285714289</v>
      </c>
      <c r="Z37" s="19">
        <v>4062501</v>
      </c>
      <c r="AA37" s="19">
        <v>452301</v>
      </c>
      <c r="AB37" s="19">
        <v>950730.94285714289</v>
      </c>
      <c r="AC37">
        <v>14600000</v>
      </c>
      <c r="AD37">
        <v>31800000</v>
      </c>
      <c r="AE37">
        <v>52800000</v>
      </c>
    </row>
    <row r="38" spans="1:31" x14ac:dyDescent="0.2">
      <c r="A38" s="18">
        <v>44214</v>
      </c>
      <c r="B38" s="19">
        <v>4266577</v>
      </c>
      <c r="C38" s="19">
        <v>456866</v>
      </c>
      <c r="D38" s="19">
        <v>998824.88571428577</v>
      </c>
      <c r="E38" s="19">
        <v>4266577</v>
      </c>
      <c r="F38" s="19">
        <v>456866</v>
      </c>
      <c r="G38" s="19">
        <v>998824.88571428577</v>
      </c>
      <c r="H38" s="19">
        <v>4266577</v>
      </c>
      <c r="I38" s="19">
        <v>456866</v>
      </c>
      <c r="J38" s="19">
        <v>998824.88571428577</v>
      </c>
      <c r="K38" s="19">
        <v>4266577</v>
      </c>
      <c r="L38" s="19">
        <v>456866</v>
      </c>
      <c r="M38" s="19">
        <v>998824.88571428577</v>
      </c>
      <c r="N38" s="19">
        <v>4266577</v>
      </c>
      <c r="O38" s="19">
        <v>456866</v>
      </c>
      <c r="P38" s="19">
        <v>998824.88571428577</v>
      </c>
      <c r="Q38" s="19">
        <v>4266577</v>
      </c>
      <c r="R38" s="19">
        <v>456866</v>
      </c>
      <c r="S38" s="19">
        <v>998824.88571428577</v>
      </c>
      <c r="T38" s="19">
        <v>4266577</v>
      </c>
      <c r="U38" s="19">
        <v>456866</v>
      </c>
      <c r="V38" s="19">
        <v>998824.88571428577</v>
      </c>
      <c r="W38" s="19">
        <v>4266577</v>
      </c>
      <c r="X38" s="19">
        <v>456866</v>
      </c>
      <c r="Y38" s="19">
        <v>998824.88571428577</v>
      </c>
      <c r="Z38" s="19">
        <v>4266577</v>
      </c>
      <c r="AA38" s="19">
        <v>456866</v>
      </c>
      <c r="AB38" s="19">
        <v>998824.88571428577</v>
      </c>
      <c r="AC38">
        <v>14600000</v>
      </c>
      <c r="AD38">
        <v>31800000</v>
      </c>
      <c r="AE38">
        <v>52800000</v>
      </c>
    </row>
    <row r="39" spans="1:31" x14ac:dyDescent="0.2">
      <c r="A39" s="18">
        <v>44215</v>
      </c>
      <c r="B39" s="19">
        <v>4609740</v>
      </c>
      <c r="C39" s="19">
        <v>460625</v>
      </c>
      <c r="D39" s="19">
        <v>1046918.8285714284</v>
      </c>
      <c r="E39" s="19">
        <v>4609740</v>
      </c>
      <c r="F39" s="19">
        <v>460625</v>
      </c>
      <c r="G39" s="19">
        <v>1046918.8285714284</v>
      </c>
      <c r="H39" s="19">
        <v>4609740</v>
      </c>
      <c r="I39" s="19">
        <v>460625</v>
      </c>
      <c r="J39" s="19">
        <v>1046918.8285714284</v>
      </c>
      <c r="K39" s="19">
        <v>4609740</v>
      </c>
      <c r="L39" s="19">
        <v>460625</v>
      </c>
      <c r="M39" s="19">
        <v>1046918.8285714284</v>
      </c>
      <c r="N39" s="19">
        <v>4609740</v>
      </c>
      <c r="O39" s="19">
        <v>460625</v>
      </c>
      <c r="P39" s="19">
        <v>1046918.8285714284</v>
      </c>
      <c r="Q39" s="19">
        <v>4609740</v>
      </c>
      <c r="R39" s="19">
        <v>460625</v>
      </c>
      <c r="S39" s="19">
        <v>1046918.8285714284</v>
      </c>
      <c r="T39" s="19">
        <v>4609740</v>
      </c>
      <c r="U39" s="19">
        <v>460625</v>
      </c>
      <c r="V39" s="19">
        <v>1046918.8285714284</v>
      </c>
      <c r="W39" s="19">
        <v>4609740</v>
      </c>
      <c r="X39" s="19">
        <v>460625</v>
      </c>
      <c r="Y39" s="19">
        <v>1046918.8285714284</v>
      </c>
      <c r="Z39" s="19">
        <v>4609740</v>
      </c>
      <c r="AA39" s="19">
        <v>460625</v>
      </c>
      <c r="AB39" s="19">
        <v>1046918.8285714284</v>
      </c>
      <c r="AC39">
        <v>14600000</v>
      </c>
      <c r="AD39">
        <v>31800000</v>
      </c>
      <c r="AE39">
        <v>52800000</v>
      </c>
    </row>
    <row r="40" spans="1:31" x14ac:dyDescent="0.2">
      <c r="A40" s="18">
        <v>44216</v>
      </c>
      <c r="B40" s="19">
        <v>4973248</v>
      </c>
      <c r="C40" s="19">
        <v>464036</v>
      </c>
      <c r="D40" s="19">
        <v>1095012.7714285713</v>
      </c>
      <c r="E40" s="19">
        <v>4973248</v>
      </c>
      <c r="F40" s="19">
        <v>464036</v>
      </c>
      <c r="G40" s="19">
        <v>1095012.7714285713</v>
      </c>
      <c r="H40" s="19">
        <v>4973248</v>
      </c>
      <c r="I40" s="19">
        <v>464036</v>
      </c>
      <c r="J40" s="19">
        <v>1095012.7714285713</v>
      </c>
      <c r="K40" s="19">
        <v>4973248</v>
      </c>
      <c r="L40" s="19">
        <v>464036</v>
      </c>
      <c r="M40" s="19">
        <v>1095012.7714285713</v>
      </c>
      <c r="N40" s="19">
        <v>4973248</v>
      </c>
      <c r="O40" s="19">
        <v>464036</v>
      </c>
      <c r="P40" s="19">
        <v>1095012.7714285713</v>
      </c>
      <c r="Q40" s="19">
        <v>4973248</v>
      </c>
      <c r="R40" s="19">
        <v>464036</v>
      </c>
      <c r="S40" s="19">
        <v>1095012.7714285713</v>
      </c>
      <c r="T40" s="19">
        <v>4973248</v>
      </c>
      <c r="U40" s="19">
        <v>464036</v>
      </c>
      <c r="V40" s="19">
        <v>1095012.7714285713</v>
      </c>
      <c r="W40" s="19">
        <v>4973248</v>
      </c>
      <c r="X40" s="19">
        <v>464036</v>
      </c>
      <c r="Y40" s="19">
        <v>1095012.7714285713</v>
      </c>
      <c r="Z40" s="19">
        <v>4973248</v>
      </c>
      <c r="AA40" s="19">
        <v>464036</v>
      </c>
      <c r="AB40" s="19">
        <v>1095012.7714285713</v>
      </c>
      <c r="AC40">
        <v>14600000</v>
      </c>
      <c r="AD40">
        <v>31800000</v>
      </c>
      <c r="AE40">
        <v>52800000</v>
      </c>
    </row>
    <row r="41" spans="1:31" x14ac:dyDescent="0.2">
      <c r="A41" s="18">
        <v>44217</v>
      </c>
      <c r="B41" s="19">
        <v>5383103</v>
      </c>
      <c r="C41" s="19">
        <v>466796</v>
      </c>
      <c r="D41" s="19">
        <v>1143106.7142857143</v>
      </c>
      <c r="E41" s="19">
        <v>5383103</v>
      </c>
      <c r="F41" s="19">
        <v>466796</v>
      </c>
      <c r="G41" s="19">
        <v>1143106.7142857143</v>
      </c>
      <c r="H41" s="19">
        <v>5383103</v>
      </c>
      <c r="I41" s="19">
        <v>466796</v>
      </c>
      <c r="J41" s="19">
        <v>1143106.7142857143</v>
      </c>
      <c r="K41" s="19">
        <v>5383103</v>
      </c>
      <c r="L41" s="19">
        <v>466796</v>
      </c>
      <c r="M41" s="19">
        <v>1143106.7142857143</v>
      </c>
      <c r="N41" s="19">
        <v>5383103</v>
      </c>
      <c r="O41" s="19">
        <v>466796</v>
      </c>
      <c r="P41" s="19">
        <v>1143106.7142857143</v>
      </c>
      <c r="Q41" s="19">
        <v>5383103</v>
      </c>
      <c r="R41" s="19">
        <v>466796</v>
      </c>
      <c r="S41" s="19">
        <v>1143106.7142857143</v>
      </c>
      <c r="T41" s="19">
        <v>5383103</v>
      </c>
      <c r="U41" s="19">
        <v>466796</v>
      </c>
      <c r="V41" s="19">
        <v>1143106.7142857143</v>
      </c>
      <c r="W41" s="19">
        <v>5383103</v>
      </c>
      <c r="X41" s="19">
        <v>466796</v>
      </c>
      <c r="Y41" s="19">
        <v>1143106.7142857143</v>
      </c>
      <c r="Z41" s="19">
        <v>5383103</v>
      </c>
      <c r="AA41" s="19">
        <v>466796</v>
      </c>
      <c r="AB41" s="19">
        <v>1143106.7142857143</v>
      </c>
      <c r="AC41">
        <v>14600000</v>
      </c>
      <c r="AD41">
        <v>31800000</v>
      </c>
      <c r="AE41">
        <v>52800000</v>
      </c>
    </row>
    <row r="42" spans="1:31" x14ac:dyDescent="0.2">
      <c r="A42" s="18">
        <v>44218</v>
      </c>
      <c r="B42" s="19">
        <v>5861351</v>
      </c>
      <c r="C42" s="19">
        <v>468617</v>
      </c>
      <c r="D42" s="19">
        <v>1191200.6571428571</v>
      </c>
      <c r="E42" s="19">
        <v>5861351</v>
      </c>
      <c r="F42" s="19">
        <v>468617</v>
      </c>
      <c r="G42" s="19">
        <v>1191200.6571428571</v>
      </c>
      <c r="H42" s="19">
        <v>5861351</v>
      </c>
      <c r="I42" s="19">
        <v>468617</v>
      </c>
      <c r="J42" s="19">
        <v>1191200.6571428571</v>
      </c>
      <c r="K42" s="19">
        <v>5861351</v>
      </c>
      <c r="L42" s="19">
        <v>468617</v>
      </c>
      <c r="M42" s="19">
        <v>1191200.6571428571</v>
      </c>
      <c r="N42" s="19">
        <v>5861351</v>
      </c>
      <c r="O42" s="19">
        <v>468617</v>
      </c>
      <c r="P42" s="19">
        <v>1191200.6571428571</v>
      </c>
      <c r="Q42" s="19">
        <v>5861351</v>
      </c>
      <c r="R42" s="19">
        <v>468617</v>
      </c>
      <c r="S42" s="19">
        <v>1191200.6571428571</v>
      </c>
      <c r="T42" s="19">
        <v>5861351</v>
      </c>
      <c r="U42" s="19">
        <v>468617</v>
      </c>
      <c r="V42" s="19">
        <v>1191200.6571428571</v>
      </c>
      <c r="W42" s="19">
        <v>5861351</v>
      </c>
      <c r="X42" s="19">
        <v>468617</v>
      </c>
      <c r="Y42" s="19">
        <v>1191200.6571428571</v>
      </c>
      <c r="Z42" s="19">
        <v>5861351</v>
      </c>
      <c r="AA42" s="19">
        <v>468617</v>
      </c>
      <c r="AB42" s="19">
        <v>1191200.6571428571</v>
      </c>
      <c r="AC42">
        <v>14600000</v>
      </c>
      <c r="AD42">
        <v>31800000</v>
      </c>
      <c r="AE42">
        <v>52800000</v>
      </c>
    </row>
    <row r="43" spans="1:31" x14ac:dyDescent="0.2">
      <c r="A43" s="18">
        <v>44219</v>
      </c>
      <c r="B43" s="19">
        <v>6353321</v>
      </c>
      <c r="C43" s="19">
        <v>469660</v>
      </c>
      <c r="D43" s="19">
        <v>1240389.8500000001</v>
      </c>
      <c r="E43" s="19">
        <v>6353321</v>
      </c>
      <c r="F43" s="19">
        <v>469660</v>
      </c>
      <c r="G43" s="19">
        <v>1240389.8500000001</v>
      </c>
      <c r="H43" s="19">
        <v>6353321</v>
      </c>
      <c r="I43" s="19">
        <v>469660</v>
      </c>
      <c r="J43" s="19">
        <v>1240389.8500000001</v>
      </c>
      <c r="K43" s="19">
        <v>6353321</v>
      </c>
      <c r="L43" s="19">
        <v>469660</v>
      </c>
      <c r="M43" s="19">
        <v>1240389.8500000001</v>
      </c>
      <c r="N43" s="19">
        <v>6353321</v>
      </c>
      <c r="O43" s="19">
        <v>469660</v>
      </c>
      <c r="P43" s="19">
        <v>1240389.8500000001</v>
      </c>
      <c r="Q43" s="19">
        <v>6353321</v>
      </c>
      <c r="R43" s="19">
        <v>469660</v>
      </c>
      <c r="S43" s="19">
        <v>1240389.8500000001</v>
      </c>
      <c r="T43" s="19">
        <v>6353321</v>
      </c>
      <c r="U43" s="19">
        <v>469660</v>
      </c>
      <c r="V43" s="19">
        <v>1240389.8500000001</v>
      </c>
      <c r="W43" s="19">
        <v>6353321</v>
      </c>
      <c r="X43" s="19">
        <v>469660</v>
      </c>
      <c r="Y43" s="19">
        <v>1240389.8500000001</v>
      </c>
      <c r="Z43" s="19">
        <v>6353321</v>
      </c>
      <c r="AA43" s="19">
        <v>469660</v>
      </c>
      <c r="AB43" s="19">
        <v>1240389.8500000001</v>
      </c>
      <c r="AC43">
        <v>14600000</v>
      </c>
      <c r="AD43">
        <v>31800000</v>
      </c>
      <c r="AE43">
        <v>52800000</v>
      </c>
    </row>
    <row r="44" spans="1:31" x14ac:dyDescent="0.2">
      <c r="A44" s="18">
        <v>44220</v>
      </c>
      <c r="B44" s="19">
        <v>6573570</v>
      </c>
      <c r="C44" s="19">
        <v>470478</v>
      </c>
      <c r="D44" s="19">
        <v>1361477.5625</v>
      </c>
      <c r="E44" s="19">
        <v>6573570</v>
      </c>
      <c r="F44" s="19">
        <v>470478</v>
      </c>
      <c r="G44" s="19">
        <v>1361477.5625</v>
      </c>
      <c r="H44" s="19">
        <v>6573570</v>
      </c>
      <c r="I44" s="19">
        <v>470478</v>
      </c>
      <c r="J44" s="19">
        <v>1361477.5625</v>
      </c>
      <c r="K44" s="19">
        <v>6573570</v>
      </c>
      <c r="L44" s="19">
        <v>470478</v>
      </c>
      <c r="M44" s="19">
        <v>1361477.5625</v>
      </c>
      <c r="N44" s="19">
        <v>6573570</v>
      </c>
      <c r="O44" s="19">
        <v>470478</v>
      </c>
      <c r="P44" s="19">
        <v>1361477.5625</v>
      </c>
      <c r="Q44" s="19">
        <v>6573570</v>
      </c>
      <c r="R44" s="19">
        <v>470478</v>
      </c>
      <c r="S44" s="19">
        <v>1361477.5625</v>
      </c>
      <c r="T44" s="19">
        <v>6573570</v>
      </c>
      <c r="U44" s="19">
        <v>470478</v>
      </c>
      <c r="V44" s="19">
        <v>1361477.5625</v>
      </c>
      <c r="W44" s="19">
        <v>6573570</v>
      </c>
      <c r="X44" s="19">
        <v>470478</v>
      </c>
      <c r="Y44" s="19">
        <v>1361477.5625</v>
      </c>
      <c r="Z44" s="19">
        <v>6573570</v>
      </c>
      <c r="AA44" s="19">
        <v>470478</v>
      </c>
      <c r="AB44" s="19">
        <v>1361477.5625</v>
      </c>
      <c r="AC44">
        <v>14600000</v>
      </c>
      <c r="AD44">
        <v>31800000</v>
      </c>
      <c r="AE44">
        <v>52800000</v>
      </c>
    </row>
    <row r="45" spans="1:31" x14ac:dyDescent="0.2">
      <c r="A45" s="18">
        <v>44221</v>
      </c>
      <c r="B45" s="19">
        <v>6853372</v>
      </c>
      <c r="C45" s="19">
        <v>472446</v>
      </c>
      <c r="D45" s="19">
        <v>1482565.2749999999</v>
      </c>
      <c r="E45" s="19">
        <v>6853372</v>
      </c>
      <c r="F45" s="19">
        <v>472446</v>
      </c>
      <c r="G45" s="19">
        <v>1482565.2749999999</v>
      </c>
      <c r="H45" s="19">
        <v>6853372</v>
      </c>
      <c r="I45" s="19">
        <v>472446</v>
      </c>
      <c r="J45" s="19">
        <v>1482565.2749999999</v>
      </c>
      <c r="K45" s="19">
        <v>6853372</v>
      </c>
      <c r="L45" s="19">
        <v>472446</v>
      </c>
      <c r="M45" s="19">
        <v>1482565.2749999999</v>
      </c>
      <c r="N45" s="19">
        <v>6853372</v>
      </c>
      <c r="O45" s="19">
        <v>472446</v>
      </c>
      <c r="P45" s="19">
        <v>1482565.2749999999</v>
      </c>
      <c r="Q45" s="19">
        <v>6853372</v>
      </c>
      <c r="R45" s="19">
        <v>472446</v>
      </c>
      <c r="S45" s="19">
        <v>1482565.2749999999</v>
      </c>
      <c r="T45" s="19">
        <v>6853372</v>
      </c>
      <c r="U45" s="19">
        <v>472446</v>
      </c>
      <c r="V45" s="19">
        <v>1482565.2749999999</v>
      </c>
      <c r="W45" s="19">
        <v>6853372</v>
      </c>
      <c r="X45" s="19">
        <v>472446</v>
      </c>
      <c r="Y45" s="19">
        <v>1482565.2749999999</v>
      </c>
      <c r="Z45" s="19">
        <v>6853372</v>
      </c>
      <c r="AA45" s="19">
        <v>472446</v>
      </c>
      <c r="AB45" s="19">
        <v>1482565.2749999999</v>
      </c>
      <c r="AC45">
        <v>14600000</v>
      </c>
      <c r="AD45">
        <v>31800000</v>
      </c>
      <c r="AE45">
        <v>52800000</v>
      </c>
    </row>
    <row r="46" spans="1:31" x14ac:dyDescent="0.2">
      <c r="A46" s="18">
        <v>44222</v>
      </c>
      <c r="B46" s="19">
        <v>7164387</v>
      </c>
      <c r="C46" s="19">
        <v>474156</v>
      </c>
      <c r="D46" s="19">
        <v>1603652.9875</v>
      </c>
      <c r="E46" s="19">
        <v>7164387</v>
      </c>
      <c r="F46" s="19">
        <v>474156</v>
      </c>
      <c r="G46" s="19">
        <v>1603652.9875</v>
      </c>
      <c r="H46" s="19">
        <v>7164387</v>
      </c>
      <c r="I46" s="19">
        <v>474156</v>
      </c>
      <c r="J46" s="19">
        <v>1603652.9875</v>
      </c>
      <c r="K46" s="19">
        <v>7164387</v>
      </c>
      <c r="L46" s="19">
        <v>474156</v>
      </c>
      <c r="M46" s="19">
        <v>1603652.9875</v>
      </c>
      <c r="N46" s="19">
        <v>7164387</v>
      </c>
      <c r="O46" s="19">
        <v>474156</v>
      </c>
      <c r="P46" s="19">
        <v>1603652.9875</v>
      </c>
      <c r="Q46" s="19">
        <v>7164387</v>
      </c>
      <c r="R46" s="19">
        <v>474156</v>
      </c>
      <c r="S46" s="19">
        <v>1603652.9875</v>
      </c>
      <c r="T46" s="19">
        <v>7164387</v>
      </c>
      <c r="U46" s="19">
        <v>474156</v>
      </c>
      <c r="V46" s="19">
        <v>1603652.9875</v>
      </c>
      <c r="W46" s="19">
        <v>7164387</v>
      </c>
      <c r="X46" s="19">
        <v>474156</v>
      </c>
      <c r="Y46" s="19">
        <v>1603652.9875</v>
      </c>
      <c r="Z46" s="19">
        <v>7164387</v>
      </c>
      <c r="AA46" s="19">
        <v>474156</v>
      </c>
      <c r="AB46" s="19">
        <v>1603652.9875</v>
      </c>
      <c r="AC46">
        <v>14600000</v>
      </c>
      <c r="AD46">
        <v>31800000</v>
      </c>
      <c r="AE46">
        <v>52800000</v>
      </c>
    </row>
    <row r="47" spans="1:31" x14ac:dyDescent="0.2">
      <c r="A47" s="18">
        <v>44223</v>
      </c>
      <c r="B47" s="19">
        <v>7447199</v>
      </c>
      <c r="C47" s="19">
        <v>476485</v>
      </c>
      <c r="D47" s="19">
        <v>1724740.7000000002</v>
      </c>
      <c r="E47" s="19">
        <v>7447199</v>
      </c>
      <c r="F47" s="19">
        <v>476485</v>
      </c>
      <c r="G47" s="19">
        <v>1724740.7000000002</v>
      </c>
      <c r="H47" s="19">
        <v>7447199</v>
      </c>
      <c r="I47" s="19">
        <v>476485</v>
      </c>
      <c r="J47" s="19">
        <v>1724740.7000000002</v>
      </c>
      <c r="K47" s="19">
        <v>7447199</v>
      </c>
      <c r="L47" s="19">
        <v>476485</v>
      </c>
      <c r="M47" s="19">
        <v>1724740.7000000002</v>
      </c>
      <c r="N47" s="19">
        <v>7447199</v>
      </c>
      <c r="O47" s="19">
        <v>476485</v>
      </c>
      <c r="P47" s="19">
        <v>1724740.7000000002</v>
      </c>
      <c r="Q47" s="19">
        <v>7447199</v>
      </c>
      <c r="R47" s="19">
        <v>476485</v>
      </c>
      <c r="S47" s="19">
        <v>1724740.7000000002</v>
      </c>
      <c r="T47" s="19">
        <v>7447199</v>
      </c>
      <c r="U47" s="19">
        <v>476485</v>
      </c>
      <c r="V47" s="19">
        <v>1724740.7000000002</v>
      </c>
      <c r="W47" s="19">
        <v>7447199</v>
      </c>
      <c r="X47" s="19">
        <v>476485</v>
      </c>
      <c r="Y47" s="19">
        <v>1724740.7000000002</v>
      </c>
      <c r="Z47" s="19">
        <v>7447199</v>
      </c>
      <c r="AA47" s="19">
        <v>476485</v>
      </c>
      <c r="AB47" s="19">
        <v>1724740.7000000002</v>
      </c>
      <c r="AC47">
        <v>14600000</v>
      </c>
      <c r="AD47">
        <v>31800000</v>
      </c>
      <c r="AE47">
        <v>52800000</v>
      </c>
    </row>
    <row r="48" spans="1:31" x14ac:dyDescent="0.2">
      <c r="A48" s="18">
        <v>44224</v>
      </c>
      <c r="B48" s="19">
        <v>7891184</v>
      </c>
      <c r="C48" s="19">
        <v>478254</v>
      </c>
      <c r="D48" s="19">
        <v>1845828.4125000001</v>
      </c>
      <c r="E48" s="19">
        <v>7891184</v>
      </c>
      <c r="F48" s="19">
        <v>478254</v>
      </c>
      <c r="G48" s="19">
        <v>1845828.4125000001</v>
      </c>
      <c r="H48" s="19">
        <v>7891184</v>
      </c>
      <c r="I48" s="19">
        <v>478254</v>
      </c>
      <c r="J48" s="19">
        <v>1845828.4125000001</v>
      </c>
      <c r="K48" s="19">
        <v>7891184</v>
      </c>
      <c r="L48" s="19">
        <v>478254</v>
      </c>
      <c r="M48" s="19">
        <v>1845828.4125000001</v>
      </c>
      <c r="N48" s="19">
        <v>7891184</v>
      </c>
      <c r="O48" s="19">
        <v>478254</v>
      </c>
      <c r="P48" s="19">
        <v>1845828.4125000001</v>
      </c>
      <c r="Q48" s="19">
        <v>7891184</v>
      </c>
      <c r="R48" s="19">
        <v>478254</v>
      </c>
      <c r="S48" s="19">
        <v>1845828.4125000001</v>
      </c>
      <c r="T48" s="19">
        <v>7891184</v>
      </c>
      <c r="U48" s="19">
        <v>478254</v>
      </c>
      <c r="V48" s="19">
        <v>1845828.4125000001</v>
      </c>
      <c r="W48" s="19">
        <v>7891184</v>
      </c>
      <c r="X48" s="19">
        <v>478254</v>
      </c>
      <c r="Y48" s="19">
        <v>1845828.4125000001</v>
      </c>
      <c r="Z48" s="19">
        <v>7891184</v>
      </c>
      <c r="AA48" s="19">
        <v>478254</v>
      </c>
      <c r="AB48" s="19">
        <v>1845828.4125000001</v>
      </c>
      <c r="AC48">
        <v>14600000</v>
      </c>
      <c r="AD48">
        <v>31800000</v>
      </c>
      <c r="AE48">
        <v>52800000</v>
      </c>
    </row>
    <row r="49" spans="1:31" x14ac:dyDescent="0.2">
      <c r="A49" s="18">
        <v>44225</v>
      </c>
      <c r="B49" s="19">
        <v>8378940</v>
      </c>
      <c r="C49" s="19">
        <v>480432</v>
      </c>
      <c r="D49" s="19">
        <v>1966916.125</v>
      </c>
      <c r="E49" s="19">
        <v>8378940</v>
      </c>
      <c r="F49" s="19">
        <v>480432</v>
      </c>
      <c r="G49" s="19">
        <v>1966916.125</v>
      </c>
      <c r="H49" s="19">
        <v>8378940</v>
      </c>
      <c r="I49" s="19">
        <v>480432</v>
      </c>
      <c r="J49" s="19">
        <v>1966916.125</v>
      </c>
      <c r="K49" s="19">
        <v>8378940</v>
      </c>
      <c r="L49" s="19">
        <v>480432</v>
      </c>
      <c r="M49" s="19">
        <v>1966916.125</v>
      </c>
      <c r="N49" s="19">
        <v>8378940</v>
      </c>
      <c r="O49" s="19">
        <v>480432</v>
      </c>
      <c r="P49" s="19">
        <v>1966916.125</v>
      </c>
      <c r="Q49" s="19">
        <v>8378940</v>
      </c>
      <c r="R49" s="19">
        <v>480432</v>
      </c>
      <c r="S49" s="19">
        <v>1966916.125</v>
      </c>
      <c r="T49" s="19">
        <v>8378940</v>
      </c>
      <c r="U49" s="19">
        <v>480432</v>
      </c>
      <c r="V49" s="19">
        <v>1966916.125</v>
      </c>
      <c r="W49" s="19">
        <v>8378940</v>
      </c>
      <c r="X49" s="19">
        <v>480432</v>
      </c>
      <c r="Y49" s="19">
        <v>1966916.125</v>
      </c>
      <c r="Z49" s="19">
        <v>8378940</v>
      </c>
      <c r="AA49" s="19">
        <v>480432</v>
      </c>
      <c r="AB49" s="19">
        <v>1966916.125</v>
      </c>
      <c r="AC49">
        <v>14600000</v>
      </c>
      <c r="AD49">
        <v>31800000</v>
      </c>
      <c r="AE49">
        <v>52800000</v>
      </c>
    </row>
    <row r="50" spans="1:31" x14ac:dyDescent="0.2">
      <c r="A50" s="18">
        <v>44226</v>
      </c>
      <c r="B50" s="19">
        <v>8977329</v>
      </c>
      <c r="C50" s="19">
        <v>491053</v>
      </c>
      <c r="D50" s="19">
        <v>2088003.8374999999</v>
      </c>
      <c r="E50" s="19">
        <v>8977329</v>
      </c>
      <c r="F50" s="19">
        <v>491053</v>
      </c>
      <c r="G50" s="19">
        <v>2088003.8374999999</v>
      </c>
      <c r="H50" s="19">
        <v>8977329</v>
      </c>
      <c r="I50" s="19">
        <v>491053</v>
      </c>
      <c r="J50" s="19">
        <v>2088003.8374999999</v>
      </c>
      <c r="K50" s="19">
        <v>8977329</v>
      </c>
      <c r="L50" s="19">
        <v>491053</v>
      </c>
      <c r="M50" s="19">
        <v>2088003.8374999999</v>
      </c>
      <c r="N50" s="19">
        <v>8977329</v>
      </c>
      <c r="O50" s="19">
        <v>491053</v>
      </c>
      <c r="P50" s="19">
        <v>2088003.8374999999</v>
      </c>
      <c r="Q50" s="19">
        <v>8977329</v>
      </c>
      <c r="R50" s="19">
        <v>491053</v>
      </c>
      <c r="S50" s="19">
        <v>2088003.8374999999</v>
      </c>
      <c r="T50" s="19">
        <v>8977329</v>
      </c>
      <c r="U50" s="19">
        <v>491053</v>
      </c>
      <c r="V50" s="19">
        <v>2088003.8374999999</v>
      </c>
      <c r="W50" s="19">
        <v>8977329</v>
      </c>
      <c r="X50" s="19">
        <v>491053</v>
      </c>
      <c r="Y50" s="19">
        <v>2088003.8374999999</v>
      </c>
      <c r="Z50" s="19">
        <v>8977329</v>
      </c>
      <c r="AA50" s="19">
        <v>491053</v>
      </c>
      <c r="AB50" s="19">
        <v>2088003.8374999999</v>
      </c>
      <c r="AC50">
        <v>14600000</v>
      </c>
      <c r="AD50">
        <v>31800000</v>
      </c>
      <c r="AE50">
        <v>52800000</v>
      </c>
    </row>
    <row r="51" spans="1:31" x14ac:dyDescent="0.2">
      <c r="A51" s="18">
        <v>44227</v>
      </c>
      <c r="B51" s="19">
        <v>9296367</v>
      </c>
      <c r="C51" s="19">
        <v>494209</v>
      </c>
      <c r="D51" s="19">
        <v>2209091.5500000003</v>
      </c>
      <c r="E51" s="19">
        <v>9296367</v>
      </c>
      <c r="F51" s="19">
        <v>494209</v>
      </c>
      <c r="G51" s="19">
        <v>2209091.5500000003</v>
      </c>
      <c r="H51" s="19">
        <v>9296367</v>
      </c>
      <c r="I51" s="19">
        <v>494209</v>
      </c>
      <c r="J51" s="19">
        <v>2209091.5500000003</v>
      </c>
      <c r="K51" s="19">
        <v>9296367</v>
      </c>
      <c r="L51" s="19">
        <v>494209</v>
      </c>
      <c r="M51" s="19">
        <v>2209091.5500000003</v>
      </c>
      <c r="N51" s="19">
        <v>9296367</v>
      </c>
      <c r="O51" s="19">
        <v>494209</v>
      </c>
      <c r="P51" s="19">
        <v>2209091.5500000003</v>
      </c>
      <c r="Q51" s="19">
        <v>9296367</v>
      </c>
      <c r="R51" s="19">
        <v>494209</v>
      </c>
      <c r="S51" s="19">
        <v>2209091.5500000003</v>
      </c>
      <c r="T51" s="19">
        <v>9296367</v>
      </c>
      <c r="U51" s="19">
        <v>494209</v>
      </c>
      <c r="V51" s="19">
        <v>2209091.5500000003</v>
      </c>
      <c r="W51" s="19">
        <v>9296367</v>
      </c>
      <c r="X51" s="19">
        <v>494209</v>
      </c>
      <c r="Y51" s="19">
        <v>2209091.5500000003</v>
      </c>
      <c r="Z51" s="19">
        <v>9296367</v>
      </c>
      <c r="AA51" s="19">
        <v>494209</v>
      </c>
      <c r="AB51" s="19">
        <v>2209091.5500000003</v>
      </c>
      <c r="AC51">
        <v>14600000</v>
      </c>
      <c r="AD51">
        <v>31800000</v>
      </c>
      <c r="AE51">
        <v>52800000</v>
      </c>
    </row>
    <row r="52" spans="1:31" x14ac:dyDescent="0.2">
      <c r="A52" s="18">
        <v>44228</v>
      </c>
      <c r="B52" s="19">
        <v>9646715</v>
      </c>
      <c r="C52" s="19">
        <v>496796</v>
      </c>
      <c r="D52" s="19">
        <v>2209091.5500000003</v>
      </c>
      <c r="E52" s="19">
        <v>9646715</v>
      </c>
      <c r="F52" s="19">
        <v>496796</v>
      </c>
      <c r="G52" s="19">
        <v>2209091.5500000003</v>
      </c>
      <c r="H52" s="19">
        <v>9646715</v>
      </c>
      <c r="I52" s="19">
        <v>496796</v>
      </c>
      <c r="J52" s="19">
        <v>2209091.5500000003</v>
      </c>
      <c r="K52" s="19">
        <v>9646715</v>
      </c>
      <c r="L52" s="19">
        <v>496796</v>
      </c>
      <c r="M52" s="19">
        <v>2209091.5500000003</v>
      </c>
      <c r="N52" s="19">
        <v>9646715</v>
      </c>
      <c r="O52" s="19">
        <v>496796</v>
      </c>
      <c r="P52" s="19">
        <v>2209091.5500000003</v>
      </c>
      <c r="Q52" s="19">
        <v>9646715</v>
      </c>
      <c r="R52" s="19">
        <v>496796</v>
      </c>
      <c r="S52" s="19">
        <v>2188483.2000000002</v>
      </c>
      <c r="T52" s="19">
        <v>9646715</v>
      </c>
      <c r="U52" s="19">
        <v>496796</v>
      </c>
      <c r="V52" s="19">
        <v>2209091.5500000003</v>
      </c>
      <c r="W52" s="19">
        <v>9646715</v>
      </c>
      <c r="X52" s="19">
        <v>496796</v>
      </c>
      <c r="Y52" s="19">
        <v>2209091.5500000003</v>
      </c>
      <c r="Z52" s="19">
        <v>9646715</v>
      </c>
      <c r="AA52" s="19">
        <v>496796</v>
      </c>
      <c r="AB52" s="19">
        <v>2209091.5500000003</v>
      </c>
      <c r="AC52">
        <v>14600000</v>
      </c>
      <c r="AD52">
        <v>31800000</v>
      </c>
      <c r="AE52">
        <v>52800000</v>
      </c>
    </row>
    <row r="53" spans="1:31" x14ac:dyDescent="0.2">
      <c r="A53" s="18">
        <v>44229</v>
      </c>
      <c r="B53" s="19">
        <v>10021471</v>
      </c>
      <c r="C53" s="19">
        <v>498962</v>
      </c>
      <c r="D53" s="19">
        <v>2396789.7000000002</v>
      </c>
      <c r="E53" s="19">
        <v>10021471</v>
      </c>
      <c r="F53" s="19">
        <v>498962</v>
      </c>
      <c r="G53" s="19">
        <v>2396789.7000000002</v>
      </c>
      <c r="H53" s="19">
        <v>10021471</v>
      </c>
      <c r="I53" s="19">
        <v>498962</v>
      </c>
      <c r="J53" s="19">
        <v>2396789.7000000002</v>
      </c>
      <c r="K53" s="19">
        <v>10021471</v>
      </c>
      <c r="L53" s="19">
        <v>498962</v>
      </c>
      <c r="M53" s="19">
        <v>2396789.7000000002</v>
      </c>
      <c r="N53" s="19">
        <v>10021471</v>
      </c>
      <c r="O53" s="19">
        <v>498962</v>
      </c>
      <c r="P53" s="19">
        <v>2396789.7000000002</v>
      </c>
      <c r="Q53" s="19">
        <v>10021471</v>
      </c>
      <c r="R53" s="19">
        <v>498962</v>
      </c>
      <c r="S53" s="19">
        <v>2396789.7000000002</v>
      </c>
      <c r="T53" s="19">
        <v>10021471</v>
      </c>
      <c r="U53" s="19">
        <v>498962</v>
      </c>
      <c r="V53" s="19">
        <v>2396789.7000000002</v>
      </c>
      <c r="W53" s="19">
        <v>10021471</v>
      </c>
      <c r="X53" s="19">
        <v>498962</v>
      </c>
      <c r="Y53" s="19">
        <v>2396789.7000000002</v>
      </c>
      <c r="Z53" s="19">
        <v>10021471</v>
      </c>
      <c r="AA53" s="19">
        <v>498962</v>
      </c>
      <c r="AB53" s="19">
        <v>2396789.7000000002</v>
      </c>
      <c r="AC53">
        <v>14600000</v>
      </c>
      <c r="AD53">
        <v>31800000</v>
      </c>
      <c r="AE53">
        <v>52800000</v>
      </c>
    </row>
    <row r="54" spans="1:31" x14ac:dyDescent="0.2">
      <c r="A54" s="18">
        <v>44230</v>
      </c>
      <c r="B54" s="19">
        <v>10490487</v>
      </c>
      <c r="C54" s="19">
        <v>501957</v>
      </c>
      <c r="D54" s="19">
        <v>2648325.6500000004</v>
      </c>
      <c r="E54" s="19">
        <v>10490487</v>
      </c>
      <c r="F54" s="19">
        <v>501957</v>
      </c>
      <c r="G54" s="19">
        <v>2648325.6500000004</v>
      </c>
      <c r="H54" s="19">
        <v>10490487</v>
      </c>
      <c r="I54" s="19">
        <v>501957</v>
      </c>
      <c r="J54" s="19">
        <v>2648325.6500000004</v>
      </c>
      <c r="K54" s="19">
        <v>10490487</v>
      </c>
      <c r="L54" s="19">
        <v>501957</v>
      </c>
      <c r="M54" s="19">
        <v>2648325.6500000004</v>
      </c>
      <c r="N54" s="19">
        <v>10490487</v>
      </c>
      <c r="O54" s="19">
        <v>501957</v>
      </c>
      <c r="P54" s="19">
        <v>2648325.6500000004</v>
      </c>
      <c r="Q54" s="19">
        <v>10490487</v>
      </c>
      <c r="R54" s="19">
        <v>501957</v>
      </c>
      <c r="S54" s="19">
        <v>2648325.6500000004</v>
      </c>
      <c r="T54" s="19">
        <v>10490487</v>
      </c>
      <c r="U54" s="19">
        <v>501957</v>
      </c>
      <c r="V54" s="19">
        <v>2648325.6500000004</v>
      </c>
      <c r="W54" s="19">
        <v>10490487</v>
      </c>
      <c r="X54" s="19">
        <v>501957</v>
      </c>
      <c r="Y54" s="19">
        <v>2648325.6500000004</v>
      </c>
      <c r="Z54" s="19">
        <v>10490487</v>
      </c>
      <c r="AA54" s="19">
        <v>501957</v>
      </c>
      <c r="AB54" s="19">
        <v>2648325.6500000004</v>
      </c>
      <c r="AC54">
        <v>14600000</v>
      </c>
      <c r="AD54">
        <v>31800000</v>
      </c>
      <c r="AE54">
        <v>52800000</v>
      </c>
    </row>
    <row r="55" spans="1:31" x14ac:dyDescent="0.2">
      <c r="A55" s="18">
        <v>44231</v>
      </c>
      <c r="B55" s="19">
        <v>10971047</v>
      </c>
      <c r="C55" s="19">
        <v>505993</v>
      </c>
      <c r="D55" s="19">
        <v>2933613.1</v>
      </c>
      <c r="E55" s="19">
        <v>10971047</v>
      </c>
      <c r="F55" s="19">
        <v>505993</v>
      </c>
      <c r="G55" s="19">
        <v>2933613.1</v>
      </c>
      <c r="H55" s="19">
        <v>10971047</v>
      </c>
      <c r="I55" s="19">
        <v>505993</v>
      </c>
      <c r="J55" s="19">
        <v>2933613.1</v>
      </c>
      <c r="K55" s="19">
        <v>10971047</v>
      </c>
      <c r="L55" s="19">
        <v>505993</v>
      </c>
      <c r="M55" s="19">
        <v>2933613.1</v>
      </c>
      <c r="N55" s="19">
        <v>10971047</v>
      </c>
      <c r="O55" s="19">
        <v>505993</v>
      </c>
      <c r="P55" s="19">
        <v>2933613.1</v>
      </c>
      <c r="Q55" s="19">
        <v>10971047</v>
      </c>
      <c r="R55" s="19">
        <v>505993</v>
      </c>
      <c r="S55" s="19">
        <v>2933613.1</v>
      </c>
      <c r="T55" s="19">
        <v>10971047</v>
      </c>
      <c r="U55" s="19">
        <v>505993</v>
      </c>
      <c r="V55" s="19">
        <v>2933613.1</v>
      </c>
      <c r="W55" s="19">
        <v>10971047</v>
      </c>
      <c r="X55" s="19">
        <v>505993</v>
      </c>
      <c r="Y55" s="19">
        <v>2933613.1</v>
      </c>
      <c r="Z55" s="19">
        <v>10971047</v>
      </c>
      <c r="AA55" s="19">
        <v>505993</v>
      </c>
      <c r="AB55" s="19">
        <v>2933613.1</v>
      </c>
      <c r="AC55">
        <v>14600000</v>
      </c>
      <c r="AD55">
        <v>31800000</v>
      </c>
      <c r="AE55">
        <v>52800000</v>
      </c>
    </row>
    <row r="56" spans="1:31" x14ac:dyDescent="0.2">
      <c r="A56" s="18">
        <v>44232</v>
      </c>
      <c r="B56" s="19">
        <v>11465210</v>
      </c>
      <c r="C56" s="19">
        <v>510057</v>
      </c>
      <c r="D56" s="19">
        <v>3225624.15</v>
      </c>
      <c r="E56" s="19">
        <v>11465210</v>
      </c>
      <c r="F56" s="19">
        <v>510057</v>
      </c>
      <c r="G56" s="19">
        <v>3225624.15</v>
      </c>
      <c r="H56" s="19">
        <v>11465210</v>
      </c>
      <c r="I56" s="19">
        <v>510057</v>
      </c>
      <c r="J56" s="19">
        <v>3225624.15</v>
      </c>
      <c r="K56" s="19">
        <v>11465210</v>
      </c>
      <c r="L56" s="19">
        <v>510057</v>
      </c>
      <c r="M56" s="19">
        <v>3225624.15</v>
      </c>
      <c r="N56" s="19">
        <v>11465210</v>
      </c>
      <c r="O56" s="19">
        <v>510057</v>
      </c>
      <c r="P56" s="19">
        <v>3225624.15</v>
      </c>
      <c r="Q56" s="19">
        <v>11465210</v>
      </c>
      <c r="R56" s="19">
        <v>510057</v>
      </c>
      <c r="S56" s="19">
        <v>3225624.15</v>
      </c>
      <c r="T56" s="19">
        <v>11465210</v>
      </c>
      <c r="U56" s="19">
        <v>510057</v>
      </c>
      <c r="V56" s="19">
        <v>3225624.15</v>
      </c>
      <c r="W56" s="19">
        <v>11465210</v>
      </c>
      <c r="X56" s="19">
        <v>510057</v>
      </c>
      <c r="Y56" s="19">
        <v>3225624.15</v>
      </c>
      <c r="Z56" s="19">
        <v>11465210</v>
      </c>
      <c r="AA56" s="19">
        <v>510057</v>
      </c>
      <c r="AB56" s="19">
        <v>3225624.15</v>
      </c>
      <c r="AC56">
        <v>14600000</v>
      </c>
      <c r="AD56">
        <v>31800000</v>
      </c>
      <c r="AE56">
        <v>52800000</v>
      </c>
    </row>
    <row r="57" spans="1:31" x14ac:dyDescent="0.2">
      <c r="A57" s="18">
        <v>44233</v>
      </c>
      <c r="B57" s="19">
        <v>12014288</v>
      </c>
      <c r="C57" s="19">
        <v>511447</v>
      </c>
      <c r="D57" s="19">
        <v>3475871.4</v>
      </c>
      <c r="E57" s="19">
        <v>12014288</v>
      </c>
      <c r="F57" s="19">
        <v>511447</v>
      </c>
      <c r="G57" s="19">
        <v>3475871.4</v>
      </c>
      <c r="H57" s="19">
        <v>12014288</v>
      </c>
      <c r="I57" s="19">
        <v>511447</v>
      </c>
      <c r="J57" s="19">
        <v>3475871.4</v>
      </c>
      <c r="K57" s="19">
        <v>12014288</v>
      </c>
      <c r="L57" s="19">
        <v>511447</v>
      </c>
      <c r="M57" s="19">
        <v>3475871.4</v>
      </c>
      <c r="N57" s="19">
        <v>12014288</v>
      </c>
      <c r="O57" s="19">
        <v>511447</v>
      </c>
      <c r="P57" s="19">
        <v>3475871.4</v>
      </c>
      <c r="Q57" s="19">
        <v>12014288</v>
      </c>
      <c r="R57" s="19">
        <v>511447</v>
      </c>
      <c r="S57" s="19">
        <v>3475871.4</v>
      </c>
      <c r="T57" s="19">
        <v>12014288</v>
      </c>
      <c r="U57" s="19">
        <v>511447</v>
      </c>
      <c r="V57" s="19">
        <v>3475871.4</v>
      </c>
      <c r="W57" s="19">
        <v>12014288</v>
      </c>
      <c r="X57" s="19">
        <v>511447</v>
      </c>
      <c r="Y57" s="19">
        <v>3475871.4</v>
      </c>
      <c r="Z57" s="19">
        <v>12014288</v>
      </c>
      <c r="AA57" s="19">
        <v>511447</v>
      </c>
      <c r="AB57" s="19">
        <v>3475871.4</v>
      </c>
      <c r="AC57">
        <v>14600000</v>
      </c>
      <c r="AD57">
        <v>31800000</v>
      </c>
      <c r="AE57">
        <v>52800000</v>
      </c>
    </row>
    <row r="58" spans="1:31" x14ac:dyDescent="0.2">
      <c r="A58" s="18">
        <v>44234</v>
      </c>
      <c r="B58" s="19">
        <v>12294006</v>
      </c>
      <c r="C58" s="19">
        <v>512581</v>
      </c>
      <c r="D58" s="19">
        <v>3678865.9499999997</v>
      </c>
      <c r="E58" s="19">
        <v>12294006</v>
      </c>
      <c r="F58" s="19">
        <v>512581</v>
      </c>
      <c r="G58" s="19">
        <v>3678865.9499999997</v>
      </c>
      <c r="H58" s="19">
        <v>12294006</v>
      </c>
      <c r="I58" s="19">
        <v>512581</v>
      </c>
      <c r="J58" s="19">
        <v>3678865.9499999997</v>
      </c>
      <c r="K58" s="19">
        <v>12294006</v>
      </c>
      <c r="L58" s="19">
        <v>512581</v>
      </c>
      <c r="M58" s="19">
        <v>3678865.9499999997</v>
      </c>
      <c r="N58" s="19">
        <v>12294006</v>
      </c>
      <c r="O58" s="19">
        <v>512581</v>
      </c>
      <c r="P58" s="19">
        <v>3678865.9499999997</v>
      </c>
      <c r="Q58" s="19">
        <v>12294006</v>
      </c>
      <c r="R58" s="19">
        <v>512581</v>
      </c>
      <c r="S58" s="19">
        <v>3678865.9499999997</v>
      </c>
      <c r="T58" s="19">
        <v>12294006</v>
      </c>
      <c r="U58" s="19">
        <v>512581</v>
      </c>
      <c r="V58" s="19">
        <v>3678865.9499999997</v>
      </c>
      <c r="W58" s="19">
        <v>12294006</v>
      </c>
      <c r="X58" s="19">
        <v>512581</v>
      </c>
      <c r="Y58" s="19">
        <v>3678865.9499999997</v>
      </c>
      <c r="Z58" s="19">
        <v>12294006</v>
      </c>
      <c r="AA58" s="19">
        <v>512581</v>
      </c>
      <c r="AB58" s="19">
        <v>3678865.9499999997</v>
      </c>
      <c r="AC58">
        <v>14600000</v>
      </c>
      <c r="AD58">
        <v>31800000</v>
      </c>
      <c r="AE58">
        <v>52800000</v>
      </c>
    </row>
    <row r="59" spans="1:31" x14ac:dyDescent="0.2">
      <c r="A59" s="18">
        <v>44235</v>
      </c>
      <c r="B59" s="19">
        <v>12646486</v>
      </c>
      <c r="C59" s="19">
        <v>516392</v>
      </c>
      <c r="D59" s="19">
        <v>3862762.6</v>
      </c>
      <c r="E59" s="19">
        <v>12646486</v>
      </c>
      <c r="F59" s="19">
        <v>516392</v>
      </c>
      <c r="G59" s="19">
        <v>3862762.6</v>
      </c>
      <c r="H59" s="19">
        <v>12646486</v>
      </c>
      <c r="I59" s="19">
        <v>516392</v>
      </c>
      <c r="J59" s="19">
        <v>3862762.6</v>
      </c>
      <c r="K59" s="19">
        <v>12646486</v>
      </c>
      <c r="L59" s="19">
        <v>516392</v>
      </c>
      <c r="M59" s="19">
        <v>3862762.6</v>
      </c>
      <c r="N59" s="19">
        <v>12646486</v>
      </c>
      <c r="O59" s="19">
        <v>516392</v>
      </c>
      <c r="P59" s="19">
        <v>3862762.6</v>
      </c>
      <c r="Q59" s="19">
        <v>12646486</v>
      </c>
      <c r="R59" s="19">
        <v>516392</v>
      </c>
      <c r="S59" s="19">
        <v>3862762.6</v>
      </c>
      <c r="T59" s="19">
        <v>12646486</v>
      </c>
      <c r="U59" s="19">
        <v>516392</v>
      </c>
      <c r="V59" s="19">
        <v>3862762.6</v>
      </c>
      <c r="W59" s="19">
        <v>12646486</v>
      </c>
      <c r="X59" s="19">
        <v>516392</v>
      </c>
      <c r="Y59" s="19">
        <v>3862762.6</v>
      </c>
      <c r="Z59" s="19">
        <v>12646486</v>
      </c>
      <c r="AA59" s="19">
        <v>516392</v>
      </c>
      <c r="AB59" s="19">
        <v>3862762.6</v>
      </c>
      <c r="AC59">
        <v>14600000</v>
      </c>
      <c r="AD59">
        <v>31800000</v>
      </c>
      <c r="AE59">
        <v>52800000</v>
      </c>
    </row>
    <row r="60" spans="1:31" x14ac:dyDescent="0.2">
      <c r="A60" s="18">
        <v>44236</v>
      </c>
      <c r="B60" s="19">
        <v>13058298</v>
      </c>
      <c r="C60" s="19">
        <v>519553</v>
      </c>
      <c r="D60" s="19">
        <v>4171797.25</v>
      </c>
      <c r="E60" s="19">
        <v>13058298</v>
      </c>
      <c r="F60" s="19">
        <v>519553</v>
      </c>
      <c r="G60" s="19">
        <v>4171797.25</v>
      </c>
      <c r="H60" s="19">
        <v>13058298</v>
      </c>
      <c r="I60" s="19">
        <v>519553</v>
      </c>
      <c r="J60" s="19">
        <v>4171797.25</v>
      </c>
      <c r="K60" s="19">
        <v>13058298</v>
      </c>
      <c r="L60" s="19">
        <v>519553</v>
      </c>
      <c r="M60" s="19">
        <v>4171797.25</v>
      </c>
      <c r="N60" s="19">
        <v>13058298</v>
      </c>
      <c r="O60" s="19">
        <v>519553</v>
      </c>
      <c r="P60" s="19">
        <v>4171797.25</v>
      </c>
      <c r="Q60" s="19">
        <v>13058298</v>
      </c>
      <c r="R60" s="19">
        <v>519553</v>
      </c>
      <c r="S60" s="19">
        <v>4171797.25</v>
      </c>
      <c r="T60" s="19">
        <v>13058298</v>
      </c>
      <c r="U60" s="19">
        <v>519553</v>
      </c>
      <c r="V60" s="19">
        <v>4171797.25</v>
      </c>
      <c r="W60" s="19">
        <v>13058298</v>
      </c>
      <c r="X60" s="19">
        <v>519553</v>
      </c>
      <c r="Y60" s="19">
        <v>4171797.25</v>
      </c>
      <c r="Z60" s="19">
        <v>13058298</v>
      </c>
      <c r="AA60" s="19">
        <v>519553</v>
      </c>
      <c r="AB60" s="19">
        <v>4171797.25</v>
      </c>
      <c r="AC60">
        <v>14600000</v>
      </c>
      <c r="AD60">
        <v>31800000</v>
      </c>
      <c r="AE60">
        <v>52800000</v>
      </c>
    </row>
    <row r="61" spans="1:31" x14ac:dyDescent="0.2">
      <c r="A61" s="18">
        <v>44237</v>
      </c>
      <c r="B61" s="19">
        <v>13509108</v>
      </c>
      <c r="C61" s="19">
        <v>524447</v>
      </c>
      <c r="D61" s="19">
        <v>4499125</v>
      </c>
      <c r="E61" s="19">
        <v>13509108</v>
      </c>
      <c r="F61" s="19">
        <v>524447</v>
      </c>
      <c r="G61" s="19">
        <v>4499125</v>
      </c>
      <c r="H61" s="19">
        <v>13509108</v>
      </c>
      <c r="I61" s="19">
        <v>524447</v>
      </c>
      <c r="J61" s="19">
        <v>4499125</v>
      </c>
      <c r="K61" s="19">
        <v>13509108</v>
      </c>
      <c r="L61" s="19">
        <v>524447</v>
      </c>
      <c r="M61" s="19">
        <v>4499125</v>
      </c>
      <c r="N61" s="19">
        <v>13509108</v>
      </c>
      <c r="O61" s="19">
        <v>524447</v>
      </c>
      <c r="P61" s="19">
        <v>4499125</v>
      </c>
      <c r="Q61" s="19">
        <v>13509108</v>
      </c>
      <c r="R61" s="19">
        <v>524447</v>
      </c>
      <c r="S61" s="19">
        <v>4499125</v>
      </c>
      <c r="T61" s="19">
        <v>13509108</v>
      </c>
      <c r="U61" s="19">
        <v>524447</v>
      </c>
      <c r="V61" s="19">
        <v>4499125</v>
      </c>
      <c r="W61" s="19">
        <v>13509108</v>
      </c>
      <c r="X61" s="19">
        <v>524447</v>
      </c>
      <c r="Y61" s="19">
        <v>4499125</v>
      </c>
      <c r="Z61" s="19">
        <v>13509108</v>
      </c>
      <c r="AA61" s="19">
        <v>524447</v>
      </c>
      <c r="AB61" s="19">
        <v>4499125</v>
      </c>
      <c r="AC61">
        <v>14600000</v>
      </c>
      <c r="AD61">
        <v>31800000</v>
      </c>
      <c r="AE61">
        <v>52800000</v>
      </c>
    </row>
    <row r="62" spans="1:31" x14ac:dyDescent="0.2">
      <c r="A62" s="18">
        <v>44238</v>
      </c>
      <c r="B62" s="19">
        <v>14012224</v>
      </c>
      <c r="C62" s="19">
        <v>530094</v>
      </c>
      <c r="D62" s="19">
        <v>4868132.5</v>
      </c>
      <c r="E62" s="19">
        <v>14012224</v>
      </c>
      <c r="F62" s="19">
        <v>530094</v>
      </c>
      <c r="G62" s="19">
        <v>4868132.5</v>
      </c>
      <c r="H62" s="19">
        <v>14012224</v>
      </c>
      <c r="I62" s="19">
        <v>530094</v>
      </c>
      <c r="J62" s="19">
        <v>4868132.5</v>
      </c>
      <c r="K62" s="19">
        <v>14012224</v>
      </c>
      <c r="L62" s="19">
        <v>530094</v>
      </c>
      <c r="M62" s="19">
        <v>4868132.5</v>
      </c>
      <c r="N62" s="19">
        <v>14012224</v>
      </c>
      <c r="O62" s="19">
        <v>530094</v>
      </c>
      <c r="P62" s="19">
        <v>4868132.5</v>
      </c>
      <c r="Q62" s="19">
        <v>14012224</v>
      </c>
      <c r="R62" s="19">
        <v>530094</v>
      </c>
      <c r="S62" s="19">
        <v>4868132.5</v>
      </c>
      <c r="T62" s="19">
        <v>14012224</v>
      </c>
      <c r="U62" s="19">
        <v>530094</v>
      </c>
      <c r="V62" s="19">
        <v>4868132.5</v>
      </c>
      <c r="W62" s="19">
        <v>14012224</v>
      </c>
      <c r="X62" s="19">
        <v>530094</v>
      </c>
      <c r="Y62" s="19">
        <v>4868132.5</v>
      </c>
      <c r="Z62" s="19">
        <v>14012224</v>
      </c>
      <c r="AA62" s="19">
        <v>530094</v>
      </c>
      <c r="AB62" s="19">
        <v>4868132.5</v>
      </c>
      <c r="AC62">
        <v>14600000</v>
      </c>
      <c r="AD62">
        <v>31800000</v>
      </c>
      <c r="AE62">
        <v>52800000</v>
      </c>
    </row>
    <row r="63" spans="1:31" x14ac:dyDescent="0.2">
      <c r="A63" s="18">
        <v>44239</v>
      </c>
      <c r="B63" s="19">
        <v>14556827</v>
      </c>
      <c r="C63" s="19">
        <v>534869</v>
      </c>
      <c r="D63" s="19">
        <v>5298646.75</v>
      </c>
      <c r="E63" s="19">
        <v>14556827</v>
      </c>
      <c r="F63" s="19">
        <v>534869</v>
      </c>
      <c r="G63" s="19">
        <v>5298646.75</v>
      </c>
      <c r="H63" s="19">
        <v>14556827</v>
      </c>
      <c r="I63" s="19">
        <v>534869</v>
      </c>
      <c r="J63" s="19">
        <v>5298646.75</v>
      </c>
      <c r="K63" s="19">
        <v>14556827</v>
      </c>
      <c r="L63" s="19">
        <v>534869</v>
      </c>
      <c r="M63" s="19">
        <v>5298646.75</v>
      </c>
      <c r="N63" s="19">
        <v>14556827</v>
      </c>
      <c r="O63" s="19">
        <v>534869</v>
      </c>
      <c r="P63" s="19">
        <v>5298646.75</v>
      </c>
      <c r="Q63" s="19">
        <v>14556827</v>
      </c>
      <c r="R63" s="19">
        <v>534869</v>
      </c>
      <c r="S63" s="19">
        <v>5298646.75</v>
      </c>
      <c r="T63" s="19">
        <v>14556827</v>
      </c>
      <c r="U63" s="19">
        <v>534869</v>
      </c>
      <c r="V63" s="19">
        <v>5298646.75</v>
      </c>
      <c r="W63" s="19">
        <v>14556827</v>
      </c>
      <c r="X63" s="19">
        <v>534869</v>
      </c>
      <c r="Y63" s="19">
        <v>5298646.75</v>
      </c>
      <c r="Z63" s="19">
        <v>14556827</v>
      </c>
      <c r="AA63" s="19">
        <v>534869</v>
      </c>
      <c r="AB63" s="19">
        <v>5298646.75</v>
      </c>
      <c r="AC63">
        <v>14600000</v>
      </c>
      <c r="AD63">
        <v>31800000</v>
      </c>
      <c r="AE63">
        <v>52800000</v>
      </c>
    </row>
    <row r="64" spans="1:31" x14ac:dyDescent="0.2">
      <c r="A64" s="18">
        <v>44240</v>
      </c>
      <c r="B64" s="19">
        <v>15062189</v>
      </c>
      <c r="C64" s="19">
        <v>537715</v>
      </c>
      <c r="D64" s="19">
        <v>5741471.9000000004</v>
      </c>
      <c r="E64" s="19">
        <v>15062189</v>
      </c>
      <c r="F64" s="19">
        <v>537715</v>
      </c>
      <c r="G64" s="19">
        <v>5741471.9000000004</v>
      </c>
      <c r="H64" s="19">
        <v>15062189</v>
      </c>
      <c r="I64" s="19">
        <v>537715</v>
      </c>
      <c r="J64" s="19">
        <v>5741471.9000000004</v>
      </c>
      <c r="K64" s="19">
        <v>15062189</v>
      </c>
      <c r="L64" s="19">
        <v>537715</v>
      </c>
      <c r="M64" s="19">
        <v>5741471.9000000004</v>
      </c>
      <c r="N64" s="19">
        <v>15062189</v>
      </c>
      <c r="O64" s="19">
        <v>537715</v>
      </c>
      <c r="P64" s="19">
        <v>5741471.9000000004</v>
      </c>
      <c r="Q64" s="19">
        <v>15062189</v>
      </c>
      <c r="R64" s="19">
        <v>537715</v>
      </c>
      <c r="S64" s="19">
        <v>5741471.9000000004</v>
      </c>
      <c r="T64" s="19">
        <v>15062189</v>
      </c>
      <c r="U64" s="19">
        <v>537715</v>
      </c>
      <c r="V64" s="19">
        <v>5741471.9000000004</v>
      </c>
      <c r="W64" s="19">
        <v>15062189</v>
      </c>
      <c r="X64" s="19">
        <v>537715</v>
      </c>
      <c r="Y64" s="19">
        <v>5741471.9000000004</v>
      </c>
      <c r="Z64" s="19">
        <v>15062189</v>
      </c>
      <c r="AA64" s="19">
        <v>537715</v>
      </c>
      <c r="AB64" s="19">
        <v>5741471.9000000004</v>
      </c>
      <c r="AC64">
        <v>14600000</v>
      </c>
      <c r="AD64">
        <v>31800000</v>
      </c>
      <c r="AE64">
        <v>52800000</v>
      </c>
    </row>
    <row r="65" spans="1:31" x14ac:dyDescent="0.2">
      <c r="A65" s="18">
        <v>44241</v>
      </c>
      <c r="B65" s="19">
        <v>15300151</v>
      </c>
      <c r="C65" s="19">
        <v>539630</v>
      </c>
      <c r="D65" s="19">
        <v>5939736.9000000004</v>
      </c>
      <c r="E65" s="19">
        <v>15300151</v>
      </c>
      <c r="F65" s="19">
        <v>539630</v>
      </c>
      <c r="G65" s="19">
        <v>5939736.9000000004</v>
      </c>
      <c r="H65" s="19">
        <v>15300151</v>
      </c>
      <c r="I65" s="19">
        <v>539630</v>
      </c>
      <c r="J65" s="19">
        <v>5939736.9000000004</v>
      </c>
      <c r="K65" s="19">
        <v>15300151</v>
      </c>
      <c r="L65" s="19">
        <v>539630</v>
      </c>
      <c r="M65" s="19">
        <v>5939736.9000000004</v>
      </c>
      <c r="N65" s="19">
        <v>15300151</v>
      </c>
      <c r="O65" s="19">
        <v>539630</v>
      </c>
      <c r="P65" s="19">
        <v>5939736.9000000004</v>
      </c>
      <c r="Q65" s="19">
        <v>15300151</v>
      </c>
      <c r="R65" s="19">
        <v>539630</v>
      </c>
      <c r="S65" s="19">
        <v>5939736.9000000004</v>
      </c>
      <c r="T65" s="19">
        <v>15300151</v>
      </c>
      <c r="U65" s="19">
        <v>539630</v>
      </c>
      <c r="V65" s="19">
        <v>5939736.9000000004</v>
      </c>
      <c r="W65" s="19">
        <v>15300151</v>
      </c>
      <c r="X65" s="19">
        <v>539630</v>
      </c>
      <c r="Y65" s="19">
        <v>5939736.9000000004</v>
      </c>
      <c r="Z65" s="19">
        <v>15300151</v>
      </c>
      <c r="AA65" s="19">
        <v>539630</v>
      </c>
      <c r="AB65" s="19">
        <v>5939736.9000000004</v>
      </c>
      <c r="AC65">
        <v>14600000</v>
      </c>
      <c r="AD65">
        <v>31800000</v>
      </c>
      <c r="AE65">
        <v>52800000</v>
      </c>
    </row>
    <row r="66" spans="1:31" x14ac:dyDescent="0.2">
      <c r="A66" s="18">
        <v>44242</v>
      </c>
      <c r="B66" s="19">
        <v>15576107</v>
      </c>
      <c r="C66" s="19">
        <v>546615</v>
      </c>
      <c r="D66" s="19">
        <v>6191657.0999999996</v>
      </c>
      <c r="E66" s="19">
        <v>15576107</v>
      </c>
      <c r="F66" s="19">
        <v>546615</v>
      </c>
      <c r="G66" s="19">
        <v>6191657.0999999996</v>
      </c>
      <c r="H66" s="19">
        <v>15576107</v>
      </c>
      <c r="I66" s="19">
        <v>546615</v>
      </c>
      <c r="J66" s="19">
        <v>6191657.0999999996</v>
      </c>
      <c r="K66" s="19">
        <v>15576107</v>
      </c>
      <c r="L66" s="19">
        <v>546615</v>
      </c>
      <c r="M66" s="19">
        <v>6191657.0999999996</v>
      </c>
      <c r="N66" s="19">
        <v>15576107</v>
      </c>
      <c r="O66" s="19">
        <v>546615</v>
      </c>
      <c r="P66" s="19">
        <v>6191657.0999999996</v>
      </c>
      <c r="Q66" s="19">
        <v>15576107</v>
      </c>
      <c r="R66" s="19">
        <v>546615</v>
      </c>
      <c r="S66" s="19">
        <v>6191657.0999999996</v>
      </c>
      <c r="T66" s="19">
        <v>15576107</v>
      </c>
      <c r="U66" s="19">
        <v>546615</v>
      </c>
      <c r="V66" s="19">
        <v>6191657.0999999996</v>
      </c>
      <c r="W66" s="19">
        <v>15576107</v>
      </c>
      <c r="X66" s="19">
        <v>546615</v>
      </c>
      <c r="Y66" s="19">
        <v>6191657.0999999996</v>
      </c>
      <c r="Z66" s="19">
        <v>15576107</v>
      </c>
      <c r="AA66" s="19">
        <v>546615</v>
      </c>
      <c r="AB66" s="19">
        <v>6191657.0999999996</v>
      </c>
      <c r="AC66">
        <v>14600000</v>
      </c>
      <c r="AD66">
        <v>31800000</v>
      </c>
      <c r="AE66">
        <v>52800000</v>
      </c>
    </row>
    <row r="67" spans="1:31" x14ac:dyDescent="0.2">
      <c r="A67" s="18">
        <v>44243</v>
      </c>
      <c r="B67" s="19">
        <v>15940972</v>
      </c>
      <c r="C67" s="19">
        <v>558577</v>
      </c>
      <c r="D67" s="19">
        <v>6471656.0999999996</v>
      </c>
      <c r="E67" s="19">
        <v>15940972</v>
      </c>
      <c r="F67" s="19">
        <v>558577</v>
      </c>
      <c r="G67" s="19">
        <v>6471656.0999999996</v>
      </c>
      <c r="H67" s="19">
        <v>15940972</v>
      </c>
      <c r="I67" s="19">
        <v>558577</v>
      </c>
      <c r="J67" s="19">
        <v>6471656.0999999996</v>
      </c>
      <c r="K67" s="19">
        <v>15940972</v>
      </c>
      <c r="L67" s="19">
        <v>558577</v>
      </c>
      <c r="M67" s="19">
        <v>6471656.0999999996</v>
      </c>
      <c r="N67" s="19">
        <v>15940972</v>
      </c>
      <c r="O67" s="19">
        <v>558577</v>
      </c>
      <c r="P67" s="19">
        <v>6471656.0999999996</v>
      </c>
      <c r="Q67" s="19">
        <v>15940972</v>
      </c>
      <c r="R67" s="19">
        <v>558577</v>
      </c>
      <c r="S67" s="19">
        <v>6471656.0999999996</v>
      </c>
      <c r="T67" s="19">
        <v>15940972</v>
      </c>
      <c r="U67" s="19">
        <v>558577</v>
      </c>
      <c r="V67" s="19">
        <v>6471656.0999999996</v>
      </c>
      <c r="W67" s="19">
        <v>15940972</v>
      </c>
      <c r="X67" s="19">
        <v>558577</v>
      </c>
      <c r="Y67" s="19">
        <v>6471656.0999999996</v>
      </c>
      <c r="Z67" s="19">
        <v>15940972</v>
      </c>
      <c r="AA67" s="19">
        <v>558577</v>
      </c>
      <c r="AB67" s="19">
        <v>6471656.0999999996</v>
      </c>
      <c r="AC67">
        <v>14600000</v>
      </c>
      <c r="AD67">
        <v>31800000</v>
      </c>
      <c r="AE67">
        <v>52800000</v>
      </c>
    </row>
    <row r="68" spans="1:31" x14ac:dyDescent="0.2">
      <c r="A68" s="18">
        <v>44244</v>
      </c>
      <c r="B68" s="19">
        <v>0</v>
      </c>
      <c r="C68" s="19">
        <v>0</v>
      </c>
      <c r="D68" s="19" t="e">
        <v>#N/A</v>
      </c>
      <c r="E68" s="19">
        <v>16377506.757575758</v>
      </c>
      <c r="F68" s="19">
        <v>572042.24242424243</v>
      </c>
      <c r="G68" s="19">
        <v>6726303.3500000006</v>
      </c>
      <c r="H68" s="19">
        <v>16403002.548359163</v>
      </c>
      <c r="I68" s="19">
        <v>572042.24242424243</v>
      </c>
      <c r="J68" s="19">
        <v>6726303.3500000006</v>
      </c>
      <c r="K68" s="19">
        <v>16403002.548359163</v>
      </c>
      <c r="L68" s="19">
        <v>572042.24242424243</v>
      </c>
      <c r="M68" s="19">
        <v>6726303.3500000006</v>
      </c>
      <c r="N68" s="19">
        <v>16403002.548359163</v>
      </c>
      <c r="O68" s="19">
        <v>572042.24242424243</v>
      </c>
      <c r="P68" s="19">
        <v>6726303.3500000006</v>
      </c>
      <c r="Q68" s="19">
        <v>16403002.548359163</v>
      </c>
      <c r="R68" s="19">
        <v>572042.24242424243</v>
      </c>
      <c r="S68" s="19">
        <v>6726303.3500000006</v>
      </c>
      <c r="T68" s="19">
        <v>16403002.548359163</v>
      </c>
      <c r="U68" s="19">
        <v>572042.24242424243</v>
      </c>
      <c r="V68" s="19">
        <v>6726303.3500000006</v>
      </c>
      <c r="W68" s="19">
        <v>16403002.548359163</v>
      </c>
      <c r="X68" s="19">
        <v>572042.24242424243</v>
      </c>
      <c r="Y68" s="19">
        <v>6726303.3500000006</v>
      </c>
      <c r="Z68" s="19">
        <v>16403002.548359163</v>
      </c>
      <c r="AA68" s="19">
        <v>572042.24242424243</v>
      </c>
      <c r="AB68" s="19">
        <v>6726303.3500000006</v>
      </c>
      <c r="AC68">
        <v>14600000</v>
      </c>
      <c r="AD68">
        <v>31800000</v>
      </c>
      <c r="AE68">
        <v>52800000</v>
      </c>
    </row>
    <row r="69" spans="1:31" x14ac:dyDescent="0.2">
      <c r="A69" s="18">
        <v>44245</v>
      </c>
      <c r="B69" s="19">
        <v>0</v>
      </c>
      <c r="C69" s="19">
        <v>0</v>
      </c>
      <c r="D69" s="19" t="e">
        <v>#N/A</v>
      </c>
      <c r="E69" s="19">
        <v>16814041.515151516</v>
      </c>
      <c r="F69" s="19">
        <v>585507.48484848486</v>
      </c>
      <c r="G69" s="19">
        <v>7125978.3000000007</v>
      </c>
      <c r="H69" s="19">
        <v>16870612.033239082</v>
      </c>
      <c r="I69" s="19">
        <v>585507.48484848486</v>
      </c>
      <c r="J69" s="19">
        <v>7125978.3000000007</v>
      </c>
      <c r="K69" s="19">
        <v>16870612.033239082</v>
      </c>
      <c r="L69" s="19">
        <v>585507.48484848486</v>
      </c>
      <c r="M69" s="19">
        <v>7125978.3000000007</v>
      </c>
      <c r="N69" s="19">
        <v>16870612.033239082</v>
      </c>
      <c r="O69" s="19">
        <v>585507.48484848486</v>
      </c>
      <c r="P69" s="19">
        <v>7125978.3000000007</v>
      </c>
      <c r="Q69" s="19">
        <v>16870612.033239082</v>
      </c>
      <c r="R69" s="19">
        <v>585507.48484848486</v>
      </c>
      <c r="S69" s="19">
        <v>7125978.3000000007</v>
      </c>
      <c r="T69" s="19">
        <v>16870612.033239082</v>
      </c>
      <c r="U69" s="19">
        <v>585507.48484848486</v>
      </c>
      <c r="V69" s="19">
        <v>7125978.3000000007</v>
      </c>
      <c r="W69" s="19">
        <v>16870612.033239082</v>
      </c>
      <c r="X69" s="19">
        <v>585507.48484848486</v>
      </c>
      <c r="Y69" s="19">
        <v>7125978.3000000007</v>
      </c>
      <c r="Z69" s="19">
        <v>16870612.033239082</v>
      </c>
      <c r="AA69" s="19">
        <v>585507.48484848486</v>
      </c>
      <c r="AB69" s="19">
        <v>7125978.3000000007</v>
      </c>
      <c r="AC69">
        <v>14600000</v>
      </c>
      <c r="AD69">
        <v>31800000</v>
      </c>
      <c r="AE69">
        <v>52800000</v>
      </c>
    </row>
    <row r="70" spans="1:31" x14ac:dyDescent="0.2">
      <c r="A70" s="18">
        <v>44246</v>
      </c>
      <c r="B70" s="19">
        <v>0</v>
      </c>
      <c r="C70" s="19">
        <v>0</v>
      </c>
      <c r="D70" s="19" t="e">
        <v>#N/A</v>
      </c>
      <c r="E70" s="19">
        <v>17250576.272727273</v>
      </c>
      <c r="F70" s="19">
        <v>598972.72727272729</v>
      </c>
      <c r="G70" s="19">
        <v>7565067.5999999996</v>
      </c>
      <c r="H70" s="19">
        <v>17343800.454639725</v>
      </c>
      <c r="I70" s="19">
        <v>598972.72727272729</v>
      </c>
      <c r="J70" s="19">
        <v>7565067.5999999996</v>
      </c>
      <c r="K70" s="19">
        <v>17343800.454639725</v>
      </c>
      <c r="L70" s="19">
        <v>598972.72727272729</v>
      </c>
      <c r="M70" s="19">
        <v>7565067.5999999996</v>
      </c>
      <c r="N70" s="19">
        <v>17343800.454639725</v>
      </c>
      <c r="O70" s="19">
        <v>598972.72727272729</v>
      </c>
      <c r="P70" s="19">
        <v>7565067.5999999996</v>
      </c>
      <c r="Q70" s="19">
        <v>17343800.454639725</v>
      </c>
      <c r="R70" s="19">
        <v>598972.72727272729</v>
      </c>
      <c r="S70" s="19">
        <v>7565067.5999999996</v>
      </c>
      <c r="T70" s="19">
        <v>17343800.454639725</v>
      </c>
      <c r="U70" s="19">
        <v>598972.72727272729</v>
      </c>
      <c r="V70" s="19">
        <v>7565067.5999999996</v>
      </c>
      <c r="W70" s="19">
        <v>17343800.454639725</v>
      </c>
      <c r="X70" s="19">
        <v>598972.72727272729</v>
      </c>
      <c r="Y70" s="19">
        <v>7565067.5999999996</v>
      </c>
      <c r="Z70" s="19">
        <v>17343800.454639725</v>
      </c>
      <c r="AA70" s="19">
        <v>598972.72727272729</v>
      </c>
      <c r="AB70" s="19">
        <v>7565067.5999999996</v>
      </c>
      <c r="AC70">
        <v>14600000</v>
      </c>
      <c r="AD70">
        <v>31800000</v>
      </c>
      <c r="AE70">
        <v>52800000</v>
      </c>
    </row>
    <row r="71" spans="1:31" x14ac:dyDescent="0.2">
      <c r="A71" s="18">
        <v>44247</v>
      </c>
      <c r="B71" s="19">
        <v>0</v>
      </c>
      <c r="C71" s="19">
        <v>0</v>
      </c>
      <c r="D71" s="19" t="e">
        <v>#N/A</v>
      </c>
      <c r="E71" s="19">
        <v>17687111.030303031</v>
      </c>
      <c r="F71" s="19">
        <v>612437.96969696973</v>
      </c>
      <c r="G71" s="19">
        <v>8104148.7500000009</v>
      </c>
      <c r="H71" s="19">
        <v>17822567.812561125</v>
      </c>
      <c r="I71" s="19">
        <v>612437.96969696973</v>
      </c>
      <c r="J71" s="19">
        <v>8104148.7500000009</v>
      </c>
      <c r="K71" s="19">
        <v>17822567.812561125</v>
      </c>
      <c r="L71" s="19">
        <v>612437.96969696973</v>
      </c>
      <c r="M71" s="19">
        <v>8104148.7500000009</v>
      </c>
      <c r="N71" s="19">
        <v>17822567.812561125</v>
      </c>
      <c r="O71" s="19">
        <v>612437.96969696973</v>
      </c>
      <c r="P71" s="19">
        <v>8104148.7500000009</v>
      </c>
      <c r="Q71" s="19">
        <v>17822567.812561125</v>
      </c>
      <c r="R71" s="19">
        <v>612437.96969696973</v>
      </c>
      <c r="S71" s="19">
        <v>8104148.7500000009</v>
      </c>
      <c r="T71" s="19">
        <v>17822567.812561125</v>
      </c>
      <c r="U71" s="19">
        <v>612437.96969696973</v>
      </c>
      <c r="V71" s="19">
        <v>8104148.7500000009</v>
      </c>
      <c r="W71" s="19">
        <v>17822567.812561125</v>
      </c>
      <c r="X71" s="19">
        <v>612437.96969696973</v>
      </c>
      <c r="Y71" s="19">
        <v>8104148.7500000009</v>
      </c>
      <c r="Z71" s="19">
        <v>17822567.812561125</v>
      </c>
      <c r="AA71" s="19">
        <v>612437.96969696973</v>
      </c>
      <c r="AB71" s="19">
        <v>8104148.7500000009</v>
      </c>
      <c r="AC71">
        <v>14600000</v>
      </c>
      <c r="AD71">
        <v>31800000</v>
      </c>
      <c r="AE71">
        <v>52800000</v>
      </c>
    </row>
    <row r="72" spans="1:31" x14ac:dyDescent="0.2">
      <c r="A72" s="18">
        <v>44248</v>
      </c>
      <c r="B72" s="19">
        <v>0</v>
      </c>
      <c r="C72" s="19">
        <v>0</v>
      </c>
      <c r="D72" s="19" t="e">
        <v>#N/A</v>
      </c>
      <c r="E72" s="19">
        <v>18123645.787878789</v>
      </c>
      <c r="F72" s="19">
        <v>625903.21212121216</v>
      </c>
      <c r="G72" s="19">
        <v>8391440.75</v>
      </c>
      <c r="H72" s="19">
        <v>18306914.107003249</v>
      </c>
      <c r="I72" s="19">
        <v>625903.21212121216</v>
      </c>
      <c r="J72" s="19">
        <v>8391440.75</v>
      </c>
      <c r="K72" s="19">
        <v>18306914.107003249</v>
      </c>
      <c r="L72" s="19">
        <v>625903.21212121216</v>
      </c>
      <c r="M72" s="19">
        <v>8391440.75</v>
      </c>
      <c r="N72" s="19">
        <v>18306914.107003249</v>
      </c>
      <c r="O72" s="19">
        <v>625903.21212121216</v>
      </c>
      <c r="P72" s="19">
        <v>8391440.75</v>
      </c>
      <c r="Q72" s="19">
        <v>18306914.107003249</v>
      </c>
      <c r="R72" s="19">
        <v>625903.21212121216</v>
      </c>
      <c r="S72" s="19">
        <v>8391440.75</v>
      </c>
      <c r="T72" s="19">
        <v>18306914.107003249</v>
      </c>
      <c r="U72" s="19">
        <v>625903.21212121216</v>
      </c>
      <c r="V72" s="19">
        <v>8391440.75</v>
      </c>
      <c r="W72" s="19">
        <v>18306914.107003249</v>
      </c>
      <c r="X72" s="19">
        <v>625903.21212121216</v>
      </c>
      <c r="Y72" s="19">
        <v>8391440.75</v>
      </c>
      <c r="Z72" s="19">
        <v>18306914.107003249</v>
      </c>
      <c r="AA72" s="19">
        <v>625903.21212121216</v>
      </c>
      <c r="AB72" s="19">
        <v>8391440.75</v>
      </c>
      <c r="AC72">
        <v>14600000</v>
      </c>
      <c r="AD72">
        <v>31800000</v>
      </c>
      <c r="AE72">
        <v>52800000</v>
      </c>
    </row>
    <row r="73" spans="1:31" x14ac:dyDescent="0.2">
      <c r="A73" s="18">
        <v>44249</v>
      </c>
      <c r="B73" s="19">
        <v>0</v>
      </c>
      <c r="C73" s="19">
        <v>0</v>
      </c>
      <c r="D73" s="19" t="e">
        <v>#N/A</v>
      </c>
      <c r="E73" s="19">
        <v>18560180.545454547</v>
      </c>
      <c r="F73" s="19">
        <v>639368.45454545459</v>
      </c>
      <c r="G73" s="19">
        <v>8706883.3000000007</v>
      </c>
      <c r="H73" s="19">
        <v>18793448.864579007</v>
      </c>
      <c r="I73" s="19">
        <v>639368.45454545459</v>
      </c>
      <c r="J73" s="19">
        <v>8706883.3000000007</v>
      </c>
      <c r="K73" s="19">
        <v>18796839.337966099</v>
      </c>
      <c r="L73" s="19">
        <v>639368.45454545459</v>
      </c>
      <c r="M73" s="19">
        <v>8706883.3000000007</v>
      </c>
      <c r="N73" s="19">
        <v>18796839.337966099</v>
      </c>
      <c r="O73" s="19">
        <v>639368.45454545459</v>
      </c>
      <c r="P73" s="19">
        <v>8706883.3000000007</v>
      </c>
      <c r="Q73" s="19">
        <v>18796839.337966099</v>
      </c>
      <c r="R73" s="19">
        <v>639368.45454545459</v>
      </c>
      <c r="S73" s="19">
        <v>8706883.3000000007</v>
      </c>
      <c r="T73" s="19">
        <v>18796839.337966099</v>
      </c>
      <c r="U73" s="19">
        <v>639368.45454545459</v>
      </c>
      <c r="V73" s="19">
        <v>8706883.3000000007</v>
      </c>
      <c r="W73" s="19">
        <v>18796839.337966099</v>
      </c>
      <c r="X73" s="19">
        <v>639368.45454545459</v>
      </c>
      <c r="Y73" s="19">
        <v>8706883.3000000007</v>
      </c>
      <c r="Z73" s="19">
        <v>18796839.337966099</v>
      </c>
      <c r="AA73" s="19">
        <v>639368.45454545459</v>
      </c>
      <c r="AB73" s="19">
        <v>8706883.3000000007</v>
      </c>
      <c r="AC73">
        <v>14600000</v>
      </c>
      <c r="AD73">
        <v>31800000</v>
      </c>
      <c r="AE73">
        <v>52800000</v>
      </c>
    </row>
    <row r="74" spans="1:31" x14ac:dyDescent="0.2">
      <c r="A74" s="18">
        <v>44250</v>
      </c>
      <c r="B74" s="19">
        <v>0</v>
      </c>
      <c r="C74" s="19">
        <v>0</v>
      </c>
      <c r="D74" s="19" t="e">
        <v>#N/A</v>
      </c>
      <c r="E74" s="19">
        <v>18996715.303030305</v>
      </c>
      <c r="F74" s="19">
        <v>652833.69696969702</v>
      </c>
      <c r="G74" s="19">
        <v>9044272</v>
      </c>
      <c r="H74" s="19">
        <v>19279983.622154765</v>
      </c>
      <c r="I74" s="19">
        <v>652833.69696969702</v>
      </c>
      <c r="J74" s="19">
        <v>9044272</v>
      </c>
      <c r="K74" s="19">
        <v>19292343.505449705</v>
      </c>
      <c r="L74" s="19">
        <v>652833.69696969702</v>
      </c>
      <c r="M74" s="19">
        <v>9044272</v>
      </c>
      <c r="N74" s="19">
        <v>19292343.505449705</v>
      </c>
      <c r="O74" s="19">
        <v>652833.69696969702</v>
      </c>
      <c r="P74" s="19">
        <v>9044272</v>
      </c>
      <c r="Q74" s="19">
        <v>19292343.505449705</v>
      </c>
      <c r="R74" s="19">
        <v>652833.69696969702</v>
      </c>
      <c r="S74" s="19">
        <v>9044272</v>
      </c>
      <c r="T74" s="19">
        <v>19292343.505449705</v>
      </c>
      <c r="U74" s="19">
        <v>652833.69696969702</v>
      </c>
      <c r="V74" s="19">
        <v>9044272</v>
      </c>
      <c r="W74" s="19">
        <v>19292343.505449705</v>
      </c>
      <c r="X74" s="19">
        <v>652833.69696969702</v>
      </c>
      <c r="Y74" s="19">
        <v>9044272</v>
      </c>
      <c r="Z74" s="19">
        <v>19292343.505449705</v>
      </c>
      <c r="AA74" s="19">
        <v>652833.69696969702</v>
      </c>
      <c r="AB74" s="19">
        <v>9044272</v>
      </c>
      <c r="AC74">
        <v>14600000</v>
      </c>
      <c r="AD74">
        <v>31800000</v>
      </c>
      <c r="AE74">
        <v>52800000</v>
      </c>
    </row>
    <row r="75" spans="1:31" x14ac:dyDescent="0.2">
      <c r="A75" s="18">
        <v>44251</v>
      </c>
      <c r="B75" s="19">
        <v>0</v>
      </c>
      <c r="C75" s="19">
        <v>0</v>
      </c>
      <c r="D75" s="19" t="e">
        <v>#N/A</v>
      </c>
      <c r="E75" s="19">
        <v>19433250.060606062</v>
      </c>
      <c r="F75" s="19">
        <v>666298.93939393945</v>
      </c>
      <c r="G75" s="19">
        <v>9466536.1500000004</v>
      </c>
      <c r="H75" s="19">
        <v>19766518.379730523</v>
      </c>
      <c r="I75" s="19">
        <v>666298.93939393945</v>
      </c>
      <c r="J75" s="19">
        <v>9466536.1500000004</v>
      </c>
      <c r="K75" s="19">
        <v>19793426.609454036</v>
      </c>
      <c r="L75" s="19">
        <v>666298.93939393945</v>
      </c>
      <c r="M75" s="19">
        <v>9466536.1500000004</v>
      </c>
      <c r="N75" s="19">
        <v>19793426.609454036</v>
      </c>
      <c r="O75" s="19">
        <v>666298.93939393945</v>
      </c>
      <c r="P75" s="19">
        <v>9466536.1500000004</v>
      </c>
      <c r="Q75" s="19">
        <v>19793426.609454036</v>
      </c>
      <c r="R75" s="19">
        <v>666298.93939393945</v>
      </c>
      <c r="S75" s="19">
        <v>9466536.1500000004</v>
      </c>
      <c r="T75" s="19">
        <v>19793426.609454036</v>
      </c>
      <c r="U75" s="19">
        <v>666298.93939393945</v>
      </c>
      <c r="V75" s="19">
        <v>9466536.1500000004</v>
      </c>
      <c r="W75" s="19">
        <v>19793426.609454036</v>
      </c>
      <c r="X75" s="19">
        <v>666298.93939393945</v>
      </c>
      <c r="Y75" s="19">
        <v>9466536.1500000004</v>
      </c>
      <c r="Z75" s="19">
        <v>19793426.609454036</v>
      </c>
      <c r="AA75" s="19">
        <v>666298.93939393945</v>
      </c>
      <c r="AB75" s="19">
        <v>9466536.1500000004</v>
      </c>
      <c r="AC75">
        <v>14600000</v>
      </c>
      <c r="AD75">
        <v>31800000</v>
      </c>
      <c r="AE75">
        <v>52800000</v>
      </c>
    </row>
    <row r="76" spans="1:31" x14ac:dyDescent="0.2">
      <c r="A76" s="18">
        <v>44252</v>
      </c>
      <c r="B76" s="19">
        <v>0</v>
      </c>
      <c r="C76" s="19">
        <v>0</v>
      </c>
      <c r="D76" s="19" t="e">
        <v>#N/A</v>
      </c>
      <c r="E76" s="19">
        <v>19869784.81818182</v>
      </c>
      <c r="F76" s="19">
        <v>679764.18181818188</v>
      </c>
      <c r="G76" s="19">
        <v>9899241.9500000011</v>
      </c>
      <c r="H76" s="19">
        <v>20253053.13730628</v>
      </c>
      <c r="I76" s="19">
        <v>679764.18181818188</v>
      </c>
      <c r="J76" s="19">
        <v>9899241.9500000011</v>
      </c>
      <c r="K76" s="19">
        <v>20300088.649979122</v>
      </c>
      <c r="L76" s="19">
        <v>679764.18181818188</v>
      </c>
      <c r="M76" s="19">
        <v>9899241.9500000011</v>
      </c>
      <c r="N76" s="19">
        <v>20300088.649979122</v>
      </c>
      <c r="O76" s="19">
        <v>679764.18181818188</v>
      </c>
      <c r="P76" s="19">
        <v>9899241.9500000011</v>
      </c>
      <c r="Q76" s="19">
        <v>20300088.649979122</v>
      </c>
      <c r="R76" s="19">
        <v>679764.18181818188</v>
      </c>
      <c r="S76" s="19">
        <v>9899241.9500000011</v>
      </c>
      <c r="T76" s="19">
        <v>20300088.649979122</v>
      </c>
      <c r="U76" s="19">
        <v>679764.18181818188</v>
      </c>
      <c r="V76" s="19">
        <v>9899241.9500000011</v>
      </c>
      <c r="W76" s="19">
        <v>20300088.649979122</v>
      </c>
      <c r="X76" s="19">
        <v>679764.18181818188</v>
      </c>
      <c r="Y76" s="19">
        <v>9899241.9500000011</v>
      </c>
      <c r="Z76" s="19">
        <v>20300088.649979122</v>
      </c>
      <c r="AA76" s="19">
        <v>679764.18181818188</v>
      </c>
      <c r="AB76" s="19">
        <v>9899241.9500000011</v>
      </c>
      <c r="AC76">
        <v>14600000</v>
      </c>
      <c r="AD76">
        <v>31800000</v>
      </c>
      <c r="AE76">
        <v>52800000</v>
      </c>
    </row>
    <row r="77" spans="1:31" x14ac:dyDescent="0.2">
      <c r="A77" s="18">
        <v>44253</v>
      </c>
      <c r="B77" s="19">
        <v>0</v>
      </c>
      <c r="C77" s="19">
        <v>0</v>
      </c>
      <c r="D77" s="19" t="e">
        <v>#N/A</v>
      </c>
      <c r="E77" s="19">
        <v>20306319.575757578</v>
      </c>
      <c r="F77" s="19">
        <v>693229.42424242431</v>
      </c>
      <c r="G77" s="19">
        <v>10344191.85</v>
      </c>
      <c r="H77" s="19">
        <v>20739587.894882038</v>
      </c>
      <c r="I77" s="19">
        <v>693229.42424242431</v>
      </c>
      <c r="J77" s="19">
        <v>10344191.85</v>
      </c>
      <c r="K77" s="19">
        <v>20812329.627024934</v>
      </c>
      <c r="L77" s="19">
        <v>693229.42424242431</v>
      </c>
      <c r="M77" s="19">
        <v>10344191.85</v>
      </c>
      <c r="N77" s="19">
        <v>20812329.627024934</v>
      </c>
      <c r="O77" s="19">
        <v>693229.42424242431</v>
      </c>
      <c r="P77" s="19">
        <v>10344191.85</v>
      </c>
      <c r="Q77" s="19">
        <v>20812329.627024934</v>
      </c>
      <c r="R77" s="19">
        <v>693229.42424242431</v>
      </c>
      <c r="S77" s="19">
        <v>10344191.85</v>
      </c>
      <c r="T77" s="19">
        <v>20812329.627024934</v>
      </c>
      <c r="U77" s="19">
        <v>693229.42424242431</v>
      </c>
      <c r="V77" s="19">
        <v>10344191.85</v>
      </c>
      <c r="W77" s="19">
        <v>20812329.627024934</v>
      </c>
      <c r="X77" s="19">
        <v>693229.42424242431</v>
      </c>
      <c r="Y77" s="19">
        <v>10344191.85</v>
      </c>
      <c r="Z77" s="19">
        <v>20812329.627024934</v>
      </c>
      <c r="AA77" s="19">
        <v>693229.42424242431</v>
      </c>
      <c r="AB77" s="19">
        <v>10344191.85</v>
      </c>
      <c r="AC77">
        <v>14600000</v>
      </c>
      <c r="AD77">
        <v>31800000</v>
      </c>
      <c r="AE77">
        <v>52800000</v>
      </c>
    </row>
    <row r="78" spans="1:31" x14ac:dyDescent="0.2">
      <c r="A78" s="18">
        <v>44254</v>
      </c>
      <c r="B78" s="19">
        <v>0</v>
      </c>
      <c r="C78" s="19">
        <v>0</v>
      </c>
      <c r="D78" s="19" t="e">
        <v>#N/A</v>
      </c>
      <c r="E78" s="19">
        <v>20742854.333333336</v>
      </c>
      <c r="F78" s="19">
        <v>706694.66666666663</v>
      </c>
      <c r="G78" s="19">
        <v>10838431.550000001</v>
      </c>
      <c r="H78" s="19">
        <v>21226122.652457796</v>
      </c>
      <c r="I78" s="19">
        <v>706694.66666666663</v>
      </c>
      <c r="J78" s="19">
        <v>10838431.550000001</v>
      </c>
      <c r="K78" s="19">
        <v>21330149.540591471</v>
      </c>
      <c r="L78" s="19">
        <v>706694.66666666663</v>
      </c>
      <c r="M78" s="19">
        <v>10838431.550000001</v>
      </c>
      <c r="N78" s="19">
        <v>21330149.540591471</v>
      </c>
      <c r="O78" s="19">
        <v>706694.66666666663</v>
      </c>
      <c r="P78" s="19">
        <v>10838431.550000001</v>
      </c>
      <c r="Q78" s="19">
        <v>21330149.540591471</v>
      </c>
      <c r="R78" s="19">
        <v>706694.66666666663</v>
      </c>
      <c r="S78" s="19">
        <v>10838431.550000001</v>
      </c>
      <c r="T78" s="19">
        <v>21330149.540591471</v>
      </c>
      <c r="U78" s="19">
        <v>706694.66666666663</v>
      </c>
      <c r="V78" s="19">
        <v>10838431.550000001</v>
      </c>
      <c r="W78" s="19">
        <v>21330149.540591471</v>
      </c>
      <c r="X78" s="19">
        <v>706694.66666666663</v>
      </c>
      <c r="Y78" s="19">
        <v>10838431.550000001</v>
      </c>
      <c r="Z78" s="19">
        <v>21330149.540591471</v>
      </c>
      <c r="AA78" s="19">
        <v>706694.66666666663</v>
      </c>
      <c r="AB78" s="19">
        <v>10838431.550000001</v>
      </c>
      <c r="AC78">
        <v>14600000</v>
      </c>
      <c r="AD78">
        <v>31800000</v>
      </c>
      <c r="AE78">
        <v>52800000</v>
      </c>
    </row>
    <row r="79" spans="1:31" x14ac:dyDescent="0.2">
      <c r="A79" s="18">
        <v>44255</v>
      </c>
      <c r="B79" s="19">
        <v>0</v>
      </c>
      <c r="C79" s="19">
        <v>0</v>
      </c>
      <c r="D79" s="19" t="e">
        <v>#N/A</v>
      </c>
      <c r="E79" s="19">
        <v>21179389.090909094</v>
      </c>
      <c r="F79" s="19">
        <v>720159.90909090906</v>
      </c>
      <c r="G79" s="19">
        <v>11090234.450000001</v>
      </c>
      <c r="H79" s="19">
        <v>21712657.410033554</v>
      </c>
      <c r="I79" s="19">
        <v>720159.90909090906</v>
      </c>
      <c r="J79" s="19">
        <v>11090234.450000001</v>
      </c>
      <c r="K79" s="19">
        <v>21853548.390678763</v>
      </c>
      <c r="L79" s="19">
        <v>720159.90909090906</v>
      </c>
      <c r="M79" s="19">
        <v>11090234.450000001</v>
      </c>
      <c r="N79" s="19">
        <v>21853548.390678763</v>
      </c>
      <c r="O79" s="19">
        <v>720159.90909090906</v>
      </c>
      <c r="P79" s="19">
        <v>11090234.450000001</v>
      </c>
      <c r="Q79" s="19">
        <v>21853548.390678763</v>
      </c>
      <c r="R79" s="19">
        <v>720159.90909090906</v>
      </c>
      <c r="S79" s="19">
        <v>11090234.450000001</v>
      </c>
      <c r="T79" s="19">
        <v>21853548.390678763</v>
      </c>
      <c r="U79" s="19">
        <v>720159.90909090906</v>
      </c>
      <c r="V79" s="19">
        <v>11090234.450000001</v>
      </c>
      <c r="W79" s="19">
        <v>21853548.390678763</v>
      </c>
      <c r="X79" s="19">
        <v>720159.90909090906</v>
      </c>
      <c r="Y79" s="19">
        <v>11090234.450000001</v>
      </c>
      <c r="Z79" s="19">
        <v>21853548.390678763</v>
      </c>
      <c r="AA79" s="19">
        <v>720159.90909090906</v>
      </c>
      <c r="AB79" s="19">
        <v>11090234.450000001</v>
      </c>
      <c r="AC79">
        <v>14600000</v>
      </c>
      <c r="AD79">
        <v>31800000</v>
      </c>
      <c r="AE79">
        <v>52800000</v>
      </c>
    </row>
    <row r="80" spans="1:31" x14ac:dyDescent="0.2">
      <c r="A80" s="18">
        <v>44256</v>
      </c>
      <c r="B80" s="19">
        <v>0</v>
      </c>
      <c r="C80" s="19">
        <v>0</v>
      </c>
      <c r="D80" s="19" t="e">
        <v>#N/A</v>
      </c>
      <c r="E80" s="19">
        <v>21615923.848484851</v>
      </c>
      <c r="F80" s="19">
        <v>733625.15151515149</v>
      </c>
      <c r="G80" s="19">
        <v>11407657</v>
      </c>
      <c r="H80" s="19">
        <v>22199192.167609312</v>
      </c>
      <c r="I80" s="19">
        <v>733625.15151515149</v>
      </c>
      <c r="J80" s="19">
        <v>11407657</v>
      </c>
      <c r="K80" s="19">
        <v>22382526.177286781</v>
      </c>
      <c r="L80" s="19">
        <v>733625.15151515149</v>
      </c>
      <c r="M80" s="19">
        <v>11407657</v>
      </c>
      <c r="N80" s="19">
        <v>22382526.177286781</v>
      </c>
      <c r="O80" s="19">
        <v>733625.15151515149</v>
      </c>
      <c r="P80" s="19">
        <v>11407657</v>
      </c>
      <c r="Q80" s="19">
        <v>22382526.177286781</v>
      </c>
      <c r="R80" s="19">
        <v>733625.15151515149</v>
      </c>
      <c r="S80" s="19">
        <v>11407657</v>
      </c>
      <c r="T80" s="19">
        <v>22382526.177286781</v>
      </c>
      <c r="U80" s="19">
        <v>733625.15151515149</v>
      </c>
      <c r="V80" s="19">
        <v>11407657</v>
      </c>
      <c r="W80" s="19">
        <v>22382526.177286781</v>
      </c>
      <c r="X80" s="19">
        <v>733625.15151515149</v>
      </c>
      <c r="Y80" s="19">
        <v>11407657</v>
      </c>
      <c r="Z80" s="19">
        <v>22382526.177286781</v>
      </c>
      <c r="AA80" s="19">
        <v>733625.15151515149</v>
      </c>
      <c r="AB80" s="19">
        <v>11407657</v>
      </c>
      <c r="AC80">
        <v>14600000</v>
      </c>
      <c r="AD80">
        <v>31800000</v>
      </c>
      <c r="AE80">
        <v>52800000</v>
      </c>
    </row>
    <row r="81" spans="1:31" x14ac:dyDescent="0.2">
      <c r="A81" s="18">
        <v>44257</v>
      </c>
      <c r="B81" s="19">
        <v>0</v>
      </c>
      <c r="C81" s="19">
        <v>0</v>
      </c>
      <c r="D81" s="19" t="e">
        <v>#N/A</v>
      </c>
      <c r="E81" s="19">
        <v>22052458.606060609</v>
      </c>
      <c r="F81" s="19">
        <v>747090.39393939392</v>
      </c>
      <c r="G81" s="19">
        <v>11778445.850000001</v>
      </c>
      <c r="H81" s="19">
        <v>22685726.925185069</v>
      </c>
      <c r="I81" s="19">
        <v>747090.39393939392</v>
      </c>
      <c r="J81" s="19">
        <v>11778445.850000001</v>
      </c>
      <c r="K81" s="19">
        <v>22917082.900415555</v>
      </c>
      <c r="L81" s="19">
        <v>747090.39393939392</v>
      </c>
      <c r="M81" s="19">
        <v>11778445.850000001</v>
      </c>
      <c r="N81" s="19">
        <v>22917082.900415555</v>
      </c>
      <c r="O81" s="19">
        <v>747090.39393939392</v>
      </c>
      <c r="P81" s="19">
        <v>11778445.850000001</v>
      </c>
      <c r="Q81" s="19">
        <v>22917082.900415555</v>
      </c>
      <c r="R81" s="19">
        <v>747090.39393939392</v>
      </c>
      <c r="S81" s="19">
        <v>11778445.850000001</v>
      </c>
      <c r="T81" s="19">
        <v>22917082.900415555</v>
      </c>
      <c r="U81" s="19">
        <v>747090.39393939392</v>
      </c>
      <c r="V81" s="19">
        <v>11778445.850000001</v>
      </c>
      <c r="W81" s="19">
        <v>22917082.900415555</v>
      </c>
      <c r="X81" s="19">
        <v>747090.39393939392</v>
      </c>
      <c r="Y81" s="19">
        <v>11778445.850000001</v>
      </c>
      <c r="Z81" s="19">
        <v>22917082.900415555</v>
      </c>
      <c r="AA81" s="19">
        <v>747090.39393939392</v>
      </c>
      <c r="AB81" s="19">
        <v>11778445.850000001</v>
      </c>
      <c r="AC81">
        <v>14600000</v>
      </c>
      <c r="AD81">
        <v>31800000</v>
      </c>
      <c r="AE81">
        <v>52800000</v>
      </c>
    </row>
    <row r="82" spans="1:31" x14ac:dyDescent="0.2">
      <c r="A82" s="18">
        <v>44258</v>
      </c>
      <c r="B82" s="19">
        <v>0</v>
      </c>
      <c r="C82" s="19">
        <v>0</v>
      </c>
      <c r="D82" s="19" t="e">
        <v>#N/A</v>
      </c>
      <c r="E82" s="19">
        <v>22488993.363636367</v>
      </c>
      <c r="F82" s="19">
        <v>760555.63636363635</v>
      </c>
      <c r="G82" s="19">
        <v>12184419.550000001</v>
      </c>
      <c r="H82" s="19">
        <v>23172261.682760827</v>
      </c>
      <c r="I82" s="19">
        <v>760555.63636363635</v>
      </c>
      <c r="J82" s="19">
        <v>12184419.550000001</v>
      </c>
      <c r="K82" s="19">
        <v>23453617.657991312</v>
      </c>
      <c r="L82" s="19">
        <v>760555.63636363635</v>
      </c>
      <c r="M82" s="19">
        <v>12184419.550000001</v>
      </c>
      <c r="N82" s="19">
        <v>23457218.560065053</v>
      </c>
      <c r="O82" s="19">
        <v>760555.63636363635</v>
      </c>
      <c r="P82" s="19">
        <v>12184419.550000001</v>
      </c>
      <c r="Q82" s="19">
        <v>23457218.560065053</v>
      </c>
      <c r="R82" s="19">
        <v>760555.63636363635</v>
      </c>
      <c r="S82" s="19">
        <v>12184419.550000001</v>
      </c>
      <c r="T82" s="19">
        <v>23457218.560065053</v>
      </c>
      <c r="U82" s="19">
        <v>760555.63636363635</v>
      </c>
      <c r="V82" s="19">
        <v>12184419.550000001</v>
      </c>
      <c r="W82" s="19">
        <v>23457218.560065053</v>
      </c>
      <c r="X82" s="19">
        <v>760555.63636363635</v>
      </c>
      <c r="Y82" s="19">
        <v>12184419.550000001</v>
      </c>
      <c r="Z82" s="19">
        <v>23457218.560065053</v>
      </c>
      <c r="AA82" s="19">
        <v>760555.63636363635</v>
      </c>
      <c r="AB82" s="19">
        <v>12184419.550000001</v>
      </c>
      <c r="AC82">
        <v>14600000</v>
      </c>
      <c r="AD82">
        <v>31800000</v>
      </c>
      <c r="AE82">
        <v>52800000</v>
      </c>
    </row>
    <row r="83" spans="1:31" x14ac:dyDescent="0.2">
      <c r="A83" s="18">
        <v>44259</v>
      </c>
      <c r="B83" s="19">
        <v>0</v>
      </c>
      <c r="C83" s="19">
        <v>0</v>
      </c>
      <c r="D83" s="19" t="e">
        <v>#N/A</v>
      </c>
      <c r="E83" s="19">
        <v>22925528.121212125</v>
      </c>
      <c r="F83" s="19">
        <v>774020.87878787878</v>
      </c>
      <c r="G83" s="19">
        <v>12637506.299999999</v>
      </c>
      <c r="H83" s="19">
        <v>23658796.440336585</v>
      </c>
      <c r="I83" s="19">
        <v>774020.87878787878</v>
      </c>
      <c r="J83" s="19">
        <v>12637506.299999999</v>
      </c>
      <c r="K83" s="19">
        <v>23990152.41556707</v>
      </c>
      <c r="L83" s="19">
        <v>774020.87878787878</v>
      </c>
      <c r="M83" s="19">
        <v>12637506.299999999</v>
      </c>
      <c r="N83" s="19">
        <v>24002933.156235278</v>
      </c>
      <c r="O83" s="19">
        <v>774020.87878787878</v>
      </c>
      <c r="P83" s="19">
        <v>12637506.299999999</v>
      </c>
      <c r="Q83" s="19">
        <v>24002933.156235278</v>
      </c>
      <c r="R83" s="19">
        <v>774020.87878787878</v>
      </c>
      <c r="S83" s="19">
        <v>12637506.299999999</v>
      </c>
      <c r="T83" s="19">
        <v>24002933.156235278</v>
      </c>
      <c r="U83" s="19">
        <v>774020.87878787878</v>
      </c>
      <c r="V83" s="19">
        <v>12637506.299999999</v>
      </c>
      <c r="W83" s="19">
        <v>24002933.156235278</v>
      </c>
      <c r="X83" s="19">
        <v>774020.87878787878</v>
      </c>
      <c r="Y83" s="19">
        <v>12637506.299999999</v>
      </c>
      <c r="Z83" s="19">
        <v>24002933.156235278</v>
      </c>
      <c r="AA83" s="19">
        <v>774020.87878787878</v>
      </c>
      <c r="AB83" s="19">
        <v>12637506.299999999</v>
      </c>
      <c r="AC83">
        <v>14600000</v>
      </c>
      <c r="AD83">
        <v>31800000</v>
      </c>
      <c r="AE83">
        <v>52800000</v>
      </c>
    </row>
    <row r="84" spans="1:31" x14ac:dyDescent="0.2">
      <c r="A84" s="18">
        <v>44260</v>
      </c>
      <c r="B84" s="19">
        <v>0</v>
      </c>
      <c r="C84" s="19">
        <v>0</v>
      </c>
      <c r="D84" s="19" t="e">
        <v>#N/A</v>
      </c>
      <c r="E84" s="19">
        <v>23362062.878787883</v>
      </c>
      <c r="F84" s="19">
        <v>787486.12121212122</v>
      </c>
      <c r="G84" s="19">
        <v>13127887.75</v>
      </c>
      <c r="H84" s="19">
        <v>24145331.197912343</v>
      </c>
      <c r="I84" s="19">
        <v>787486.12121212122</v>
      </c>
      <c r="J84" s="19">
        <v>13127887.75</v>
      </c>
      <c r="K84" s="19">
        <v>24526687.173142828</v>
      </c>
      <c r="L84" s="19">
        <v>787486.12121212122</v>
      </c>
      <c r="M84" s="19">
        <v>13127887.75</v>
      </c>
      <c r="N84" s="19">
        <v>24554226.688926257</v>
      </c>
      <c r="O84" s="19">
        <v>787486.12121212122</v>
      </c>
      <c r="P84" s="19">
        <v>13127887.75</v>
      </c>
      <c r="Q84" s="19">
        <v>24554226.688926257</v>
      </c>
      <c r="R84" s="19">
        <v>787486.12121212122</v>
      </c>
      <c r="S84" s="19">
        <v>13127887.75</v>
      </c>
      <c r="T84" s="19">
        <v>24554226.688926257</v>
      </c>
      <c r="U84" s="19">
        <v>787486.12121212122</v>
      </c>
      <c r="V84" s="19">
        <v>13127887.75</v>
      </c>
      <c r="W84" s="19">
        <v>24554226.688926257</v>
      </c>
      <c r="X84" s="19">
        <v>787486.12121212122</v>
      </c>
      <c r="Y84" s="19">
        <v>13127887.75</v>
      </c>
      <c r="Z84" s="19">
        <v>24554226.688926257</v>
      </c>
      <c r="AA84" s="19">
        <v>787486.12121212122</v>
      </c>
      <c r="AB84" s="19">
        <v>13127887.75</v>
      </c>
      <c r="AC84">
        <v>14600000</v>
      </c>
      <c r="AD84">
        <v>31800000</v>
      </c>
      <c r="AE84">
        <v>52800000</v>
      </c>
    </row>
    <row r="85" spans="1:31" x14ac:dyDescent="0.2">
      <c r="A85" s="18">
        <v>44261</v>
      </c>
      <c r="B85" s="19">
        <v>0</v>
      </c>
      <c r="C85" s="19">
        <v>0</v>
      </c>
      <c r="D85" s="19" t="e">
        <v>#N/A</v>
      </c>
      <c r="E85" s="19">
        <v>23798597.63636364</v>
      </c>
      <c r="F85" s="19">
        <v>800951.36363636365</v>
      </c>
      <c r="G85" s="19">
        <v>13582855.85</v>
      </c>
      <c r="H85" s="19">
        <v>24631865.955488101</v>
      </c>
      <c r="I85" s="19">
        <v>800951.36363636365</v>
      </c>
      <c r="J85" s="19">
        <v>13582855.85</v>
      </c>
      <c r="K85" s="19">
        <v>25063221.930718586</v>
      </c>
      <c r="L85" s="19">
        <v>800951.36363636365</v>
      </c>
      <c r="M85" s="19">
        <v>13582855.85</v>
      </c>
      <c r="N85" s="19">
        <v>25111099.158137962</v>
      </c>
      <c r="O85" s="19">
        <v>800951.36363636365</v>
      </c>
      <c r="P85" s="19">
        <v>13582855.85</v>
      </c>
      <c r="Q85" s="19">
        <v>25111099.158137962</v>
      </c>
      <c r="R85" s="19">
        <v>800951.36363636365</v>
      </c>
      <c r="S85" s="19">
        <v>13582855.85</v>
      </c>
      <c r="T85" s="19">
        <v>25111099.158137962</v>
      </c>
      <c r="U85" s="19">
        <v>800951.36363636365</v>
      </c>
      <c r="V85" s="19">
        <v>13582855.85</v>
      </c>
      <c r="W85" s="19">
        <v>25111099.158137962</v>
      </c>
      <c r="X85" s="19">
        <v>800951.36363636365</v>
      </c>
      <c r="Y85" s="19">
        <v>13582855.85</v>
      </c>
      <c r="Z85" s="19">
        <v>25111099.158137962</v>
      </c>
      <c r="AA85" s="19">
        <v>800951.36363636365</v>
      </c>
      <c r="AB85" s="19">
        <v>13582855.85</v>
      </c>
      <c r="AC85">
        <v>14600000</v>
      </c>
      <c r="AD85">
        <v>31800000</v>
      </c>
      <c r="AE85">
        <v>52800000</v>
      </c>
    </row>
    <row r="86" spans="1:31" x14ac:dyDescent="0.2">
      <c r="A86" s="18">
        <v>44262</v>
      </c>
      <c r="B86" s="19">
        <v>0</v>
      </c>
      <c r="C86" s="19">
        <v>0</v>
      </c>
      <c r="D86" s="19" t="e">
        <v>#N/A</v>
      </c>
      <c r="E86" s="19">
        <v>24235132.393939398</v>
      </c>
      <c r="F86" s="19">
        <v>814416.60606060608</v>
      </c>
      <c r="G86" s="19">
        <v>13797117.4</v>
      </c>
      <c r="H86" s="19">
        <v>25118400.713063858</v>
      </c>
      <c r="I86" s="19">
        <v>814416.60606060608</v>
      </c>
      <c r="J86" s="19">
        <v>13797117.4</v>
      </c>
      <c r="K86" s="19">
        <v>25599756.688294344</v>
      </c>
      <c r="L86" s="19">
        <v>814416.60606060608</v>
      </c>
      <c r="M86" s="19">
        <v>13797117.4</v>
      </c>
      <c r="N86" s="19">
        <v>25673550.563870423</v>
      </c>
      <c r="O86" s="19">
        <v>814416.60606060608</v>
      </c>
      <c r="P86" s="19">
        <v>13797117.4</v>
      </c>
      <c r="Q86" s="19">
        <v>25673550.563870423</v>
      </c>
      <c r="R86" s="19">
        <v>814416.60606060608</v>
      </c>
      <c r="S86" s="19">
        <v>13797117.4</v>
      </c>
      <c r="T86" s="19">
        <v>25673550.563870423</v>
      </c>
      <c r="U86" s="19">
        <v>814416.60606060608</v>
      </c>
      <c r="V86" s="19">
        <v>13797117.4</v>
      </c>
      <c r="W86" s="19">
        <v>25673550.563870423</v>
      </c>
      <c r="X86" s="19">
        <v>814416.60606060608</v>
      </c>
      <c r="Y86" s="19">
        <v>13797117.4</v>
      </c>
      <c r="Z86" s="19">
        <v>25673550.563870423</v>
      </c>
      <c r="AA86" s="19">
        <v>814416.60606060608</v>
      </c>
      <c r="AB86" s="19">
        <v>13797117.4</v>
      </c>
      <c r="AC86">
        <v>14600000</v>
      </c>
      <c r="AD86">
        <v>31800000</v>
      </c>
      <c r="AE86">
        <v>52800000</v>
      </c>
    </row>
    <row r="87" spans="1:31" x14ac:dyDescent="0.2">
      <c r="A87" s="18">
        <v>44263</v>
      </c>
      <c r="B87" s="19">
        <v>0</v>
      </c>
      <c r="C87" s="19">
        <v>0</v>
      </c>
      <c r="D87" s="19" t="e">
        <v>#N/A</v>
      </c>
      <c r="E87" s="19">
        <v>24671667.151515156</v>
      </c>
      <c r="F87" s="19">
        <v>827881.84848484851</v>
      </c>
      <c r="G87" s="19">
        <v>14045827.050000001</v>
      </c>
      <c r="H87" s="19">
        <v>25604935.470639616</v>
      </c>
      <c r="I87" s="19">
        <v>827881.84848484851</v>
      </c>
      <c r="J87" s="19">
        <v>14045827.050000001</v>
      </c>
      <c r="K87" s="19">
        <v>26136291.445870101</v>
      </c>
      <c r="L87" s="19">
        <v>827881.84848484851</v>
      </c>
      <c r="M87" s="19">
        <v>14045827.050000001</v>
      </c>
      <c r="N87" s="19">
        <v>26241580.906123608</v>
      </c>
      <c r="O87" s="19">
        <v>827881.84848484851</v>
      </c>
      <c r="P87" s="19">
        <v>14045827.050000001</v>
      </c>
      <c r="Q87" s="19">
        <v>26241580.906123608</v>
      </c>
      <c r="R87" s="19">
        <v>827881.84848484851</v>
      </c>
      <c r="S87" s="19">
        <v>14045827.050000001</v>
      </c>
      <c r="T87" s="19">
        <v>26241580.906123608</v>
      </c>
      <c r="U87" s="19">
        <v>827881.84848484851</v>
      </c>
      <c r="V87" s="19">
        <v>14045827.050000001</v>
      </c>
      <c r="W87" s="19">
        <v>26241580.906123608</v>
      </c>
      <c r="X87" s="19">
        <v>827881.84848484851</v>
      </c>
      <c r="Y87" s="19">
        <v>14045827.050000001</v>
      </c>
      <c r="Z87" s="19">
        <v>26241580.906123608</v>
      </c>
      <c r="AA87" s="19">
        <v>827881.84848484851</v>
      </c>
      <c r="AB87" s="19">
        <v>14045827.050000001</v>
      </c>
      <c r="AC87">
        <v>14600000</v>
      </c>
      <c r="AD87">
        <v>31800000</v>
      </c>
      <c r="AE87">
        <v>52800000</v>
      </c>
    </row>
    <row r="88" spans="1:31" x14ac:dyDescent="0.2">
      <c r="A88" s="18">
        <v>44264</v>
      </c>
      <c r="B88" s="19">
        <v>0</v>
      </c>
      <c r="C88" s="19">
        <v>0</v>
      </c>
      <c r="D88" s="19" t="e">
        <v>#N/A</v>
      </c>
      <c r="E88" s="19">
        <v>25108201.909090914</v>
      </c>
      <c r="F88" s="19">
        <v>841347.09090909082</v>
      </c>
      <c r="G88" s="19">
        <v>14374803.65</v>
      </c>
      <c r="H88" s="19">
        <v>26091470.228215374</v>
      </c>
      <c r="I88" s="19">
        <v>841347.09090909082</v>
      </c>
      <c r="J88" s="19">
        <v>14374803.65</v>
      </c>
      <c r="K88" s="19">
        <v>26672826.203445859</v>
      </c>
      <c r="L88" s="19">
        <v>841347.09090909082</v>
      </c>
      <c r="M88" s="19">
        <v>14374803.65</v>
      </c>
      <c r="N88" s="19">
        <v>26815190.18489752</v>
      </c>
      <c r="O88" s="19">
        <v>841347.09090909082</v>
      </c>
      <c r="P88" s="19">
        <v>14374803.65</v>
      </c>
      <c r="Q88" s="19">
        <v>26815190.18489752</v>
      </c>
      <c r="R88" s="19">
        <v>841347.09090909082</v>
      </c>
      <c r="S88" s="19">
        <v>14374803.65</v>
      </c>
      <c r="T88" s="19">
        <v>26815190.18489752</v>
      </c>
      <c r="U88" s="19">
        <v>841347.09090909082</v>
      </c>
      <c r="V88" s="19">
        <v>14374803.65</v>
      </c>
      <c r="W88" s="19">
        <v>26815190.18489752</v>
      </c>
      <c r="X88" s="19">
        <v>841347.09090909082</v>
      </c>
      <c r="Y88" s="19">
        <v>14374803.65</v>
      </c>
      <c r="Z88" s="19">
        <v>26815190.18489752</v>
      </c>
      <c r="AA88" s="19">
        <v>841347.09090909082</v>
      </c>
      <c r="AB88" s="19">
        <v>14374803.65</v>
      </c>
      <c r="AC88">
        <v>14600000</v>
      </c>
      <c r="AD88">
        <v>31800000</v>
      </c>
      <c r="AE88">
        <v>52800000</v>
      </c>
    </row>
    <row r="89" spans="1:31" x14ac:dyDescent="0.2">
      <c r="A89" s="18">
        <v>44265</v>
      </c>
      <c r="B89" s="19">
        <v>0</v>
      </c>
      <c r="C89" s="19">
        <v>0</v>
      </c>
      <c r="D89" s="19" t="e">
        <v>#N/A</v>
      </c>
      <c r="E89" s="19">
        <v>25544736.666666672</v>
      </c>
      <c r="F89" s="19">
        <v>854812.33333333326</v>
      </c>
      <c r="G89" s="19">
        <v>14768358.193939393</v>
      </c>
      <c r="H89" s="19">
        <v>26578004.985791132</v>
      </c>
      <c r="I89" s="19">
        <v>854812.33333333326</v>
      </c>
      <c r="J89" s="19">
        <v>14791304.405644458</v>
      </c>
      <c r="K89" s="19">
        <v>27209360.961021617</v>
      </c>
      <c r="L89" s="19">
        <v>854812.33333333326</v>
      </c>
      <c r="M89" s="19">
        <v>14791304.405644458</v>
      </c>
      <c r="N89" s="19">
        <v>27394378.400192186</v>
      </c>
      <c r="O89" s="19">
        <v>854812.33333333326</v>
      </c>
      <c r="P89" s="19">
        <v>14791304.405644458</v>
      </c>
      <c r="Q89" s="19">
        <v>27394378.400192186</v>
      </c>
      <c r="R89" s="19">
        <v>854812.33333333326</v>
      </c>
      <c r="S89" s="19">
        <v>14791304.405644458</v>
      </c>
      <c r="T89" s="19">
        <v>27394378.400192186</v>
      </c>
      <c r="U89" s="19">
        <v>854812.33333333326</v>
      </c>
      <c r="V89" s="19">
        <v>14791304.405644458</v>
      </c>
      <c r="W89" s="19">
        <v>27394378.400192186</v>
      </c>
      <c r="X89" s="19">
        <v>854812.33333333326</v>
      </c>
      <c r="Y89" s="19">
        <v>14791304.405644458</v>
      </c>
      <c r="Z89" s="19">
        <v>27394378.400192186</v>
      </c>
      <c r="AA89" s="19">
        <v>854812.33333333326</v>
      </c>
      <c r="AB89" s="19">
        <v>14791304.405644458</v>
      </c>
      <c r="AC89">
        <v>14600000</v>
      </c>
      <c r="AD89">
        <v>31800000</v>
      </c>
      <c r="AE89">
        <v>52800000</v>
      </c>
    </row>
    <row r="90" spans="1:31" x14ac:dyDescent="0.2">
      <c r="A90" s="18">
        <v>44266</v>
      </c>
      <c r="B90" s="19">
        <v>0</v>
      </c>
      <c r="C90" s="19">
        <v>0</v>
      </c>
      <c r="D90" s="19" t="e">
        <v>#N/A</v>
      </c>
      <c r="E90" s="19">
        <v>25981271.424242429</v>
      </c>
      <c r="F90" s="19">
        <v>868277.57575757569</v>
      </c>
      <c r="G90" s="19">
        <v>15161912.73787879</v>
      </c>
      <c r="H90" s="19">
        <v>27064539.74336689</v>
      </c>
      <c r="I90" s="19">
        <v>868277.57575757569</v>
      </c>
      <c r="J90" s="19">
        <v>15212826.204157598</v>
      </c>
      <c r="K90" s="19">
        <v>27745895.718597375</v>
      </c>
      <c r="L90" s="19">
        <v>868277.57575757569</v>
      </c>
      <c r="M90" s="19">
        <v>15212826.204157598</v>
      </c>
      <c r="N90" s="19">
        <v>27979145.552007578</v>
      </c>
      <c r="O90" s="19">
        <v>868277.57575757569</v>
      </c>
      <c r="P90" s="19">
        <v>15212826.204157598</v>
      </c>
      <c r="Q90" s="19">
        <v>27979145.552007578</v>
      </c>
      <c r="R90" s="19">
        <v>868277.57575757569</v>
      </c>
      <c r="S90" s="19">
        <v>15212826.204157598</v>
      </c>
      <c r="T90" s="19">
        <v>27979145.552007578</v>
      </c>
      <c r="U90" s="19">
        <v>868277.57575757569</v>
      </c>
      <c r="V90" s="19">
        <v>15212826.204157598</v>
      </c>
      <c r="W90" s="19">
        <v>27979145.552007578</v>
      </c>
      <c r="X90" s="19">
        <v>868277.57575757569</v>
      </c>
      <c r="Y90" s="19">
        <v>15212826.204157598</v>
      </c>
      <c r="Z90" s="19">
        <v>27979145.552007578</v>
      </c>
      <c r="AA90" s="19">
        <v>868277.57575757569</v>
      </c>
      <c r="AB90" s="19">
        <v>15212826.204157598</v>
      </c>
      <c r="AC90">
        <v>14600000</v>
      </c>
      <c r="AD90">
        <v>31800000</v>
      </c>
      <c r="AE90">
        <v>52800000</v>
      </c>
    </row>
    <row r="91" spans="1:31" x14ac:dyDescent="0.2">
      <c r="A91" s="18">
        <v>44267</v>
      </c>
      <c r="B91" s="19">
        <v>0</v>
      </c>
      <c r="C91" s="19">
        <v>0</v>
      </c>
      <c r="D91" s="19" t="e">
        <v>#N/A</v>
      </c>
      <c r="E91" s="19">
        <v>26417806.181818187</v>
      </c>
      <c r="F91" s="19">
        <v>881742.81818181812</v>
      </c>
      <c r="G91" s="19">
        <v>15555467.281818183</v>
      </c>
      <c r="H91" s="19">
        <v>27551074.500942647</v>
      </c>
      <c r="I91" s="19">
        <v>881742.81818181812</v>
      </c>
      <c r="J91" s="19">
        <v>15639369.04553939</v>
      </c>
      <c r="K91" s="19">
        <v>28282430.476173133</v>
      </c>
      <c r="L91" s="19">
        <v>881742.81818181812</v>
      </c>
      <c r="M91" s="19">
        <v>15639369.04553939</v>
      </c>
      <c r="N91" s="19">
        <v>28565680.309583336</v>
      </c>
      <c r="O91" s="19">
        <v>881742.81818181812</v>
      </c>
      <c r="P91" s="19">
        <v>15639369.04553939</v>
      </c>
      <c r="Q91" s="19">
        <v>28569491.640343726</v>
      </c>
      <c r="R91" s="19">
        <v>881742.81818181812</v>
      </c>
      <c r="S91" s="19">
        <v>15639369.04553939</v>
      </c>
      <c r="T91" s="19">
        <v>28569491.640343726</v>
      </c>
      <c r="U91" s="19">
        <v>881742.81818181812</v>
      </c>
      <c r="V91" s="19">
        <v>15639369.04553939</v>
      </c>
      <c r="W91" s="19">
        <v>28569491.640343726</v>
      </c>
      <c r="X91" s="19">
        <v>881742.81818181812</v>
      </c>
      <c r="Y91" s="19">
        <v>15639369.04553939</v>
      </c>
      <c r="Z91" s="19">
        <v>28569491.640343726</v>
      </c>
      <c r="AA91" s="19">
        <v>881742.81818181812</v>
      </c>
      <c r="AB91" s="19">
        <v>15639369.04553939</v>
      </c>
      <c r="AC91">
        <v>14600000</v>
      </c>
      <c r="AD91">
        <v>31800000</v>
      </c>
      <c r="AE91">
        <v>52800000</v>
      </c>
    </row>
    <row r="92" spans="1:31" x14ac:dyDescent="0.2">
      <c r="A92" s="18">
        <v>44268</v>
      </c>
      <c r="B92" s="19">
        <v>0</v>
      </c>
      <c r="C92" s="19">
        <v>0</v>
      </c>
      <c r="D92" s="19" t="e">
        <v>#N/A</v>
      </c>
      <c r="E92" s="19">
        <v>26854340.939393945</v>
      </c>
      <c r="F92" s="19">
        <v>895208.06060606055</v>
      </c>
      <c r="G92" s="19">
        <v>15949021.825757576</v>
      </c>
      <c r="H92" s="19">
        <v>28037609.258518405</v>
      </c>
      <c r="I92" s="19">
        <v>895208.06060606055</v>
      </c>
      <c r="J92" s="19">
        <v>16070932.929789862</v>
      </c>
      <c r="K92" s="19">
        <v>28818965.23374889</v>
      </c>
      <c r="L92" s="19">
        <v>895208.06060606055</v>
      </c>
      <c r="M92" s="19">
        <v>16070932.929789862</v>
      </c>
      <c r="N92" s="19">
        <v>29152215.067159094</v>
      </c>
      <c r="O92" s="19">
        <v>895208.06060606055</v>
      </c>
      <c r="P92" s="19">
        <v>16070932.929789862</v>
      </c>
      <c r="Q92" s="19">
        <v>29165416.665200599</v>
      </c>
      <c r="R92" s="19">
        <v>895208.06060606055</v>
      </c>
      <c r="S92" s="19">
        <v>16070932.929789862</v>
      </c>
      <c r="T92" s="19">
        <v>29165416.665200599</v>
      </c>
      <c r="U92" s="19">
        <v>895208.06060606055</v>
      </c>
      <c r="V92" s="19">
        <v>16070932.929789862</v>
      </c>
      <c r="W92" s="19">
        <v>29165416.665200599</v>
      </c>
      <c r="X92" s="19">
        <v>895208.06060606055</v>
      </c>
      <c r="Y92" s="19">
        <v>16070932.929789862</v>
      </c>
      <c r="Z92" s="19">
        <v>29165416.665200599</v>
      </c>
      <c r="AA92" s="19">
        <v>895208.06060606055</v>
      </c>
      <c r="AB92" s="19">
        <v>16070932.929789862</v>
      </c>
      <c r="AC92">
        <v>14600000</v>
      </c>
      <c r="AD92">
        <v>31800000</v>
      </c>
      <c r="AE92">
        <v>52800000</v>
      </c>
    </row>
    <row r="93" spans="1:31" x14ac:dyDescent="0.2">
      <c r="A93" s="18">
        <v>44269</v>
      </c>
      <c r="B93" s="19">
        <v>0</v>
      </c>
      <c r="C93" s="19">
        <v>0</v>
      </c>
      <c r="D93" s="19" t="e">
        <v>#N/A</v>
      </c>
      <c r="E93" s="19">
        <v>27290875.696969703</v>
      </c>
      <c r="F93" s="19">
        <v>908673.30303030298</v>
      </c>
      <c r="G93" s="19">
        <v>16342576.369696971</v>
      </c>
      <c r="H93" s="19">
        <v>28524144.016094163</v>
      </c>
      <c r="I93" s="19">
        <v>908673.30303030298</v>
      </c>
      <c r="J93" s="19">
        <v>16507517.856908984</v>
      </c>
      <c r="K93" s="19">
        <v>29355499.991324648</v>
      </c>
      <c r="L93" s="19">
        <v>908673.30303030298</v>
      </c>
      <c r="M93" s="19">
        <v>16507517.856908984</v>
      </c>
      <c r="N93" s="19">
        <v>29738749.824734852</v>
      </c>
      <c r="O93" s="19">
        <v>908673.30303030298</v>
      </c>
      <c r="P93" s="19">
        <v>16507517.856908984</v>
      </c>
      <c r="Q93" s="19">
        <v>29766920.626578197</v>
      </c>
      <c r="R93" s="19">
        <v>908673.30303030298</v>
      </c>
      <c r="S93" s="19">
        <v>16507517.856908984</v>
      </c>
      <c r="T93" s="19">
        <v>29766920.626578197</v>
      </c>
      <c r="U93" s="19">
        <v>908673.30303030298</v>
      </c>
      <c r="V93" s="19">
        <v>16507517.856908984</v>
      </c>
      <c r="W93" s="19">
        <v>29766920.626578197</v>
      </c>
      <c r="X93" s="19">
        <v>908673.30303030298</v>
      </c>
      <c r="Y93" s="19">
        <v>16507517.856908984</v>
      </c>
      <c r="Z93" s="19">
        <v>29766920.626578197</v>
      </c>
      <c r="AA93" s="19">
        <v>908673.30303030298</v>
      </c>
      <c r="AB93" s="19">
        <v>16507517.856908984</v>
      </c>
      <c r="AC93">
        <v>14600000</v>
      </c>
      <c r="AD93">
        <v>31800000</v>
      </c>
      <c r="AE93">
        <v>52800000</v>
      </c>
    </row>
    <row r="94" spans="1:31" x14ac:dyDescent="0.2">
      <c r="A94" s="18">
        <v>44270</v>
      </c>
      <c r="B94" s="19">
        <v>0</v>
      </c>
      <c r="C94" s="19">
        <v>0</v>
      </c>
      <c r="D94" s="19" t="e">
        <v>#N/A</v>
      </c>
      <c r="E94" s="19">
        <v>27727410.454545461</v>
      </c>
      <c r="F94" s="19">
        <v>922138.54545454541</v>
      </c>
      <c r="G94" s="19">
        <v>16736130.913636364</v>
      </c>
      <c r="H94" s="19">
        <v>29010678.773669921</v>
      </c>
      <c r="I94" s="19">
        <v>922138.54545454541</v>
      </c>
      <c r="J94" s="19">
        <v>16946072.400848377</v>
      </c>
      <c r="K94" s="19">
        <v>29892034.748900406</v>
      </c>
      <c r="L94" s="19">
        <v>922138.54545454541</v>
      </c>
      <c r="M94" s="19">
        <v>16949123.826896761</v>
      </c>
      <c r="N94" s="19">
        <v>30325284.58231061</v>
      </c>
      <c r="O94" s="19">
        <v>922138.54545454541</v>
      </c>
      <c r="P94" s="19">
        <v>16949123.826896761</v>
      </c>
      <c r="Q94" s="19">
        <v>30374003.524476551</v>
      </c>
      <c r="R94" s="19">
        <v>922138.54545454541</v>
      </c>
      <c r="S94" s="19">
        <v>16949123.826896761</v>
      </c>
      <c r="T94" s="19">
        <v>30374003.524476551</v>
      </c>
      <c r="U94" s="19">
        <v>922138.54545454541</v>
      </c>
      <c r="V94" s="19">
        <v>16949123.826896761</v>
      </c>
      <c r="W94" s="19">
        <v>30374003.524476551</v>
      </c>
      <c r="X94" s="19">
        <v>922138.54545454541</v>
      </c>
      <c r="Y94" s="19">
        <v>16949123.826896761</v>
      </c>
      <c r="Z94" s="19">
        <v>30374003.524476551</v>
      </c>
      <c r="AA94" s="19">
        <v>922138.54545454541</v>
      </c>
      <c r="AB94" s="19">
        <v>16949123.826896761</v>
      </c>
      <c r="AC94">
        <v>14600000</v>
      </c>
      <c r="AD94">
        <v>31800000</v>
      </c>
      <c r="AE94">
        <v>52800000</v>
      </c>
    </row>
    <row r="95" spans="1:31" x14ac:dyDescent="0.2">
      <c r="A95" s="18">
        <v>44271</v>
      </c>
      <c r="B95" s="19">
        <v>0</v>
      </c>
      <c r="C95" s="19">
        <v>0</v>
      </c>
      <c r="D95" s="19" t="e">
        <v>#N/A</v>
      </c>
      <c r="E95" s="19">
        <v>28163945.212121218</v>
      </c>
      <c r="F95" s="19">
        <v>935603.78787878784</v>
      </c>
      <c r="G95" s="19">
        <v>17129685.457575757</v>
      </c>
      <c r="H95" s="19">
        <v>29497213.531245679</v>
      </c>
      <c r="I95" s="19">
        <v>935603.78787878784</v>
      </c>
      <c r="J95" s="19">
        <v>17384626.944787774</v>
      </c>
      <c r="K95" s="19">
        <v>30428569.506476164</v>
      </c>
      <c r="L95" s="19">
        <v>935603.78787878784</v>
      </c>
      <c r="M95" s="19">
        <v>17395750.839753218</v>
      </c>
      <c r="N95" s="19">
        <v>30911819.339886367</v>
      </c>
      <c r="O95" s="19">
        <v>935603.78787878784</v>
      </c>
      <c r="P95" s="19">
        <v>17395750.839753218</v>
      </c>
      <c r="Q95" s="19">
        <v>30986665.35889563</v>
      </c>
      <c r="R95" s="19">
        <v>935603.78787878784</v>
      </c>
      <c r="S95" s="19">
        <v>17395750.839753218</v>
      </c>
      <c r="T95" s="19">
        <v>30986665.35889563</v>
      </c>
      <c r="U95" s="19">
        <v>935603.78787878784</v>
      </c>
      <c r="V95" s="19">
        <v>17395750.839753218</v>
      </c>
      <c r="W95" s="19">
        <v>30986665.35889563</v>
      </c>
      <c r="X95" s="19">
        <v>935603.78787878784</v>
      </c>
      <c r="Y95" s="19">
        <v>17395750.839753218</v>
      </c>
      <c r="Z95" s="19">
        <v>30986665.35889563</v>
      </c>
      <c r="AA95" s="19">
        <v>935603.78787878784</v>
      </c>
      <c r="AB95" s="19">
        <v>17395750.839753218</v>
      </c>
      <c r="AC95">
        <v>14600000</v>
      </c>
      <c r="AD95">
        <v>31800000</v>
      </c>
      <c r="AE95">
        <v>52800000</v>
      </c>
    </row>
    <row r="96" spans="1:31" x14ac:dyDescent="0.2">
      <c r="A96" s="18">
        <v>44272</v>
      </c>
      <c r="B96" s="19">
        <v>0</v>
      </c>
      <c r="C96" s="19">
        <v>0</v>
      </c>
      <c r="D96" s="19" t="e">
        <v>#N/A</v>
      </c>
      <c r="E96" s="19">
        <v>28600479.969696976</v>
      </c>
      <c r="F96" s="19">
        <v>949069.03030303027</v>
      </c>
      <c r="G96" s="19">
        <v>17523240.001515154</v>
      </c>
      <c r="H96" s="19">
        <v>29983748.288821436</v>
      </c>
      <c r="I96" s="19">
        <v>949069.03030303027</v>
      </c>
      <c r="J96" s="19">
        <v>17823181.488727167</v>
      </c>
      <c r="K96" s="19">
        <v>30965104.264051922</v>
      </c>
      <c r="L96" s="19">
        <v>949069.03030303027</v>
      </c>
      <c r="M96" s="19">
        <v>17847398.895478327</v>
      </c>
      <c r="N96" s="19">
        <v>31498354.097462125</v>
      </c>
      <c r="O96" s="19">
        <v>949069.03030303027</v>
      </c>
      <c r="P96" s="19">
        <v>17847398.895478327</v>
      </c>
      <c r="Q96" s="19">
        <v>31604906.129835464</v>
      </c>
      <c r="R96" s="19">
        <v>949069.03030303027</v>
      </c>
      <c r="S96" s="19">
        <v>17847398.895478327</v>
      </c>
      <c r="T96" s="19">
        <v>31604906.129835464</v>
      </c>
      <c r="U96" s="19">
        <v>949069.03030303027</v>
      </c>
      <c r="V96" s="19">
        <v>17847398.895478327</v>
      </c>
      <c r="W96" s="19">
        <v>31604906.129835464</v>
      </c>
      <c r="X96" s="19">
        <v>949069.03030303027</v>
      </c>
      <c r="Y96" s="19">
        <v>17847398.895478327</v>
      </c>
      <c r="Z96" s="19">
        <v>31604906.129835464</v>
      </c>
      <c r="AA96" s="19">
        <v>949069.03030303027</v>
      </c>
      <c r="AB96" s="19">
        <v>17847398.895478327</v>
      </c>
      <c r="AC96">
        <v>14600000</v>
      </c>
      <c r="AD96">
        <v>31800000</v>
      </c>
      <c r="AE96">
        <v>52800000</v>
      </c>
    </row>
    <row r="97" spans="1:31" x14ac:dyDescent="0.2">
      <c r="A97" s="18">
        <v>44273</v>
      </c>
      <c r="B97" s="19">
        <v>0</v>
      </c>
      <c r="C97" s="19">
        <v>0</v>
      </c>
      <c r="D97" s="19" t="e">
        <v>#N/A</v>
      </c>
      <c r="E97" s="19">
        <v>29037014.727272734</v>
      </c>
      <c r="F97" s="19">
        <v>962534.27272727271</v>
      </c>
      <c r="G97" s="19">
        <v>17916794.545454551</v>
      </c>
      <c r="H97" s="19">
        <v>30470283.046397194</v>
      </c>
      <c r="I97" s="19">
        <v>962534.27272727271</v>
      </c>
      <c r="J97" s="19">
        <v>18261736.032666564</v>
      </c>
      <c r="K97" s="19">
        <v>31501639.021627679</v>
      </c>
      <c r="L97" s="19">
        <v>962534.27272727271</v>
      </c>
      <c r="M97" s="19">
        <v>18304067.994072121</v>
      </c>
      <c r="N97" s="19">
        <v>32084888.855037883</v>
      </c>
      <c r="O97" s="19">
        <v>962534.27272727271</v>
      </c>
      <c r="P97" s="19">
        <v>18304067.994072121</v>
      </c>
      <c r="Q97" s="19">
        <v>32228725.837296024</v>
      </c>
      <c r="R97" s="19">
        <v>962534.27272727271</v>
      </c>
      <c r="S97" s="19">
        <v>18304067.994072121</v>
      </c>
      <c r="T97" s="19">
        <v>32228725.837296024</v>
      </c>
      <c r="U97" s="19">
        <v>962534.27272727271</v>
      </c>
      <c r="V97" s="19">
        <v>18304067.994072121</v>
      </c>
      <c r="W97" s="19">
        <v>32228725.837296024</v>
      </c>
      <c r="X97" s="19">
        <v>962534.27272727271</v>
      </c>
      <c r="Y97" s="19">
        <v>18304067.994072121</v>
      </c>
      <c r="Z97" s="19">
        <v>32228725.837296024</v>
      </c>
      <c r="AA97" s="19">
        <v>962534.27272727271</v>
      </c>
      <c r="AB97" s="19">
        <v>18304067.994072121</v>
      </c>
      <c r="AC97">
        <v>14600000</v>
      </c>
      <c r="AD97">
        <v>31800000</v>
      </c>
      <c r="AE97">
        <v>52800000</v>
      </c>
    </row>
    <row r="98" spans="1:31" x14ac:dyDescent="0.2">
      <c r="A98" s="18">
        <v>44274</v>
      </c>
      <c r="B98" s="19">
        <v>0</v>
      </c>
      <c r="C98" s="19">
        <v>0</v>
      </c>
      <c r="D98" s="19" t="e">
        <v>#N/A</v>
      </c>
      <c r="E98" s="19">
        <v>29473549.484848492</v>
      </c>
      <c r="F98" s="19">
        <v>975999.51515151514</v>
      </c>
      <c r="G98" s="19">
        <v>18310349.089393944</v>
      </c>
      <c r="H98" s="19">
        <v>30956817.803972952</v>
      </c>
      <c r="I98" s="19">
        <v>975999.51515151514</v>
      </c>
      <c r="J98" s="19">
        <v>18700290.576605957</v>
      </c>
      <c r="K98" s="19">
        <v>32038173.779203437</v>
      </c>
      <c r="L98" s="19">
        <v>975999.51515151514</v>
      </c>
      <c r="M98" s="19">
        <v>18765758.135534562</v>
      </c>
      <c r="N98" s="19">
        <v>32671423.612613641</v>
      </c>
      <c r="O98" s="19">
        <v>975999.51515151514</v>
      </c>
      <c r="P98" s="19">
        <v>18765758.135534562</v>
      </c>
      <c r="Q98" s="19">
        <v>32858124.481277309</v>
      </c>
      <c r="R98" s="19">
        <v>975999.51515151514</v>
      </c>
      <c r="S98" s="19">
        <v>18765758.135534562</v>
      </c>
      <c r="T98" s="19">
        <v>32858124.481277309</v>
      </c>
      <c r="U98" s="19">
        <v>975999.51515151514</v>
      </c>
      <c r="V98" s="19">
        <v>18765758.135534562</v>
      </c>
      <c r="W98" s="19">
        <v>32858124.481277309</v>
      </c>
      <c r="X98" s="19">
        <v>975999.51515151514</v>
      </c>
      <c r="Y98" s="19">
        <v>18765758.135534562</v>
      </c>
      <c r="Z98" s="19">
        <v>32858124.481277309</v>
      </c>
      <c r="AA98" s="19">
        <v>975999.51515151514</v>
      </c>
      <c r="AB98" s="19">
        <v>18765758.135534562</v>
      </c>
      <c r="AC98">
        <v>14600000</v>
      </c>
      <c r="AD98">
        <v>31800000</v>
      </c>
      <c r="AE98">
        <v>52800000</v>
      </c>
    </row>
    <row r="99" spans="1:31" x14ac:dyDescent="0.2">
      <c r="A99" s="18">
        <v>44275</v>
      </c>
      <c r="B99" s="19">
        <v>0</v>
      </c>
      <c r="C99" s="19">
        <v>0</v>
      </c>
      <c r="D99" s="19" t="e">
        <v>#N/A</v>
      </c>
      <c r="E99" s="19">
        <v>29910084.24242425</v>
      </c>
      <c r="F99" s="19">
        <v>989464.75757575757</v>
      </c>
      <c r="G99" s="19">
        <v>18703903.633333337</v>
      </c>
      <c r="H99" s="19">
        <v>31443352.56154871</v>
      </c>
      <c r="I99" s="19">
        <v>989464.75757575757</v>
      </c>
      <c r="J99" s="19">
        <v>19138845.12054535</v>
      </c>
      <c r="K99" s="19">
        <v>32574708.536779195</v>
      </c>
      <c r="L99" s="19">
        <v>989464.75757575757</v>
      </c>
      <c r="M99" s="19">
        <v>19232469.319865659</v>
      </c>
      <c r="N99" s="19">
        <v>33257958.370189399</v>
      </c>
      <c r="O99" s="19">
        <v>989464.75757575757</v>
      </c>
      <c r="P99" s="19">
        <v>19232469.319865659</v>
      </c>
      <c r="Q99" s="19">
        <v>33493102.06177935</v>
      </c>
      <c r="R99" s="19">
        <v>989464.75757575757</v>
      </c>
      <c r="S99" s="19">
        <v>19232469.319865659</v>
      </c>
      <c r="T99" s="19">
        <v>33493102.06177935</v>
      </c>
      <c r="U99" s="19">
        <v>989464.75757575757</v>
      </c>
      <c r="V99" s="19">
        <v>19232469.319865659</v>
      </c>
      <c r="W99" s="19">
        <v>33493102.06177935</v>
      </c>
      <c r="X99" s="19">
        <v>989464.75757575757</v>
      </c>
      <c r="Y99" s="19">
        <v>19232469.319865659</v>
      </c>
      <c r="Z99" s="19">
        <v>33493102.06177935</v>
      </c>
      <c r="AA99" s="19">
        <v>989464.75757575757</v>
      </c>
      <c r="AB99" s="19">
        <v>19232469.319865659</v>
      </c>
      <c r="AC99">
        <v>14600000</v>
      </c>
      <c r="AD99">
        <v>31800000</v>
      </c>
      <c r="AE99">
        <v>52800000</v>
      </c>
    </row>
    <row r="100" spans="1:31" x14ac:dyDescent="0.2">
      <c r="A100" s="18">
        <v>44276</v>
      </c>
      <c r="B100" s="19">
        <v>0</v>
      </c>
      <c r="C100" s="19">
        <v>0</v>
      </c>
      <c r="D100" s="19" t="e">
        <v>#N/A</v>
      </c>
      <c r="E100" s="19">
        <v>30346619.000000007</v>
      </c>
      <c r="F100" s="19">
        <v>1002930</v>
      </c>
      <c r="G100" s="19">
        <v>19097458.17727273</v>
      </c>
      <c r="H100" s="19">
        <v>31929887.319124468</v>
      </c>
      <c r="I100" s="19">
        <v>1002930</v>
      </c>
      <c r="J100" s="19">
        <v>19577399.664484747</v>
      </c>
      <c r="K100" s="19">
        <v>33111243.294354953</v>
      </c>
      <c r="L100" s="19">
        <v>1002930</v>
      </c>
      <c r="M100" s="19">
        <v>19704201.547065433</v>
      </c>
      <c r="N100" s="19">
        <v>33844493.127765156</v>
      </c>
      <c r="O100" s="19">
        <v>1002930</v>
      </c>
      <c r="P100" s="19">
        <v>19704201.547065433</v>
      </c>
      <c r="Q100" s="19">
        <v>34129636.819355108</v>
      </c>
      <c r="R100" s="19">
        <v>1002930</v>
      </c>
      <c r="S100" s="19">
        <v>19704201.547065433</v>
      </c>
      <c r="T100" s="19">
        <v>34133658.578802116</v>
      </c>
      <c r="U100" s="19">
        <v>1002930</v>
      </c>
      <c r="V100" s="19">
        <v>19704201.547065433</v>
      </c>
      <c r="W100" s="19">
        <v>34133658.578802116</v>
      </c>
      <c r="X100" s="19">
        <v>1002930</v>
      </c>
      <c r="Y100" s="19">
        <v>19704201.547065433</v>
      </c>
      <c r="Z100" s="19">
        <v>34133658.578802116</v>
      </c>
      <c r="AA100" s="19">
        <v>1002930</v>
      </c>
      <c r="AB100" s="19">
        <v>19704201.547065433</v>
      </c>
      <c r="AC100">
        <v>14600000</v>
      </c>
      <c r="AD100">
        <v>31800000</v>
      </c>
      <c r="AE100">
        <v>52800000</v>
      </c>
    </row>
    <row r="101" spans="1:31" x14ac:dyDescent="0.2">
      <c r="A101" s="18">
        <v>44277</v>
      </c>
      <c r="B101" s="19">
        <v>0</v>
      </c>
      <c r="C101" s="19">
        <v>0</v>
      </c>
      <c r="D101" s="19" t="e">
        <v>#N/A</v>
      </c>
      <c r="E101" s="19">
        <v>30743181.285714295</v>
      </c>
      <c r="F101" s="19">
        <v>1056367.7142857143</v>
      </c>
      <c r="G101" s="19">
        <v>19491012.721212126</v>
      </c>
      <c r="H101" s="19">
        <v>32376449.604838755</v>
      </c>
      <c r="I101" s="19">
        <v>1056367.7142857143</v>
      </c>
      <c r="J101" s="19">
        <v>20015954.20842414</v>
      </c>
      <c r="K101" s="19">
        <v>33607805.580069236</v>
      </c>
      <c r="L101" s="19">
        <v>1056367.7142857143</v>
      </c>
      <c r="M101" s="19">
        <v>20180954.817133863</v>
      </c>
      <c r="N101" s="19">
        <v>34391055.41347944</v>
      </c>
      <c r="O101" s="19">
        <v>1056367.7142857143</v>
      </c>
      <c r="P101" s="19">
        <v>20180954.817133863</v>
      </c>
      <c r="Q101" s="19">
        <v>34726199.105069391</v>
      </c>
      <c r="R101" s="19">
        <v>1056367.7142857143</v>
      </c>
      <c r="S101" s="19">
        <v>20180954.817133863</v>
      </c>
      <c r="T101" s="19">
        <v>34739821.560484163</v>
      </c>
      <c r="U101" s="19">
        <v>1056367.7142857143</v>
      </c>
      <c r="V101" s="19">
        <v>20180954.817133863</v>
      </c>
      <c r="W101" s="19">
        <v>34739821.560484163</v>
      </c>
      <c r="X101" s="19">
        <v>1056367.7142857143</v>
      </c>
      <c r="Y101" s="19">
        <v>20180954.817133863</v>
      </c>
      <c r="Z101" s="19">
        <v>34739821.560484163</v>
      </c>
      <c r="AA101" s="19">
        <v>1056367.7142857143</v>
      </c>
      <c r="AB101" s="19">
        <v>20180954.817133863</v>
      </c>
      <c r="AC101">
        <v>14600000</v>
      </c>
      <c r="AD101">
        <v>31800000</v>
      </c>
      <c r="AE101">
        <v>52800000</v>
      </c>
    </row>
    <row r="102" spans="1:31" x14ac:dyDescent="0.2">
      <c r="A102" s="18">
        <v>44278</v>
      </c>
      <c r="B102" s="19">
        <v>0</v>
      </c>
      <c r="C102" s="19">
        <v>0</v>
      </c>
      <c r="D102" s="19" t="e">
        <v>#N/A</v>
      </c>
      <c r="E102" s="19">
        <v>31139743.571428582</v>
      </c>
      <c r="F102" s="19">
        <v>1109805.4285714286</v>
      </c>
      <c r="G102" s="19">
        <v>19884567.265151519</v>
      </c>
      <c r="H102" s="19">
        <v>32823011.890553042</v>
      </c>
      <c r="I102" s="19">
        <v>1109805.4285714286</v>
      </c>
      <c r="J102" s="19">
        <v>20454508.752363533</v>
      </c>
      <c r="K102" s="19">
        <v>34104367.86578352</v>
      </c>
      <c r="L102" s="19">
        <v>1109805.4285714286</v>
      </c>
      <c r="M102" s="19">
        <v>20662729.130070969</v>
      </c>
      <c r="N102" s="19">
        <v>34937617.699193723</v>
      </c>
      <c r="O102" s="19">
        <v>1109805.4285714286</v>
      </c>
      <c r="P102" s="19">
        <v>20662729.130070969</v>
      </c>
      <c r="Q102" s="19">
        <v>35322761.390783675</v>
      </c>
      <c r="R102" s="19">
        <v>1109805.4285714286</v>
      </c>
      <c r="S102" s="19">
        <v>20662729.130070969</v>
      </c>
      <c r="T102" s="19">
        <v>35351563.478686936</v>
      </c>
      <c r="U102" s="19">
        <v>1109805.4285714286</v>
      </c>
      <c r="V102" s="19">
        <v>20662729.130070969</v>
      </c>
      <c r="W102" s="19">
        <v>35351563.478686936</v>
      </c>
      <c r="X102" s="19">
        <v>1109805.4285714286</v>
      </c>
      <c r="Y102" s="19">
        <v>20662729.130070969</v>
      </c>
      <c r="Z102" s="19">
        <v>35351563.478686936</v>
      </c>
      <c r="AA102" s="19">
        <v>1109805.4285714286</v>
      </c>
      <c r="AB102" s="19">
        <v>20662729.130070969</v>
      </c>
      <c r="AC102">
        <v>14600000</v>
      </c>
      <c r="AD102">
        <v>31800000</v>
      </c>
      <c r="AE102">
        <v>52800000</v>
      </c>
    </row>
    <row r="103" spans="1:31" x14ac:dyDescent="0.2">
      <c r="A103" s="18">
        <v>44279</v>
      </c>
      <c r="B103" s="19">
        <v>0</v>
      </c>
      <c r="C103" s="19">
        <v>0</v>
      </c>
      <c r="D103" s="19" t="e">
        <v>#N/A</v>
      </c>
      <c r="E103" s="19">
        <v>31536305.857142869</v>
      </c>
      <c r="F103" s="19">
        <v>1163243.1428571427</v>
      </c>
      <c r="G103" s="19">
        <v>20278121.809090912</v>
      </c>
      <c r="H103" s="19">
        <v>33269574.17626733</v>
      </c>
      <c r="I103" s="19">
        <v>1163243.1428571427</v>
      </c>
      <c r="J103" s="19">
        <v>20893063.296302926</v>
      </c>
      <c r="K103" s="19">
        <v>34600930.151497804</v>
      </c>
      <c r="L103" s="19">
        <v>1163243.1428571427</v>
      </c>
      <c r="M103" s="19">
        <v>21146283.674010362</v>
      </c>
      <c r="N103" s="19">
        <v>35484179.984908007</v>
      </c>
      <c r="O103" s="19">
        <v>1163243.1428571427</v>
      </c>
      <c r="P103" s="19">
        <v>21149524.485876732</v>
      </c>
      <c r="Q103" s="19">
        <v>35919323.676497959</v>
      </c>
      <c r="R103" s="19">
        <v>1163243.1428571427</v>
      </c>
      <c r="S103" s="19">
        <v>21149524.485876732</v>
      </c>
      <c r="T103" s="19">
        <v>35968884.333410434</v>
      </c>
      <c r="U103" s="19">
        <v>1163243.1428571427</v>
      </c>
      <c r="V103" s="19">
        <v>21149524.485876732</v>
      </c>
      <c r="W103" s="19">
        <v>35968884.333410434</v>
      </c>
      <c r="X103" s="19">
        <v>1163243.1428571427</v>
      </c>
      <c r="Y103" s="19">
        <v>21149524.485876732</v>
      </c>
      <c r="Z103" s="19">
        <v>35968884.333410434</v>
      </c>
      <c r="AA103" s="19">
        <v>1163243.1428571427</v>
      </c>
      <c r="AB103" s="19">
        <v>21149524.485876732</v>
      </c>
      <c r="AC103">
        <v>14600000</v>
      </c>
      <c r="AD103">
        <v>31800000</v>
      </c>
      <c r="AE103">
        <v>52800000</v>
      </c>
    </row>
    <row r="104" spans="1:31" x14ac:dyDescent="0.2">
      <c r="A104" s="18">
        <v>44280</v>
      </c>
      <c r="B104" s="19">
        <v>0</v>
      </c>
      <c r="C104" s="19">
        <v>0</v>
      </c>
      <c r="D104" s="19" t="e">
        <v>#N/A</v>
      </c>
      <c r="E104" s="19">
        <v>31932868.142857157</v>
      </c>
      <c r="F104" s="19">
        <v>1216680.857142857</v>
      </c>
      <c r="G104" s="19">
        <v>20671676.353030305</v>
      </c>
      <c r="H104" s="19">
        <v>33716136.461981617</v>
      </c>
      <c r="I104" s="19">
        <v>1216680.857142857</v>
      </c>
      <c r="J104" s="19">
        <v>21331617.840242319</v>
      </c>
      <c r="K104" s="19">
        <v>35097492.437212087</v>
      </c>
      <c r="L104" s="19">
        <v>1216680.857142857</v>
      </c>
      <c r="M104" s="19">
        <v>21629838.217949755</v>
      </c>
      <c r="N104" s="19">
        <v>36030742.270622291</v>
      </c>
      <c r="O104" s="19">
        <v>1216680.857142857</v>
      </c>
      <c r="P104" s="19">
        <v>21641340.884551145</v>
      </c>
      <c r="Q104" s="19">
        <v>36515885.962212242</v>
      </c>
      <c r="R104" s="19">
        <v>1216680.857142857</v>
      </c>
      <c r="S104" s="19">
        <v>21641340.884551145</v>
      </c>
      <c r="T104" s="19">
        <v>36591784.124654688</v>
      </c>
      <c r="U104" s="19">
        <v>1216680.857142857</v>
      </c>
      <c r="V104" s="19">
        <v>21641340.884551145</v>
      </c>
      <c r="W104" s="19">
        <v>36591784.124654688</v>
      </c>
      <c r="X104" s="19">
        <v>1216680.857142857</v>
      </c>
      <c r="Y104" s="19">
        <v>21641340.884551145</v>
      </c>
      <c r="Z104" s="19">
        <v>36591784.124654688</v>
      </c>
      <c r="AA104" s="19">
        <v>1216680.857142857</v>
      </c>
      <c r="AB104" s="19">
        <v>21641340.884551145</v>
      </c>
      <c r="AC104">
        <v>14600000</v>
      </c>
      <c r="AD104">
        <v>31800000</v>
      </c>
      <c r="AE104">
        <v>52800000</v>
      </c>
    </row>
    <row r="105" spans="1:31" x14ac:dyDescent="0.2">
      <c r="A105" s="18">
        <v>44281</v>
      </c>
      <c r="B105" s="19">
        <v>0</v>
      </c>
      <c r="C105" s="19">
        <v>0</v>
      </c>
      <c r="D105" s="19" t="e">
        <v>#N/A</v>
      </c>
      <c r="E105" s="19">
        <v>32329430.428571444</v>
      </c>
      <c r="F105" s="19">
        <v>1270118.5714285714</v>
      </c>
      <c r="G105" s="19">
        <v>21065230.896969698</v>
      </c>
      <c r="H105" s="19">
        <v>34162698.7476959</v>
      </c>
      <c r="I105" s="19">
        <v>1270118.5714285714</v>
      </c>
      <c r="J105" s="19">
        <v>21770172.384181716</v>
      </c>
      <c r="K105" s="19">
        <v>35594054.722926371</v>
      </c>
      <c r="L105" s="19">
        <v>1270118.5714285714</v>
      </c>
      <c r="M105" s="19">
        <v>22113392.761889152</v>
      </c>
      <c r="N105" s="19">
        <v>36577304.556336574</v>
      </c>
      <c r="O105" s="19">
        <v>1270118.5714285714</v>
      </c>
      <c r="P105" s="19">
        <v>22138178.326094236</v>
      </c>
      <c r="Q105" s="19">
        <v>37112448.247926526</v>
      </c>
      <c r="R105" s="19">
        <v>1270118.5714285714</v>
      </c>
      <c r="S105" s="19">
        <v>22138178.326094236</v>
      </c>
      <c r="T105" s="19">
        <v>37220262.852419667</v>
      </c>
      <c r="U105" s="19">
        <v>1270118.5714285714</v>
      </c>
      <c r="V105" s="19">
        <v>22138178.326094236</v>
      </c>
      <c r="W105" s="19">
        <v>37220262.852419667</v>
      </c>
      <c r="X105" s="19">
        <v>1270118.5714285714</v>
      </c>
      <c r="Y105" s="19">
        <v>22138178.326094236</v>
      </c>
      <c r="Z105" s="19">
        <v>37220262.852419667</v>
      </c>
      <c r="AA105" s="19">
        <v>1270118.5714285714</v>
      </c>
      <c r="AB105" s="19">
        <v>22138178.326094236</v>
      </c>
      <c r="AC105">
        <v>14600000</v>
      </c>
      <c r="AD105">
        <v>31800000</v>
      </c>
      <c r="AE105">
        <v>52800000</v>
      </c>
    </row>
    <row r="106" spans="1:31" x14ac:dyDescent="0.2">
      <c r="A106" s="18">
        <v>44282</v>
      </c>
      <c r="B106" s="19">
        <v>0</v>
      </c>
      <c r="C106" s="19">
        <v>0</v>
      </c>
      <c r="D106" s="19" t="e">
        <v>#N/A</v>
      </c>
      <c r="E106" s="19">
        <v>32725992.714285731</v>
      </c>
      <c r="F106" s="19">
        <v>1323556.2857142857</v>
      </c>
      <c r="G106" s="19">
        <v>21458785.440909095</v>
      </c>
      <c r="H106" s="19">
        <v>34609261.033410184</v>
      </c>
      <c r="I106" s="19">
        <v>1323556.2857142857</v>
      </c>
      <c r="J106" s="19">
        <v>22208726.928121109</v>
      </c>
      <c r="K106" s="19">
        <v>36090617.008640654</v>
      </c>
      <c r="L106" s="19">
        <v>1323556.2857142857</v>
      </c>
      <c r="M106" s="19">
        <v>22596947.305828545</v>
      </c>
      <c r="N106" s="19">
        <v>37123866.842050858</v>
      </c>
      <c r="O106" s="19">
        <v>1323556.2857142857</v>
      </c>
      <c r="P106" s="19">
        <v>22640036.810505982</v>
      </c>
      <c r="Q106" s="19">
        <v>37709010.533640809</v>
      </c>
      <c r="R106" s="19">
        <v>1323556.2857142857</v>
      </c>
      <c r="S106" s="19">
        <v>22640036.810505982</v>
      </c>
      <c r="T106" s="19">
        <v>37854320.516705401</v>
      </c>
      <c r="U106" s="19">
        <v>1323556.2857142857</v>
      </c>
      <c r="V106" s="19">
        <v>22640036.810505982</v>
      </c>
      <c r="W106" s="19">
        <v>37854320.516705401</v>
      </c>
      <c r="X106" s="19">
        <v>1323556.2857142857</v>
      </c>
      <c r="Y106" s="19">
        <v>22640036.810505982</v>
      </c>
      <c r="Z106" s="19">
        <v>37854320.516705401</v>
      </c>
      <c r="AA106" s="19">
        <v>1323556.2857142857</v>
      </c>
      <c r="AB106" s="19">
        <v>22640036.810505982</v>
      </c>
      <c r="AC106">
        <v>14600000</v>
      </c>
      <c r="AD106">
        <v>31800000</v>
      </c>
      <c r="AE106">
        <v>52800000</v>
      </c>
    </row>
    <row r="107" spans="1:31" x14ac:dyDescent="0.2">
      <c r="A107" s="18">
        <v>44283</v>
      </c>
      <c r="B107" s="19">
        <v>0</v>
      </c>
      <c r="C107" s="19">
        <v>0</v>
      </c>
      <c r="D107" s="19" t="e">
        <v>#N/A</v>
      </c>
      <c r="E107" s="19">
        <v>33122555.000000019</v>
      </c>
      <c r="F107" s="19">
        <v>1376994</v>
      </c>
      <c r="G107" s="19">
        <v>21852339.984848492</v>
      </c>
      <c r="H107" s="19">
        <v>35055823.319124468</v>
      </c>
      <c r="I107" s="19">
        <v>1376994</v>
      </c>
      <c r="J107" s="19">
        <v>22647281.472060505</v>
      </c>
      <c r="K107" s="19">
        <v>36587179.294354938</v>
      </c>
      <c r="L107" s="19">
        <v>1376994</v>
      </c>
      <c r="M107" s="19">
        <v>23080501.849767942</v>
      </c>
      <c r="N107" s="19">
        <v>37670429.127765141</v>
      </c>
      <c r="O107" s="19">
        <v>1376994</v>
      </c>
      <c r="P107" s="19">
        <v>23146916.337786414</v>
      </c>
      <c r="Q107" s="19">
        <v>38305572.819355093</v>
      </c>
      <c r="R107" s="19">
        <v>1376994</v>
      </c>
      <c r="S107" s="19">
        <v>23146916.337786414</v>
      </c>
      <c r="T107" s="19">
        <v>38493957.117511861</v>
      </c>
      <c r="U107" s="19">
        <v>1376994</v>
      </c>
      <c r="V107" s="19">
        <v>23146916.337786414</v>
      </c>
      <c r="W107" s="19">
        <v>38493957.117511861</v>
      </c>
      <c r="X107" s="19">
        <v>1376994</v>
      </c>
      <c r="Y107" s="19">
        <v>23146916.337786414</v>
      </c>
      <c r="Z107" s="19">
        <v>38493957.117511861</v>
      </c>
      <c r="AA107" s="19">
        <v>1376994</v>
      </c>
      <c r="AB107" s="19">
        <v>23146916.337786414</v>
      </c>
      <c r="AC107">
        <v>14600000</v>
      </c>
      <c r="AD107">
        <v>31800000</v>
      </c>
      <c r="AE107">
        <v>52800000</v>
      </c>
    </row>
    <row r="108" spans="1:31" x14ac:dyDescent="0.2">
      <c r="A108" s="18">
        <v>44284</v>
      </c>
      <c r="B108" s="19">
        <v>0</v>
      </c>
      <c r="C108" s="19">
        <v>0</v>
      </c>
      <c r="D108" s="19" t="e">
        <v>#N/A</v>
      </c>
      <c r="E108" s="19">
        <v>33440723.250000019</v>
      </c>
      <c r="F108" s="19">
        <v>1508825.75</v>
      </c>
      <c r="G108" s="19">
        <v>22245894.528787885</v>
      </c>
      <c r="H108" s="19">
        <v>35423991.569124468</v>
      </c>
      <c r="I108" s="19">
        <v>1508825.75</v>
      </c>
      <c r="J108" s="19">
        <v>23085836.015999898</v>
      </c>
      <c r="K108" s="19">
        <v>37005347.544354938</v>
      </c>
      <c r="L108" s="19">
        <v>1508825.75</v>
      </c>
      <c r="M108" s="19">
        <v>23564056.393707335</v>
      </c>
      <c r="N108" s="19">
        <v>38138597.377765141</v>
      </c>
      <c r="O108" s="19">
        <v>1508825.75</v>
      </c>
      <c r="P108" s="19">
        <v>23658816.907935493</v>
      </c>
      <c r="Q108" s="19">
        <v>38823741.069355093</v>
      </c>
      <c r="R108" s="19">
        <v>1508825.75</v>
      </c>
      <c r="S108" s="19">
        <v>23658816.907935493</v>
      </c>
      <c r="T108" s="19">
        <v>39060778.619124763</v>
      </c>
      <c r="U108" s="19">
        <v>1508825.75</v>
      </c>
      <c r="V108" s="19">
        <v>23658816.907935493</v>
      </c>
      <c r="W108" s="19">
        <v>39060778.619124763</v>
      </c>
      <c r="X108" s="19">
        <v>1508825.75</v>
      </c>
      <c r="Y108" s="19">
        <v>23658816.907935493</v>
      </c>
      <c r="Z108" s="19">
        <v>39060778.619124763</v>
      </c>
      <c r="AA108" s="19">
        <v>1508825.75</v>
      </c>
      <c r="AB108" s="19">
        <v>23658816.907935493</v>
      </c>
      <c r="AC108">
        <v>14600000</v>
      </c>
      <c r="AD108">
        <v>31800000</v>
      </c>
      <c r="AE108">
        <v>52800000</v>
      </c>
    </row>
    <row r="109" spans="1:31" x14ac:dyDescent="0.2">
      <c r="A109" s="18">
        <v>44285</v>
      </c>
      <c r="B109" s="19">
        <v>0</v>
      </c>
      <c r="C109" s="19">
        <v>0</v>
      </c>
      <c r="D109" s="19" t="e">
        <v>#N/A</v>
      </c>
      <c r="E109" s="19">
        <v>33758891.500000015</v>
      </c>
      <c r="F109" s="19">
        <v>1640657.5</v>
      </c>
      <c r="G109" s="19">
        <v>22639449.072727278</v>
      </c>
      <c r="H109" s="19">
        <v>35792159.819124468</v>
      </c>
      <c r="I109" s="19">
        <v>1640657.5</v>
      </c>
      <c r="J109" s="19">
        <v>23524390.559939291</v>
      </c>
      <c r="K109" s="19">
        <v>37423515.794354938</v>
      </c>
      <c r="L109" s="19">
        <v>1640657.5</v>
      </c>
      <c r="M109" s="19">
        <v>24047610.937646728</v>
      </c>
      <c r="N109" s="19">
        <v>38606765.627765141</v>
      </c>
      <c r="O109" s="19">
        <v>1640657.5</v>
      </c>
      <c r="P109" s="19">
        <v>24175738.520953223</v>
      </c>
      <c r="Q109" s="19">
        <v>39341909.319355093</v>
      </c>
      <c r="R109" s="19">
        <v>1640657.5</v>
      </c>
      <c r="S109" s="19">
        <v>24175738.520953223</v>
      </c>
      <c r="T109" s="19">
        <v>39628946.869124763</v>
      </c>
      <c r="U109" s="19">
        <v>1640657.5</v>
      </c>
      <c r="V109" s="19">
        <v>24175738.520953223</v>
      </c>
      <c r="W109" s="19">
        <v>39633179.05725842</v>
      </c>
      <c r="X109" s="19">
        <v>1640657.5</v>
      </c>
      <c r="Y109" s="19">
        <v>24175738.520953223</v>
      </c>
      <c r="Z109" s="19">
        <v>39633179.05725842</v>
      </c>
      <c r="AA109" s="19">
        <v>1640657.5</v>
      </c>
      <c r="AB109" s="19">
        <v>24175738.520953223</v>
      </c>
      <c r="AC109">
        <v>14600000</v>
      </c>
      <c r="AD109">
        <v>31800000</v>
      </c>
      <c r="AE109">
        <v>52800000</v>
      </c>
    </row>
    <row r="110" spans="1:31" x14ac:dyDescent="0.2">
      <c r="A110" s="18">
        <v>44286</v>
      </c>
      <c r="B110" s="19">
        <v>0</v>
      </c>
      <c r="C110" s="19">
        <v>0</v>
      </c>
      <c r="D110" s="19" t="e">
        <v>#N/A</v>
      </c>
      <c r="E110" s="19">
        <v>34077059.750000015</v>
      </c>
      <c r="F110" s="19">
        <v>1772489.25</v>
      </c>
      <c r="G110" s="19">
        <v>23033003.616666671</v>
      </c>
      <c r="H110" s="19">
        <v>36160328.069124468</v>
      </c>
      <c r="I110" s="19">
        <v>1772489.25</v>
      </c>
      <c r="J110" s="19">
        <v>23962945.103878688</v>
      </c>
      <c r="K110" s="19">
        <v>37841684.044354938</v>
      </c>
      <c r="L110" s="19">
        <v>1772489.25</v>
      </c>
      <c r="M110" s="19">
        <v>24531165.481586125</v>
      </c>
      <c r="N110" s="19">
        <v>39074933.877765141</v>
      </c>
      <c r="O110" s="19">
        <v>1772489.25</v>
      </c>
      <c r="P110" s="19">
        <v>24697681.176839635</v>
      </c>
      <c r="Q110" s="19">
        <v>39860077.569355093</v>
      </c>
      <c r="R110" s="19">
        <v>1772489.25</v>
      </c>
      <c r="S110" s="19">
        <v>24697681.176839635</v>
      </c>
      <c r="T110" s="19">
        <v>40197115.119124763</v>
      </c>
      <c r="U110" s="19">
        <v>1772489.25</v>
      </c>
      <c r="V110" s="19">
        <v>24697681.176839635</v>
      </c>
      <c r="W110" s="19">
        <v>40211158.431912802</v>
      </c>
      <c r="X110" s="19">
        <v>1772489.25</v>
      </c>
      <c r="Y110" s="19">
        <v>24697681.176839635</v>
      </c>
      <c r="Z110" s="19">
        <v>40211158.431912802</v>
      </c>
      <c r="AA110" s="19">
        <v>1772489.25</v>
      </c>
      <c r="AB110" s="19">
        <v>24697681.176839635</v>
      </c>
      <c r="AC110">
        <v>14600000</v>
      </c>
      <c r="AD110">
        <v>31800000</v>
      </c>
      <c r="AE110">
        <v>52800000</v>
      </c>
    </row>
    <row r="111" spans="1:31" x14ac:dyDescent="0.2">
      <c r="A111" s="18">
        <v>44287</v>
      </c>
      <c r="B111" s="19">
        <v>0</v>
      </c>
      <c r="C111" s="19">
        <v>0</v>
      </c>
      <c r="D111" s="19" t="e">
        <v>#N/A</v>
      </c>
      <c r="E111" s="19">
        <v>34395228.000000015</v>
      </c>
      <c r="F111" s="19">
        <v>1904321</v>
      </c>
      <c r="G111" s="19">
        <v>23426558.160606068</v>
      </c>
      <c r="H111" s="19">
        <v>36528496.319124468</v>
      </c>
      <c r="I111" s="19">
        <v>1904321</v>
      </c>
      <c r="J111" s="19">
        <v>24401499.647818081</v>
      </c>
      <c r="K111" s="19">
        <v>38259852.294354938</v>
      </c>
      <c r="L111" s="19">
        <v>1904321</v>
      </c>
      <c r="M111" s="19">
        <v>25014720.025525518</v>
      </c>
      <c r="N111" s="19">
        <v>39543102.127765141</v>
      </c>
      <c r="O111" s="19">
        <v>1904321</v>
      </c>
      <c r="P111" s="19">
        <v>25224644.875594702</v>
      </c>
      <c r="Q111" s="19">
        <v>40378245.819355093</v>
      </c>
      <c r="R111" s="19">
        <v>1904321</v>
      </c>
      <c r="S111" s="19">
        <v>25224644.875594702</v>
      </c>
      <c r="T111" s="19">
        <v>40765283.369124763</v>
      </c>
      <c r="U111" s="19">
        <v>1904321</v>
      </c>
      <c r="V111" s="19">
        <v>25224644.875594702</v>
      </c>
      <c r="W111" s="19">
        <v>40794716.74308794</v>
      </c>
      <c r="X111" s="19">
        <v>1904321</v>
      </c>
      <c r="Y111" s="19">
        <v>25224644.875594702</v>
      </c>
      <c r="Z111" s="19">
        <v>40794716.74308794</v>
      </c>
      <c r="AA111" s="19">
        <v>1904321</v>
      </c>
      <c r="AB111" s="19">
        <v>25224644.875594702</v>
      </c>
      <c r="AC111">
        <v>14600000</v>
      </c>
      <c r="AD111">
        <v>31800000</v>
      </c>
      <c r="AE111">
        <v>52800000</v>
      </c>
    </row>
    <row r="112" spans="1:31" x14ac:dyDescent="0.2">
      <c r="A112" s="18">
        <v>44288</v>
      </c>
      <c r="B112" s="19">
        <v>0</v>
      </c>
      <c r="C112" s="19">
        <v>0</v>
      </c>
      <c r="D112" s="19" t="e">
        <v>#N/A</v>
      </c>
      <c r="E112" s="19">
        <v>34713396.250000015</v>
      </c>
      <c r="F112" s="19">
        <v>2036152.75</v>
      </c>
      <c r="G112" s="19">
        <v>23820112.704545461</v>
      </c>
      <c r="H112" s="19">
        <v>36896664.569124468</v>
      </c>
      <c r="I112" s="19">
        <v>2036152.75</v>
      </c>
      <c r="J112" s="19">
        <v>24840054.191757474</v>
      </c>
      <c r="K112" s="19">
        <v>38678020.544354938</v>
      </c>
      <c r="L112" s="19">
        <v>2036152.75</v>
      </c>
      <c r="M112" s="19">
        <v>25498274.569464911</v>
      </c>
      <c r="N112" s="19">
        <v>40011270.377765141</v>
      </c>
      <c r="O112" s="19">
        <v>2036152.75</v>
      </c>
      <c r="P112" s="19">
        <v>25753199.419534095</v>
      </c>
      <c r="Q112" s="19">
        <v>40896414.069355093</v>
      </c>
      <c r="R112" s="19">
        <v>2036152.75</v>
      </c>
      <c r="S112" s="19">
        <v>25756629.617218446</v>
      </c>
      <c r="T112" s="19">
        <v>41333451.619124763</v>
      </c>
      <c r="U112" s="19">
        <v>2036152.75</v>
      </c>
      <c r="V112" s="19">
        <v>25756629.617218446</v>
      </c>
      <c r="W112" s="19">
        <v>41383853.990783803</v>
      </c>
      <c r="X112" s="19">
        <v>2036152.75</v>
      </c>
      <c r="Y112" s="19">
        <v>25756629.617218446</v>
      </c>
      <c r="Z112" s="19">
        <v>41383853.990783803</v>
      </c>
      <c r="AA112" s="19">
        <v>2036152.75</v>
      </c>
      <c r="AB112" s="19">
        <v>25756629.617218446</v>
      </c>
      <c r="AC112">
        <v>14600000</v>
      </c>
      <c r="AD112">
        <v>31800000</v>
      </c>
      <c r="AE112">
        <v>52800000</v>
      </c>
    </row>
    <row r="113" spans="1:31" x14ac:dyDescent="0.2">
      <c r="A113" s="18">
        <v>44289</v>
      </c>
      <c r="B113" s="19">
        <v>0</v>
      </c>
      <c r="C113" s="19">
        <v>0</v>
      </c>
      <c r="D113" s="19" t="e">
        <v>#N/A</v>
      </c>
      <c r="E113" s="19">
        <v>35031564.500000015</v>
      </c>
      <c r="F113" s="19">
        <v>2167984.5</v>
      </c>
      <c r="G113" s="19">
        <v>24213667.248484854</v>
      </c>
      <c r="H113" s="19">
        <v>37264832.819124468</v>
      </c>
      <c r="I113" s="19">
        <v>2167984.5</v>
      </c>
      <c r="J113" s="19">
        <v>25278608.735696867</v>
      </c>
      <c r="K113" s="19">
        <v>39096188.794354938</v>
      </c>
      <c r="L113" s="19">
        <v>2167984.5</v>
      </c>
      <c r="M113" s="19">
        <v>25981829.113404304</v>
      </c>
      <c r="N113" s="19">
        <v>40479438.627765141</v>
      </c>
      <c r="O113" s="19">
        <v>2167984.5</v>
      </c>
      <c r="P113" s="19">
        <v>26281753.963473488</v>
      </c>
      <c r="Q113" s="19">
        <v>41414582.319355093</v>
      </c>
      <c r="R113" s="19">
        <v>2167984.5</v>
      </c>
      <c r="S113" s="19">
        <v>26293635.401710842</v>
      </c>
      <c r="T113" s="19">
        <v>41901619.869124763</v>
      </c>
      <c r="U113" s="19">
        <v>2167984.5</v>
      </c>
      <c r="V113" s="19">
        <v>26293635.401710842</v>
      </c>
      <c r="W113" s="19">
        <v>41978570.175000392</v>
      </c>
      <c r="X113" s="19">
        <v>2167984.5</v>
      </c>
      <c r="Y113" s="19">
        <v>26293635.401710842</v>
      </c>
      <c r="Z113" s="19">
        <v>41978570.175000392</v>
      </c>
      <c r="AA113" s="19">
        <v>2167984.5</v>
      </c>
      <c r="AB113" s="19">
        <v>26293635.401710842</v>
      </c>
      <c r="AC113">
        <v>14600000</v>
      </c>
      <c r="AD113">
        <v>31800000</v>
      </c>
      <c r="AE113">
        <v>52800000</v>
      </c>
    </row>
    <row r="114" spans="1:31" x14ac:dyDescent="0.2">
      <c r="A114" s="18">
        <v>44290</v>
      </c>
      <c r="B114" s="19">
        <v>0</v>
      </c>
      <c r="C114" s="19">
        <v>0</v>
      </c>
      <c r="D114" s="19" t="e">
        <v>#N/A</v>
      </c>
      <c r="E114" s="19">
        <v>35349732.750000015</v>
      </c>
      <c r="F114" s="19">
        <v>2299816.25</v>
      </c>
      <c r="G114" s="19">
        <v>24607221.792424247</v>
      </c>
      <c r="H114" s="19">
        <v>37633001.069124468</v>
      </c>
      <c r="I114" s="19">
        <v>2299816.25</v>
      </c>
      <c r="J114" s="19">
        <v>25717163.27963626</v>
      </c>
      <c r="K114" s="19">
        <v>39514357.044354938</v>
      </c>
      <c r="L114" s="19">
        <v>2299816.25</v>
      </c>
      <c r="M114" s="19">
        <v>26465383.657343697</v>
      </c>
      <c r="N114" s="19">
        <v>40947606.877765141</v>
      </c>
      <c r="O114" s="19">
        <v>2299816.25</v>
      </c>
      <c r="P114" s="19">
        <v>26810308.507412881</v>
      </c>
      <c r="Q114" s="19">
        <v>41932750.569355093</v>
      </c>
      <c r="R114" s="19">
        <v>2299816.25</v>
      </c>
      <c r="S114" s="19">
        <v>26835662.229071893</v>
      </c>
      <c r="T114" s="19">
        <v>42469788.119124763</v>
      </c>
      <c r="U114" s="19">
        <v>2299816.25</v>
      </c>
      <c r="V114" s="19">
        <v>26835662.229071893</v>
      </c>
      <c r="W114" s="19">
        <v>42578865.295737736</v>
      </c>
      <c r="X114" s="19">
        <v>2299816.25</v>
      </c>
      <c r="Y114" s="19">
        <v>26835662.229071893</v>
      </c>
      <c r="Z114" s="19">
        <v>42578865.295737736</v>
      </c>
      <c r="AA114" s="19">
        <v>2299816.25</v>
      </c>
      <c r="AB114" s="19">
        <v>26835662.229071893</v>
      </c>
      <c r="AC114">
        <v>14600000</v>
      </c>
      <c r="AD114">
        <v>31800000</v>
      </c>
      <c r="AE114">
        <v>52800000</v>
      </c>
    </row>
    <row r="115" spans="1:31" x14ac:dyDescent="0.2">
      <c r="A115" s="18">
        <v>44291</v>
      </c>
      <c r="B115" s="19">
        <v>0</v>
      </c>
      <c r="C115" s="19">
        <v>0</v>
      </c>
      <c r="D115" s="19" t="e">
        <v>#N/A</v>
      </c>
      <c r="E115" s="19">
        <v>35667901.000000015</v>
      </c>
      <c r="F115" s="19">
        <v>2431648</v>
      </c>
      <c r="G115" s="19">
        <v>25000776.33636364</v>
      </c>
      <c r="H115" s="19">
        <v>38001169.319124468</v>
      </c>
      <c r="I115" s="19">
        <v>2431648</v>
      </c>
      <c r="J115" s="19">
        <v>26155717.823575657</v>
      </c>
      <c r="K115" s="19">
        <v>39932525.294354938</v>
      </c>
      <c r="L115" s="19">
        <v>2431648</v>
      </c>
      <c r="M115" s="19">
        <v>26948938.201283094</v>
      </c>
      <c r="N115" s="19">
        <v>41415775.127765141</v>
      </c>
      <c r="O115" s="19">
        <v>2431648</v>
      </c>
      <c r="P115" s="19">
        <v>27338863.051352274</v>
      </c>
      <c r="Q115" s="19">
        <v>42450918.819355093</v>
      </c>
      <c r="R115" s="19">
        <v>2431648</v>
      </c>
      <c r="S115" s="19">
        <v>27382710.099301621</v>
      </c>
      <c r="T115" s="19">
        <v>43037956.369124763</v>
      </c>
      <c r="U115" s="19">
        <v>2431648</v>
      </c>
      <c r="V115" s="19">
        <v>27382710.099301621</v>
      </c>
      <c r="W115" s="19">
        <v>43184739.352995805</v>
      </c>
      <c r="X115" s="19">
        <v>2431648</v>
      </c>
      <c r="Y115" s="19">
        <v>27382710.099301621</v>
      </c>
      <c r="Z115" s="19">
        <v>43184739.352995805</v>
      </c>
      <c r="AA115" s="19">
        <v>2431648</v>
      </c>
      <c r="AB115" s="19">
        <v>27382710.099301621</v>
      </c>
      <c r="AC115">
        <v>14600000</v>
      </c>
      <c r="AD115">
        <v>31800000</v>
      </c>
      <c r="AE115">
        <v>52800000</v>
      </c>
    </row>
    <row r="116" spans="1:31" x14ac:dyDescent="0.2">
      <c r="A116" s="18">
        <v>44292</v>
      </c>
      <c r="B116" s="19">
        <v>0</v>
      </c>
      <c r="C116" s="19">
        <v>0</v>
      </c>
      <c r="D116" s="19" t="e">
        <v>#N/A</v>
      </c>
      <c r="E116" s="19">
        <v>35910240.000000015</v>
      </c>
      <c r="F116" s="19">
        <v>2639309</v>
      </c>
      <c r="G116" s="19">
        <v>25394330.880303036</v>
      </c>
      <c r="H116" s="19">
        <v>38293508.319124468</v>
      </c>
      <c r="I116" s="19">
        <v>2639309</v>
      </c>
      <c r="J116" s="19">
        <v>26594272.36751505</v>
      </c>
      <c r="K116" s="19">
        <v>40274864.294354938</v>
      </c>
      <c r="L116" s="19">
        <v>2639309</v>
      </c>
      <c r="M116" s="19">
        <v>27432492.745222487</v>
      </c>
      <c r="N116" s="19">
        <v>41808114.127765141</v>
      </c>
      <c r="O116" s="19">
        <v>2639309</v>
      </c>
      <c r="P116" s="19">
        <v>27867417.59529167</v>
      </c>
      <c r="Q116" s="19">
        <v>42893257.819355093</v>
      </c>
      <c r="R116" s="19">
        <v>2639309</v>
      </c>
      <c r="S116" s="19">
        <v>27934779.012400005</v>
      </c>
      <c r="T116" s="19">
        <v>43530295.369124763</v>
      </c>
      <c r="U116" s="19">
        <v>2639309</v>
      </c>
      <c r="V116" s="19">
        <v>27934779.012400005</v>
      </c>
      <c r="W116" s="19">
        <v>43720363.09677463</v>
      </c>
      <c r="X116" s="19">
        <v>2639309</v>
      </c>
      <c r="Y116" s="19">
        <v>27934779.012400005</v>
      </c>
      <c r="Z116" s="19">
        <v>43720363.09677463</v>
      </c>
      <c r="AA116" s="19">
        <v>2639309</v>
      </c>
      <c r="AB116" s="19">
        <v>27934779.012400005</v>
      </c>
      <c r="AC116">
        <v>14600000</v>
      </c>
      <c r="AD116">
        <v>31800000</v>
      </c>
      <c r="AE116">
        <v>52800000</v>
      </c>
    </row>
    <row r="117" spans="1:31" x14ac:dyDescent="0.2">
      <c r="A117" s="18">
        <v>44293</v>
      </c>
      <c r="B117" s="19">
        <v>0</v>
      </c>
      <c r="C117" s="19">
        <v>0</v>
      </c>
      <c r="D117" s="19" t="e">
        <v>#N/A</v>
      </c>
      <c r="E117" s="19">
        <v>36081297.000000015</v>
      </c>
      <c r="F117" s="19">
        <v>2918252</v>
      </c>
      <c r="G117" s="19">
        <v>25787885.424242433</v>
      </c>
      <c r="H117" s="19">
        <v>38514565.319124468</v>
      </c>
      <c r="I117" s="19">
        <v>2918252</v>
      </c>
      <c r="J117" s="19">
        <v>27032826.911454447</v>
      </c>
      <c r="K117" s="19">
        <v>40545921.294354938</v>
      </c>
      <c r="L117" s="19">
        <v>2918252</v>
      </c>
      <c r="M117" s="19">
        <v>27916047.289161883</v>
      </c>
      <c r="N117" s="19">
        <v>42129171.127765141</v>
      </c>
      <c r="O117" s="19">
        <v>2918252</v>
      </c>
      <c r="P117" s="19">
        <v>28395972.139231067</v>
      </c>
      <c r="Q117" s="19">
        <v>43264314.819355093</v>
      </c>
      <c r="R117" s="19">
        <v>2918252</v>
      </c>
      <c r="S117" s="19">
        <v>28491868.96836707</v>
      </c>
      <c r="T117" s="19">
        <v>43951352.369124763</v>
      </c>
      <c r="U117" s="19">
        <v>2918252</v>
      </c>
      <c r="V117" s="19">
        <v>28491868.96836707</v>
      </c>
      <c r="W117" s="19">
        <v>44190283.777074181</v>
      </c>
      <c r="X117" s="19">
        <v>2918252</v>
      </c>
      <c r="Y117" s="19">
        <v>28491868.96836707</v>
      </c>
      <c r="Z117" s="19">
        <v>44190283.777074181</v>
      </c>
      <c r="AA117" s="19">
        <v>2918252</v>
      </c>
      <c r="AB117" s="19">
        <v>28491868.96836707</v>
      </c>
      <c r="AC117">
        <v>14600000</v>
      </c>
      <c r="AD117">
        <v>31800000</v>
      </c>
      <c r="AE117">
        <v>52800000</v>
      </c>
    </row>
    <row r="118" spans="1:31" x14ac:dyDescent="0.2">
      <c r="A118" s="18">
        <v>44294</v>
      </c>
      <c r="B118" s="19">
        <v>0</v>
      </c>
      <c r="C118" s="19">
        <v>0</v>
      </c>
      <c r="D118" s="19" t="e">
        <v>#N/A</v>
      </c>
      <c r="E118" s="19">
        <v>36214603.000000015</v>
      </c>
      <c r="F118" s="19">
        <v>3234946</v>
      </c>
      <c r="G118" s="19">
        <v>26181439.968181826</v>
      </c>
      <c r="H118" s="19">
        <v>38697871.319124468</v>
      </c>
      <c r="I118" s="19">
        <v>3234946</v>
      </c>
      <c r="J118" s="19">
        <v>27471381.45539384</v>
      </c>
      <c r="K118" s="19">
        <v>40779227.294354938</v>
      </c>
      <c r="L118" s="19">
        <v>3234946</v>
      </c>
      <c r="M118" s="19">
        <v>28399601.833101276</v>
      </c>
      <c r="N118" s="19">
        <v>42412477.127765141</v>
      </c>
      <c r="O118" s="19">
        <v>3234946</v>
      </c>
      <c r="P118" s="19">
        <v>28924526.68317046</v>
      </c>
      <c r="Q118" s="19">
        <v>43597620.819355093</v>
      </c>
      <c r="R118" s="19">
        <v>3234946</v>
      </c>
      <c r="S118" s="19">
        <v>29053979.967202786</v>
      </c>
      <c r="T118" s="19">
        <v>44334658.369124763</v>
      </c>
      <c r="U118" s="19">
        <v>3234946</v>
      </c>
      <c r="V118" s="19">
        <v>29053979.967202786</v>
      </c>
      <c r="W118" s="19">
        <v>44623589.777074181</v>
      </c>
      <c r="X118" s="19">
        <v>3234946</v>
      </c>
      <c r="Y118" s="19">
        <v>29053979.967202786</v>
      </c>
      <c r="Z118" s="19">
        <v>44628032.393894456</v>
      </c>
      <c r="AA118" s="19">
        <v>3234946</v>
      </c>
      <c r="AB118" s="19">
        <v>29053979.967202786</v>
      </c>
      <c r="AC118">
        <v>14600000</v>
      </c>
      <c r="AD118">
        <v>31800000</v>
      </c>
      <c r="AE118">
        <v>52800000</v>
      </c>
    </row>
    <row r="119" spans="1:31" x14ac:dyDescent="0.2">
      <c r="A119" s="18">
        <v>44295</v>
      </c>
      <c r="B119" s="19">
        <v>0</v>
      </c>
      <c r="C119" s="19">
        <v>0</v>
      </c>
      <c r="D119" s="19" t="e">
        <v>#N/A</v>
      </c>
      <c r="E119" s="19">
        <v>36340370.000000015</v>
      </c>
      <c r="F119" s="19">
        <v>3559179</v>
      </c>
      <c r="G119" s="19">
        <v>26574994.512121219</v>
      </c>
      <c r="H119" s="19">
        <v>38873638.319124468</v>
      </c>
      <c r="I119" s="19">
        <v>3559179</v>
      </c>
      <c r="J119" s="19">
        <v>27909935.999333233</v>
      </c>
      <c r="K119" s="19">
        <v>41004994.294354938</v>
      </c>
      <c r="L119" s="19">
        <v>3559179</v>
      </c>
      <c r="M119" s="19">
        <v>28883156.377040669</v>
      </c>
      <c r="N119" s="19">
        <v>42688244.127765141</v>
      </c>
      <c r="O119" s="19">
        <v>3559179</v>
      </c>
      <c r="P119" s="19">
        <v>29453081.227109853</v>
      </c>
      <c r="Q119" s="19">
        <v>43923387.819355093</v>
      </c>
      <c r="R119" s="19">
        <v>3559179</v>
      </c>
      <c r="S119" s="19">
        <v>29621112.008907154</v>
      </c>
      <c r="T119" s="19">
        <v>44710425.369124763</v>
      </c>
      <c r="U119" s="19">
        <v>3559179</v>
      </c>
      <c r="V119" s="19">
        <v>29621112.008907154</v>
      </c>
      <c r="W119" s="19">
        <v>45049356.777074181</v>
      </c>
      <c r="X119" s="19">
        <v>3559179</v>
      </c>
      <c r="Y119" s="19">
        <v>29621112.008907154</v>
      </c>
      <c r="Z119" s="19">
        <v>45063820.947235487</v>
      </c>
      <c r="AA119" s="19">
        <v>3559179</v>
      </c>
      <c r="AB119" s="19">
        <v>29621112.008907154</v>
      </c>
      <c r="AC119">
        <v>14600000</v>
      </c>
      <c r="AD119">
        <v>31800000</v>
      </c>
      <c r="AE119">
        <v>52800000</v>
      </c>
    </row>
    <row r="120" spans="1:31" x14ac:dyDescent="0.2">
      <c r="A120" s="18">
        <v>44296</v>
      </c>
      <c r="B120" s="19">
        <v>0</v>
      </c>
      <c r="C120" s="19">
        <v>0</v>
      </c>
      <c r="D120" s="19" t="e">
        <v>#N/A</v>
      </c>
      <c r="E120" s="19">
        <v>36512455.000000015</v>
      </c>
      <c r="F120" s="19">
        <v>3837094</v>
      </c>
      <c r="G120" s="19">
        <v>26968549.056060612</v>
      </c>
      <c r="H120" s="19">
        <v>39095723.319124468</v>
      </c>
      <c r="I120" s="19">
        <v>3837094</v>
      </c>
      <c r="J120" s="19">
        <v>28348490.543272629</v>
      </c>
      <c r="K120" s="19">
        <v>41277079.294354938</v>
      </c>
      <c r="L120" s="19">
        <v>3837094</v>
      </c>
      <c r="M120" s="19">
        <v>29366710.920980066</v>
      </c>
      <c r="N120" s="19">
        <v>43010329.127765141</v>
      </c>
      <c r="O120" s="19">
        <v>3837094</v>
      </c>
      <c r="P120" s="19">
        <v>29981635.771049246</v>
      </c>
      <c r="Q120" s="19">
        <v>44295472.819355093</v>
      </c>
      <c r="R120" s="19">
        <v>3837094</v>
      </c>
      <c r="S120" s="19">
        <v>30193265.093480203</v>
      </c>
      <c r="T120" s="19">
        <v>45132510.369124763</v>
      </c>
      <c r="U120" s="19">
        <v>3837094</v>
      </c>
      <c r="V120" s="19">
        <v>30193265.093480203</v>
      </c>
      <c r="W120" s="19">
        <v>45521441.777074181</v>
      </c>
      <c r="X120" s="19">
        <v>3837094</v>
      </c>
      <c r="Y120" s="19">
        <v>30193265.093480203</v>
      </c>
      <c r="Z120" s="19">
        <v>45551506.437097244</v>
      </c>
      <c r="AA120" s="19">
        <v>3837094</v>
      </c>
      <c r="AB120" s="19">
        <v>30193265.093480203</v>
      </c>
      <c r="AC120">
        <v>14600000</v>
      </c>
      <c r="AD120">
        <v>31800000</v>
      </c>
      <c r="AE120">
        <v>52800000</v>
      </c>
    </row>
    <row r="121" spans="1:31" x14ac:dyDescent="0.2">
      <c r="A121" s="18">
        <v>44297</v>
      </c>
      <c r="B121" s="19">
        <v>0</v>
      </c>
      <c r="C121" s="19">
        <v>0</v>
      </c>
      <c r="D121" s="19" t="e">
        <v>#N/A</v>
      </c>
      <c r="E121" s="19">
        <v>36737048.000000015</v>
      </c>
      <c r="F121" s="19">
        <v>4062501</v>
      </c>
      <c r="G121" s="19">
        <v>27362103.600000009</v>
      </c>
      <c r="H121" s="19">
        <v>39370316.319124468</v>
      </c>
      <c r="I121" s="19">
        <v>4062501</v>
      </c>
      <c r="J121" s="19">
        <v>28787045.087212022</v>
      </c>
      <c r="K121" s="19">
        <v>41601672.294354938</v>
      </c>
      <c r="L121" s="19">
        <v>4062501</v>
      </c>
      <c r="M121" s="19">
        <v>29850265.464919459</v>
      </c>
      <c r="N121" s="19">
        <v>43384922.127765141</v>
      </c>
      <c r="O121" s="19">
        <v>4062501</v>
      </c>
      <c r="P121" s="19">
        <v>30510190.314988643</v>
      </c>
      <c r="Q121" s="19">
        <v>44720065.819355093</v>
      </c>
      <c r="R121" s="19">
        <v>4062501</v>
      </c>
      <c r="S121" s="19">
        <v>30766819.637419596</v>
      </c>
      <c r="T121" s="19">
        <v>45607103.369124763</v>
      </c>
      <c r="U121" s="19">
        <v>4062501</v>
      </c>
      <c r="V121" s="19">
        <v>30770439.220921904</v>
      </c>
      <c r="W121" s="19">
        <v>46046034.777074181</v>
      </c>
      <c r="X121" s="19">
        <v>4062501</v>
      </c>
      <c r="Y121" s="19">
        <v>30770439.220921904</v>
      </c>
      <c r="Z121" s="19">
        <v>46097278.863479756</v>
      </c>
      <c r="AA121" s="19">
        <v>4062501</v>
      </c>
      <c r="AB121" s="19">
        <v>30770439.220921904</v>
      </c>
      <c r="AC121">
        <v>14600000</v>
      </c>
      <c r="AD121">
        <v>31800000</v>
      </c>
      <c r="AE121">
        <v>52800000</v>
      </c>
    </row>
    <row r="122" spans="1:31" x14ac:dyDescent="0.2">
      <c r="A122" s="18">
        <v>44298</v>
      </c>
      <c r="B122" s="19">
        <v>0</v>
      </c>
      <c r="C122" s="19">
        <v>0</v>
      </c>
      <c r="D122" s="19" t="e">
        <v>#N/A</v>
      </c>
      <c r="E122" s="19">
        <v>36982972.000000015</v>
      </c>
      <c r="F122" s="19">
        <v>4266577</v>
      </c>
      <c r="G122" s="19">
        <v>27721681.542857151</v>
      </c>
      <c r="H122" s="19">
        <v>39666240.319124468</v>
      </c>
      <c r="I122" s="19">
        <v>4266577</v>
      </c>
      <c r="J122" s="19">
        <v>29191623.030069165</v>
      </c>
      <c r="K122" s="19">
        <v>41947596.294354938</v>
      </c>
      <c r="L122" s="19">
        <v>4266577</v>
      </c>
      <c r="M122" s="19">
        <v>30299843.407776598</v>
      </c>
      <c r="N122" s="19">
        <v>43780846.127765141</v>
      </c>
      <c r="O122" s="19">
        <v>4266577</v>
      </c>
      <c r="P122" s="19">
        <v>31004768.257845782</v>
      </c>
      <c r="Q122" s="19">
        <v>45165989.819355093</v>
      </c>
      <c r="R122" s="19">
        <v>4266577</v>
      </c>
      <c r="S122" s="19">
        <v>31306397.580276739</v>
      </c>
      <c r="T122" s="19">
        <v>46103027.369124763</v>
      </c>
      <c r="U122" s="19">
        <v>4266577</v>
      </c>
      <c r="V122" s="19">
        <v>31318657.790150031</v>
      </c>
      <c r="W122" s="19">
        <v>46591958.777074181</v>
      </c>
      <c r="X122" s="19">
        <v>4266577</v>
      </c>
      <c r="Y122" s="19">
        <v>31318657.790150031</v>
      </c>
      <c r="Z122" s="19">
        <v>46669961.226382993</v>
      </c>
      <c r="AA122" s="19">
        <v>4266577</v>
      </c>
      <c r="AB122" s="19">
        <v>31318657.790150031</v>
      </c>
      <c r="AC122">
        <v>14600000</v>
      </c>
      <c r="AD122">
        <v>31800000</v>
      </c>
      <c r="AE122">
        <v>52800000</v>
      </c>
    </row>
    <row r="123" spans="1:31" x14ac:dyDescent="0.2">
      <c r="A123" s="18">
        <v>44299</v>
      </c>
      <c r="B123" s="19">
        <v>0</v>
      </c>
      <c r="C123" s="19">
        <v>0</v>
      </c>
      <c r="D123" s="19" t="e">
        <v>#N/A</v>
      </c>
      <c r="E123" s="19">
        <v>37089809.000000015</v>
      </c>
      <c r="F123" s="19">
        <v>4609740</v>
      </c>
      <c r="G123" s="19">
        <v>28081259.485714294</v>
      </c>
      <c r="H123" s="19">
        <v>39823077.319124468</v>
      </c>
      <c r="I123" s="19">
        <v>4609740</v>
      </c>
      <c r="J123" s="19">
        <v>29596200.972926307</v>
      </c>
      <c r="K123" s="19">
        <v>42154433.294354938</v>
      </c>
      <c r="L123" s="19">
        <v>4609740</v>
      </c>
      <c r="M123" s="19">
        <v>30749421.35063374</v>
      </c>
      <c r="N123" s="19">
        <v>44037683.127765141</v>
      </c>
      <c r="O123" s="19">
        <v>4609740</v>
      </c>
      <c r="P123" s="19">
        <v>31499346.200702921</v>
      </c>
      <c r="Q123" s="19">
        <v>45472826.819355093</v>
      </c>
      <c r="R123" s="19">
        <v>4609740</v>
      </c>
      <c r="S123" s="19">
        <v>31845975.523133878</v>
      </c>
      <c r="T123" s="19">
        <v>46459864.369124763</v>
      </c>
      <c r="U123" s="19">
        <v>4609740</v>
      </c>
      <c r="V123" s="19">
        <v>31871897.402246814</v>
      </c>
      <c r="W123" s="19">
        <v>46998795.777074181</v>
      </c>
      <c r="X123" s="19">
        <v>4609740</v>
      </c>
      <c r="Y123" s="19">
        <v>31871897.402246814</v>
      </c>
      <c r="Z123" s="19">
        <v>47109135.525806956</v>
      </c>
      <c r="AA123" s="19">
        <v>4609740</v>
      </c>
      <c r="AB123" s="19">
        <v>31871897.402246814</v>
      </c>
      <c r="AC123">
        <v>14600000</v>
      </c>
      <c r="AD123">
        <v>31800000</v>
      </c>
      <c r="AE123">
        <v>52800000</v>
      </c>
    </row>
    <row r="124" spans="1:31" x14ac:dyDescent="0.2">
      <c r="A124" s="18">
        <v>44300</v>
      </c>
      <c r="B124" s="19">
        <v>0</v>
      </c>
      <c r="C124" s="19">
        <v>0</v>
      </c>
      <c r="D124" s="19" t="e">
        <v>#N/A</v>
      </c>
      <c r="E124" s="19">
        <v>37176301.000000015</v>
      </c>
      <c r="F124" s="19">
        <v>4973248</v>
      </c>
      <c r="G124" s="19">
        <v>28440837.42857144</v>
      </c>
      <c r="H124" s="19">
        <v>39959569.319124468</v>
      </c>
      <c r="I124" s="19">
        <v>4973248</v>
      </c>
      <c r="J124" s="19">
        <v>30000778.915783457</v>
      </c>
      <c r="K124" s="19">
        <v>42340925.294354938</v>
      </c>
      <c r="L124" s="19">
        <v>4973248</v>
      </c>
      <c r="M124" s="19">
        <v>31198999.293490883</v>
      </c>
      <c r="N124" s="19">
        <v>44274175.127765141</v>
      </c>
      <c r="O124" s="19">
        <v>4973248</v>
      </c>
      <c r="P124" s="19">
        <v>31993924.143560067</v>
      </c>
      <c r="Q124" s="19">
        <v>45759318.819355093</v>
      </c>
      <c r="R124" s="19">
        <v>4973248</v>
      </c>
      <c r="S124" s="19">
        <v>32385553.465991024</v>
      </c>
      <c r="T124" s="19">
        <v>46796356.369124763</v>
      </c>
      <c r="U124" s="19">
        <v>4973248</v>
      </c>
      <c r="V124" s="19">
        <v>32430158.057212252</v>
      </c>
      <c r="W124" s="19">
        <v>47385287.777074181</v>
      </c>
      <c r="X124" s="19">
        <v>4973248</v>
      </c>
      <c r="Y124" s="19">
        <v>32430158.057212252</v>
      </c>
      <c r="Z124" s="19">
        <v>47533543.761751674</v>
      </c>
      <c r="AA124" s="19">
        <v>4973248</v>
      </c>
      <c r="AB124" s="19">
        <v>32430158.057212252</v>
      </c>
      <c r="AC124">
        <v>14600000</v>
      </c>
      <c r="AD124">
        <v>31800000</v>
      </c>
      <c r="AE124">
        <v>52800000</v>
      </c>
    </row>
    <row r="125" spans="1:31" x14ac:dyDescent="0.2">
      <c r="A125" s="18">
        <v>44301</v>
      </c>
      <c r="B125" s="19">
        <v>0</v>
      </c>
      <c r="C125" s="19">
        <v>0</v>
      </c>
      <c r="D125" s="19" t="e">
        <v>#N/A</v>
      </c>
      <c r="E125" s="19">
        <v>37216446.000000015</v>
      </c>
      <c r="F125" s="19">
        <v>5383103</v>
      </c>
      <c r="G125" s="19">
        <v>28800415.371428587</v>
      </c>
      <c r="H125" s="19">
        <v>40049714.319124468</v>
      </c>
      <c r="I125" s="19">
        <v>5383103</v>
      </c>
      <c r="J125" s="19">
        <v>30405356.8586406</v>
      </c>
      <c r="K125" s="19">
        <v>42481070.294354938</v>
      </c>
      <c r="L125" s="19">
        <v>5383103</v>
      </c>
      <c r="M125" s="19">
        <v>31648577.236348022</v>
      </c>
      <c r="N125" s="19">
        <v>44464320.127765141</v>
      </c>
      <c r="O125" s="19">
        <v>5383103</v>
      </c>
      <c r="P125" s="19">
        <v>32488502.086417206</v>
      </c>
      <c r="Q125" s="19">
        <v>45999463.819355093</v>
      </c>
      <c r="R125" s="19">
        <v>5383103</v>
      </c>
      <c r="S125" s="19">
        <v>32925131.408848163</v>
      </c>
      <c r="T125" s="19">
        <v>47086501.369124763</v>
      </c>
      <c r="U125" s="19">
        <v>5383103</v>
      </c>
      <c r="V125" s="19">
        <v>32993439.755046364</v>
      </c>
      <c r="W125" s="19">
        <v>47725432.777074181</v>
      </c>
      <c r="X125" s="19">
        <v>5383103</v>
      </c>
      <c r="Y125" s="19">
        <v>32993439.755046364</v>
      </c>
      <c r="Z125" s="19">
        <v>47917183.934217118</v>
      </c>
      <c r="AA125" s="19">
        <v>5383103</v>
      </c>
      <c r="AB125" s="19">
        <v>32993439.755046364</v>
      </c>
      <c r="AC125">
        <v>14600000</v>
      </c>
      <c r="AD125">
        <v>31800000</v>
      </c>
      <c r="AE125">
        <v>52800000</v>
      </c>
    </row>
    <row r="126" spans="1:31" x14ac:dyDescent="0.2">
      <c r="A126" s="18">
        <v>44302</v>
      </c>
      <c r="B126" s="19">
        <v>0</v>
      </c>
      <c r="C126" s="19">
        <v>0</v>
      </c>
      <c r="D126" s="19" t="e">
        <v>#N/A</v>
      </c>
      <c r="E126" s="19">
        <v>37188198.000000015</v>
      </c>
      <c r="F126" s="19">
        <v>5861351</v>
      </c>
      <c r="G126" s="19">
        <v>29159993.314285729</v>
      </c>
      <c r="H126" s="19">
        <v>40071466.319124468</v>
      </c>
      <c r="I126" s="19">
        <v>5861351</v>
      </c>
      <c r="J126" s="19">
        <v>30809934.801497739</v>
      </c>
      <c r="K126" s="19">
        <v>42552822.294354938</v>
      </c>
      <c r="L126" s="19">
        <v>5861351</v>
      </c>
      <c r="M126" s="19">
        <v>32098155.179205164</v>
      </c>
      <c r="N126" s="19">
        <v>44586072.127765141</v>
      </c>
      <c r="O126" s="19">
        <v>5861351</v>
      </c>
      <c r="P126" s="19">
        <v>32983080.029274348</v>
      </c>
      <c r="Q126" s="19">
        <v>46171215.819355093</v>
      </c>
      <c r="R126" s="19">
        <v>5861351</v>
      </c>
      <c r="S126" s="19">
        <v>33464709.351705302</v>
      </c>
      <c r="T126" s="19">
        <v>47308253.369124763</v>
      </c>
      <c r="U126" s="19">
        <v>5861351</v>
      </c>
      <c r="V126" s="19">
        <v>33561742.495749131</v>
      </c>
      <c r="W126" s="19">
        <v>47997184.777074181</v>
      </c>
      <c r="X126" s="19">
        <v>5861351</v>
      </c>
      <c r="Y126" s="19">
        <v>33561742.495749131</v>
      </c>
      <c r="Z126" s="19">
        <v>48238010.043203287</v>
      </c>
      <c r="AA126" s="19">
        <v>5861351</v>
      </c>
      <c r="AB126" s="19">
        <v>33561742.495749131</v>
      </c>
      <c r="AC126">
        <v>14600000</v>
      </c>
      <c r="AD126">
        <v>31800000</v>
      </c>
      <c r="AE126">
        <v>52800000</v>
      </c>
    </row>
    <row r="127" spans="1:31" x14ac:dyDescent="0.2">
      <c r="A127" s="18">
        <v>44303</v>
      </c>
      <c r="B127" s="19">
        <v>0</v>
      </c>
      <c r="C127" s="19">
        <v>0</v>
      </c>
      <c r="D127" s="19" t="e">
        <v>#N/A</v>
      </c>
      <c r="E127" s="19">
        <v>37146228.000000015</v>
      </c>
      <c r="F127" s="19">
        <v>6353321</v>
      </c>
      <c r="G127" s="19">
        <v>29519571.257142872</v>
      </c>
      <c r="H127" s="19">
        <v>40079496.319124468</v>
      </c>
      <c r="I127" s="19">
        <v>6353321</v>
      </c>
      <c r="J127" s="19">
        <v>31214512.744354881</v>
      </c>
      <c r="K127" s="19">
        <v>42610852.294354938</v>
      </c>
      <c r="L127" s="19">
        <v>6353321</v>
      </c>
      <c r="M127" s="19">
        <v>32547733.122062303</v>
      </c>
      <c r="N127" s="19">
        <v>44694102.127765141</v>
      </c>
      <c r="O127" s="19">
        <v>6353321</v>
      </c>
      <c r="P127" s="19">
        <v>33477657.972131487</v>
      </c>
      <c r="Q127" s="19">
        <v>46329245.819355093</v>
      </c>
      <c r="R127" s="19">
        <v>6353321</v>
      </c>
      <c r="S127" s="19">
        <v>34004287.294562444</v>
      </c>
      <c r="T127" s="19">
        <v>47516283.369124763</v>
      </c>
      <c r="U127" s="19">
        <v>6353321</v>
      </c>
      <c r="V127" s="19">
        <v>34135066.279320583</v>
      </c>
      <c r="W127" s="19">
        <v>48255214.777074181</v>
      </c>
      <c r="X127" s="19">
        <v>6353321</v>
      </c>
      <c r="Y127" s="19">
        <v>34135066.279320583</v>
      </c>
      <c r="Z127" s="19">
        <v>48546040.043203287</v>
      </c>
      <c r="AA127" s="19">
        <v>6353321</v>
      </c>
      <c r="AB127" s="19">
        <v>34135066.279320583</v>
      </c>
      <c r="AC127">
        <v>14600000</v>
      </c>
      <c r="AD127">
        <v>31800000</v>
      </c>
      <c r="AE127">
        <v>52800000</v>
      </c>
    </row>
    <row r="128" spans="1:31" x14ac:dyDescent="0.2">
      <c r="A128" s="18">
        <v>44304</v>
      </c>
      <c r="B128" s="19">
        <v>0</v>
      </c>
      <c r="C128" s="19">
        <v>0</v>
      </c>
      <c r="D128" s="19" t="e">
        <v>#N/A</v>
      </c>
      <c r="E128" s="19">
        <v>37375979.000000015</v>
      </c>
      <c r="F128" s="19">
        <v>6573570</v>
      </c>
      <c r="G128" s="19">
        <v>29879149.200000018</v>
      </c>
      <c r="H128" s="19">
        <v>40359247.319124468</v>
      </c>
      <c r="I128" s="19">
        <v>6573570</v>
      </c>
      <c r="J128" s="19">
        <v>31619090.68721202</v>
      </c>
      <c r="K128" s="19">
        <v>42940603.294354938</v>
      </c>
      <c r="L128" s="19">
        <v>6573570</v>
      </c>
      <c r="M128" s="19">
        <v>32997311.064919446</v>
      </c>
      <c r="N128" s="19">
        <v>45073853.127765141</v>
      </c>
      <c r="O128" s="19">
        <v>6573570</v>
      </c>
      <c r="P128" s="19">
        <v>33972235.91498863</v>
      </c>
      <c r="Q128" s="19">
        <v>46758996.819355093</v>
      </c>
      <c r="R128" s="19">
        <v>6573570</v>
      </c>
      <c r="S128" s="19">
        <v>34543865.23741959</v>
      </c>
      <c r="T128" s="19">
        <v>47996034.369124763</v>
      </c>
      <c r="U128" s="19">
        <v>6573570</v>
      </c>
      <c r="V128" s="19">
        <v>34713411.105760679</v>
      </c>
      <c r="W128" s="19">
        <v>48784965.777074181</v>
      </c>
      <c r="X128" s="19">
        <v>6573570</v>
      </c>
      <c r="Y128" s="19">
        <v>34713411.105760679</v>
      </c>
      <c r="Z128" s="19">
        <v>49125791.043203287</v>
      </c>
      <c r="AA128" s="19">
        <v>6573570</v>
      </c>
      <c r="AB128" s="19">
        <v>34713411.105760679</v>
      </c>
      <c r="AC128">
        <v>14600000</v>
      </c>
      <c r="AD128">
        <v>31800000</v>
      </c>
      <c r="AE128">
        <v>52800000</v>
      </c>
    </row>
    <row r="129" spans="1:31" x14ac:dyDescent="0.2">
      <c r="A129" s="18">
        <v>44305</v>
      </c>
      <c r="B129" s="19">
        <v>0</v>
      </c>
      <c r="C129" s="19">
        <v>0</v>
      </c>
      <c r="D129" s="19" t="e">
        <v>#N/A</v>
      </c>
      <c r="E129" s="19">
        <v>37546177.000000015</v>
      </c>
      <c r="F129" s="19">
        <v>6853372</v>
      </c>
      <c r="G129" s="19">
        <v>30172092.212500017</v>
      </c>
      <c r="H129" s="19">
        <v>40579445.319124468</v>
      </c>
      <c r="I129" s="19">
        <v>6853372</v>
      </c>
      <c r="J129" s="19">
        <v>31957033.699712023</v>
      </c>
      <c r="K129" s="19">
        <v>43210801.294354938</v>
      </c>
      <c r="L129" s="19">
        <v>6853372</v>
      </c>
      <c r="M129" s="19">
        <v>33380254.077419445</v>
      </c>
      <c r="N129" s="19">
        <v>45394051.127765141</v>
      </c>
      <c r="O129" s="19">
        <v>6853372</v>
      </c>
      <c r="P129" s="19">
        <v>34400178.927488633</v>
      </c>
      <c r="Q129" s="19">
        <v>47129194.819355093</v>
      </c>
      <c r="R129" s="19">
        <v>6853372</v>
      </c>
      <c r="S129" s="19">
        <v>35016808.249919586</v>
      </c>
      <c r="T129" s="19">
        <v>48416232.369124763</v>
      </c>
      <c r="U129" s="19">
        <v>6853372</v>
      </c>
      <c r="V129" s="19">
        <v>35230142.04471229</v>
      </c>
      <c r="W129" s="19">
        <v>49255163.777074181</v>
      </c>
      <c r="X129" s="19">
        <v>6853372</v>
      </c>
      <c r="Y129" s="19">
        <v>35230142.04471229</v>
      </c>
      <c r="Z129" s="19">
        <v>49645989.043203287</v>
      </c>
      <c r="AA129" s="19">
        <v>6853372</v>
      </c>
      <c r="AB129" s="19">
        <v>35230142.04471229</v>
      </c>
      <c r="AC129">
        <v>14600000</v>
      </c>
      <c r="AD129">
        <v>31800000</v>
      </c>
      <c r="AE129">
        <v>52800000</v>
      </c>
    </row>
    <row r="130" spans="1:31" x14ac:dyDescent="0.2">
      <c r="A130" s="18">
        <v>44306</v>
      </c>
      <c r="B130" s="19">
        <v>0</v>
      </c>
      <c r="C130" s="19">
        <v>0</v>
      </c>
      <c r="D130" s="19" t="e">
        <v>#N/A</v>
      </c>
      <c r="E130" s="19">
        <v>37685162.000000015</v>
      </c>
      <c r="F130" s="19">
        <v>7164387</v>
      </c>
      <c r="G130" s="19">
        <v>30465035.225000013</v>
      </c>
      <c r="H130" s="19">
        <v>40768430.319124468</v>
      </c>
      <c r="I130" s="19">
        <v>7164387</v>
      </c>
      <c r="J130" s="19">
        <v>32294976.712212022</v>
      </c>
      <c r="K130" s="19">
        <v>43449786.294354938</v>
      </c>
      <c r="L130" s="19">
        <v>7164387</v>
      </c>
      <c r="M130" s="19">
        <v>33763197.089919448</v>
      </c>
      <c r="N130" s="19">
        <v>45683036.127765141</v>
      </c>
      <c r="O130" s="19">
        <v>7164387</v>
      </c>
      <c r="P130" s="19">
        <v>34828121.939988628</v>
      </c>
      <c r="Q130" s="19">
        <v>47468179.819355093</v>
      </c>
      <c r="R130" s="19">
        <v>7164387</v>
      </c>
      <c r="S130" s="19">
        <v>35489751.262419581</v>
      </c>
      <c r="T130" s="19">
        <v>48805217.369124763</v>
      </c>
      <c r="U130" s="19">
        <v>7164387</v>
      </c>
      <c r="V130" s="19">
        <v>35748085.057212286</v>
      </c>
      <c r="W130" s="19">
        <v>49694148.777074181</v>
      </c>
      <c r="X130" s="19">
        <v>7164387</v>
      </c>
      <c r="Y130" s="19">
        <v>35751894.026532575</v>
      </c>
      <c r="Z130" s="19">
        <v>50134974.043203287</v>
      </c>
      <c r="AA130" s="19">
        <v>7164387</v>
      </c>
      <c r="AB130" s="19">
        <v>35751894.026532575</v>
      </c>
      <c r="AC130">
        <v>14600000</v>
      </c>
      <c r="AD130">
        <v>31800000</v>
      </c>
      <c r="AE130">
        <v>52800000</v>
      </c>
    </row>
    <row r="131" spans="1:31" x14ac:dyDescent="0.2">
      <c r="A131" s="18">
        <v>44307</v>
      </c>
      <c r="B131" s="19">
        <v>0</v>
      </c>
      <c r="C131" s="19">
        <v>0</v>
      </c>
      <c r="D131" s="19" t="e">
        <v>#N/A</v>
      </c>
      <c r="E131" s="19">
        <v>37852350.000000015</v>
      </c>
      <c r="F131" s="19">
        <v>7447199</v>
      </c>
      <c r="G131" s="19">
        <v>30757978.237500012</v>
      </c>
      <c r="H131" s="19">
        <v>40985618.319124468</v>
      </c>
      <c r="I131" s="19">
        <v>7447199</v>
      </c>
      <c r="J131" s="19">
        <v>32632919.724712022</v>
      </c>
      <c r="K131" s="19">
        <v>43716974.294354938</v>
      </c>
      <c r="L131" s="19">
        <v>7447199</v>
      </c>
      <c r="M131" s="19">
        <v>34146140.102419443</v>
      </c>
      <c r="N131" s="19">
        <v>46000224.127765141</v>
      </c>
      <c r="O131" s="19">
        <v>7447199</v>
      </c>
      <c r="P131" s="19">
        <v>35256064.952488624</v>
      </c>
      <c r="Q131" s="19">
        <v>47835367.819355093</v>
      </c>
      <c r="R131" s="19">
        <v>7447199</v>
      </c>
      <c r="S131" s="19">
        <v>35962694.274919584</v>
      </c>
      <c r="T131" s="19">
        <v>49222405.369124763</v>
      </c>
      <c r="U131" s="19">
        <v>7447199</v>
      </c>
      <c r="V131" s="19">
        <v>36266028.069712289</v>
      </c>
      <c r="W131" s="19">
        <v>50161336.777074181</v>
      </c>
      <c r="X131" s="19">
        <v>7447199</v>
      </c>
      <c r="Y131" s="19">
        <v>36278667.05122152</v>
      </c>
      <c r="Z131" s="19">
        <v>50652162.043203287</v>
      </c>
      <c r="AA131" s="19">
        <v>7447199</v>
      </c>
      <c r="AB131" s="19">
        <v>36278667.05122152</v>
      </c>
      <c r="AC131">
        <v>14600000</v>
      </c>
      <c r="AD131">
        <v>31800000</v>
      </c>
      <c r="AE131">
        <v>52800000</v>
      </c>
    </row>
    <row r="132" spans="1:31" x14ac:dyDescent="0.2">
      <c r="A132" s="18">
        <v>44308</v>
      </c>
      <c r="B132" s="19">
        <v>0</v>
      </c>
      <c r="C132" s="19">
        <v>0</v>
      </c>
      <c r="D132" s="19" t="e">
        <v>#N/A</v>
      </c>
      <c r="E132" s="19">
        <v>37858365.000000015</v>
      </c>
      <c r="F132" s="19">
        <v>7891184</v>
      </c>
      <c r="G132" s="19">
        <v>31050921.250000015</v>
      </c>
      <c r="H132" s="19">
        <v>41041633.319124468</v>
      </c>
      <c r="I132" s="19">
        <v>7891184</v>
      </c>
      <c r="J132" s="19">
        <v>32970862.737212021</v>
      </c>
      <c r="K132" s="19">
        <v>43822989.294354938</v>
      </c>
      <c r="L132" s="19">
        <v>7891184</v>
      </c>
      <c r="M132" s="19">
        <v>34529083.114919439</v>
      </c>
      <c r="N132" s="19">
        <v>46156239.127765141</v>
      </c>
      <c r="O132" s="19">
        <v>7891184</v>
      </c>
      <c r="P132" s="19">
        <v>35684007.964988627</v>
      </c>
      <c r="Q132" s="19">
        <v>48041382.819355093</v>
      </c>
      <c r="R132" s="19">
        <v>7891184</v>
      </c>
      <c r="S132" s="19">
        <v>36435637.28741958</v>
      </c>
      <c r="T132" s="19">
        <v>49478420.369124763</v>
      </c>
      <c r="U132" s="19">
        <v>7891184</v>
      </c>
      <c r="V132" s="19">
        <v>36783971.082212284</v>
      </c>
      <c r="W132" s="19">
        <v>50467351.777074181</v>
      </c>
      <c r="X132" s="19">
        <v>7891184</v>
      </c>
      <c r="Y132" s="19">
        <v>36810461.118779145</v>
      </c>
      <c r="Z132" s="19">
        <v>51008177.043203287</v>
      </c>
      <c r="AA132" s="19">
        <v>7891184</v>
      </c>
      <c r="AB132" s="19">
        <v>36810461.118779145</v>
      </c>
      <c r="AC132">
        <v>14600000</v>
      </c>
      <c r="AD132">
        <v>31800000</v>
      </c>
      <c r="AE132">
        <v>52800000</v>
      </c>
    </row>
    <row r="133" spans="1:31" x14ac:dyDescent="0.2">
      <c r="A133" s="18">
        <v>44309</v>
      </c>
      <c r="B133" s="19">
        <v>0</v>
      </c>
      <c r="C133" s="19">
        <v>0</v>
      </c>
      <c r="D133" s="19" t="e">
        <v>#N/A</v>
      </c>
      <c r="E133" s="19">
        <v>37820609.000000015</v>
      </c>
      <c r="F133" s="19">
        <v>8378940</v>
      </c>
      <c r="G133" s="19">
        <v>31343864.262500014</v>
      </c>
      <c r="H133" s="19">
        <v>41053877.319124468</v>
      </c>
      <c r="I133" s="19">
        <v>8378940</v>
      </c>
      <c r="J133" s="19">
        <v>33308805.74971202</v>
      </c>
      <c r="K133" s="19">
        <v>43885233.294354938</v>
      </c>
      <c r="L133" s="19">
        <v>8378940</v>
      </c>
      <c r="M133" s="19">
        <v>34912026.127419449</v>
      </c>
      <c r="N133" s="19">
        <v>46268483.127765141</v>
      </c>
      <c r="O133" s="19">
        <v>8378940</v>
      </c>
      <c r="P133" s="19">
        <v>36111950.97748863</v>
      </c>
      <c r="Q133" s="19">
        <v>48203626.819355093</v>
      </c>
      <c r="R133" s="19">
        <v>8378940</v>
      </c>
      <c r="S133" s="19">
        <v>36908580.29991959</v>
      </c>
      <c r="T133" s="19">
        <v>49690664.369124763</v>
      </c>
      <c r="U133" s="19">
        <v>8378940</v>
      </c>
      <c r="V133" s="19">
        <v>37301914.094712287</v>
      </c>
      <c r="W133" s="19">
        <v>50729595.777074181</v>
      </c>
      <c r="X133" s="19">
        <v>8378940</v>
      </c>
      <c r="Y133" s="19">
        <v>37347276.22920543</v>
      </c>
      <c r="Z133" s="19">
        <v>51320421.043203287</v>
      </c>
      <c r="AA133" s="19">
        <v>8378940</v>
      </c>
      <c r="AB133" s="19">
        <v>37347276.22920543</v>
      </c>
      <c r="AC133">
        <v>14600000</v>
      </c>
      <c r="AD133">
        <v>31800000</v>
      </c>
      <c r="AE133">
        <v>52800000</v>
      </c>
    </row>
    <row r="134" spans="1:31" x14ac:dyDescent="0.2">
      <c r="A134" s="18">
        <v>44310</v>
      </c>
      <c r="B134" s="19">
        <v>0</v>
      </c>
      <c r="C134" s="19">
        <v>0</v>
      </c>
      <c r="D134" s="19" t="e">
        <v>#N/A</v>
      </c>
      <c r="E134" s="19">
        <v>37672220.000000015</v>
      </c>
      <c r="F134" s="19">
        <v>8977329</v>
      </c>
      <c r="G134" s="19">
        <v>31636807.275000017</v>
      </c>
      <c r="H134" s="19">
        <v>40955488.319124468</v>
      </c>
      <c r="I134" s="19">
        <v>8977329</v>
      </c>
      <c r="J134" s="19">
        <v>33646748.762212023</v>
      </c>
      <c r="K134" s="19">
        <v>43836844.294354938</v>
      </c>
      <c r="L134" s="19">
        <v>8977329</v>
      </c>
      <c r="M134" s="19">
        <v>35294969.139919445</v>
      </c>
      <c r="N134" s="19">
        <v>46270094.127765141</v>
      </c>
      <c r="O134" s="19">
        <v>8977329</v>
      </c>
      <c r="P134" s="19">
        <v>36539893.989988633</v>
      </c>
      <c r="Q134" s="19">
        <v>48255237.819355093</v>
      </c>
      <c r="R134" s="19">
        <v>8977329</v>
      </c>
      <c r="S134" s="19">
        <v>37381523.312419586</v>
      </c>
      <c r="T134" s="19">
        <v>49792275.369124763</v>
      </c>
      <c r="U134" s="19">
        <v>8977329</v>
      </c>
      <c r="V134" s="19">
        <v>37819857.10721229</v>
      </c>
      <c r="W134" s="19">
        <v>50881206.777074181</v>
      </c>
      <c r="X134" s="19">
        <v>8977329</v>
      </c>
      <c r="Y134" s="19">
        <v>37889112.382500358</v>
      </c>
      <c r="Z134" s="19">
        <v>51522032.043203287</v>
      </c>
      <c r="AA134" s="19">
        <v>8977329</v>
      </c>
      <c r="AB134" s="19">
        <v>37889112.382500358</v>
      </c>
      <c r="AC134">
        <v>14600000</v>
      </c>
      <c r="AD134">
        <v>31800000</v>
      </c>
      <c r="AE134">
        <v>52800000</v>
      </c>
    </row>
    <row r="135" spans="1:31" x14ac:dyDescent="0.2">
      <c r="A135" s="18">
        <v>44311</v>
      </c>
      <c r="B135" s="19">
        <v>0</v>
      </c>
      <c r="C135" s="19">
        <v>0</v>
      </c>
      <c r="D135" s="19" t="e">
        <v>#N/A</v>
      </c>
      <c r="E135" s="19">
        <v>37803182.000000015</v>
      </c>
      <c r="F135" s="19">
        <v>9296367</v>
      </c>
      <c r="G135" s="19">
        <v>31929750.287500013</v>
      </c>
      <c r="H135" s="19">
        <v>41136450.319124468</v>
      </c>
      <c r="I135" s="19">
        <v>9296367</v>
      </c>
      <c r="J135" s="19">
        <v>33984691.774712019</v>
      </c>
      <c r="K135" s="19">
        <v>44067806.294354938</v>
      </c>
      <c r="L135" s="19">
        <v>9296367</v>
      </c>
      <c r="M135" s="19">
        <v>35677912.152419448</v>
      </c>
      <c r="N135" s="19">
        <v>46551056.127765141</v>
      </c>
      <c r="O135" s="19">
        <v>9296367</v>
      </c>
      <c r="P135" s="19">
        <v>36967837.002488628</v>
      </c>
      <c r="Q135" s="19">
        <v>48586199.819355093</v>
      </c>
      <c r="R135" s="19">
        <v>9296367</v>
      </c>
      <c r="S135" s="19">
        <v>37854466.324919581</v>
      </c>
      <c r="T135" s="19">
        <v>50173237.369124763</v>
      </c>
      <c r="U135" s="19">
        <v>9296367</v>
      </c>
      <c r="V135" s="19">
        <v>38337800.119712286</v>
      </c>
      <c r="W135" s="19">
        <v>51312168.777074181</v>
      </c>
      <c r="X135" s="19">
        <v>9296367</v>
      </c>
      <c r="Y135" s="19">
        <v>38435969.57866396</v>
      </c>
      <c r="Z135" s="19">
        <v>52002994.043203287</v>
      </c>
      <c r="AA135" s="19">
        <v>9296367</v>
      </c>
      <c r="AB135" s="19">
        <v>38435969.57866396</v>
      </c>
      <c r="AC135">
        <v>14600000</v>
      </c>
      <c r="AD135">
        <v>31800000</v>
      </c>
      <c r="AE135">
        <v>52800000</v>
      </c>
    </row>
    <row r="136" spans="1:31" x14ac:dyDescent="0.2">
      <c r="A136" s="18">
        <v>44312</v>
      </c>
      <c r="B136" s="19">
        <v>0</v>
      </c>
      <c r="C136" s="19">
        <v>0</v>
      </c>
      <c r="D136" s="19" t="e">
        <v>#N/A</v>
      </c>
      <c r="E136" s="19">
        <v>37902834.000000015</v>
      </c>
      <c r="F136" s="19">
        <v>9646715</v>
      </c>
      <c r="G136" s="19">
        <v>32222693.300000012</v>
      </c>
      <c r="H136" s="19">
        <v>41286102.319124468</v>
      </c>
      <c r="I136" s="19">
        <v>9646715</v>
      </c>
      <c r="J136" s="19">
        <v>34322634.787212022</v>
      </c>
      <c r="K136" s="19">
        <v>44267458.294354938</v>
      </c>
      <c r="L136" s="19">
        <v>9646715</v>
      </c>
      <c r="M136" s="19">
        <v>36060855.164919443</v>
      </c>
      <c r="N136" s="19">
        <v>46800708.127765141</v>
      </c>
      <c r="O136" s="19">
        <v>9646715</v>
      </c>
      <c r="P136" s="19">
        <v>37395780.014988624</v>
      </c>
      <c r="Q136" s="19">
        <v>48885851.819355093</v>
      </c>
      <c r="R136" s="19">
        <v>9646715</v>
      </c>
      <c r="S136" s="19">
        <v>38327409.337419584</v>
      </c>
      <c r="T136" s="19">
        <v>50522889.369124763</v>
      </c>
      <c r="U136" s="19">
        <v>9646715</v>
      </c>
      <c r="V136" s="19">
        <v>38855743.132212289</v>
      </c>
      <c r="W136" s="19">
        <v>51711820.777074181</v>
      </c>
      <c r="X136" s="19">
        <v>9646715</v>
      </c>
      <c r="Y136" s="19">
        <v>38987847.817696221</v>
      </c>
      <c r="Z136" s="19">
        <v>52452646.043203287</v>
      </c>
      <c r="AA136" s="19">
        <v>9646715</v>
      </c>
      <c r="AB136" s="19">
        <v>38987847.817696221</v>
      </c>
      <c r="AC136">
        <v>14600000</v>
      </c>
      <c r="AD136">
        <v>31800000</v>
      </c>
      <c r="AE136">
        <v>52800000</v>
      </c>
    </row>
    <row r="137" spans="1:31" x14ac:dyDescent="0.2">
      <c r="A137" s="18">
        <v>44313</v>
      </c>
      <c r="B137" s="19">
        <v>0</v>
      </c>
      <c r="C137" s="19">
        <v>0</v>
      </c>
      <c r="D137" s="19" t="e">
        <v>#N/A</v>
      </c>
      <c r="E137" s="19">
        <v>37978078.000000015</v>
      </c>
      <c r="F137" s="19">
        <v>10021471</v>
      </c>
      <c r="G137" s="19">
        <v>32451181.450000014</v>
      </c>
      <c r="H137" s="19">
        <v>41411346.319124468</v>
      </c>
      <c r="I137" s="19">
        <v>10021471</v>
      </c>
      <c r="J137" s="19">
        <v>34596122.937212028</v>
      </c>
      <c r="K137" s="19">
        <v>44442702.294354938</v>
      </c>
      <c r="L137" s="19">
        <v>10021471</v>
      </c>
      <c r="M137" s="19">
        <v>36379343.314919449</v>
      </c>
      <c r="N137" s="19">
        <v>47025952.127765141</v>
      </c>
      <c r="O137" s="19">
        <v>10021471</v>
      </c>
      <c r="P137" s="19">
        <v>37759268.16498863</v>
      </c>
      <c r="Q137" s="19">
        <v>49161095.819355093</v>
      </c>
      <c r="R137" s="19">
        <v>10021471</v>
      </c>
      <c r="S137" s="19">
        <v>38735897.48741959</v>
      </c>
      <c r="T137" s="19">
        <v>50848133.369124763</v>
      </c>
      <c r="U137" s="19">
        <v>10021471</v>
      </c>
      <c r="V137" s="19">
        <v>39309231.282212287</v>
      </c>
      <c r="W137" s="19">
        <v>52087064.777074181</v>
      </c>
      <c r="X137" s="19">
        <v>10021471</v>
      </c>
      <c r="Y137" s="19">
        <v>39480292.237097174</v>
      </c>
      <c r="Z137" s="19">
        <v>52800000</v>
      </c>
      <c r="AA137" s="19">
        <v>10021471</v>
      </c>
      <c r="AB137" s="19">
        <v>39480292.237097174</v>
      </c>
      <c r="AC137">
        <v>14600000</v>
      </c>
      <c r="AD137">
        <v>31800000</v>
      </c>
      <c r="AE137">
        <v>52800000</v>
      </c>
    </row>
    <row r="138" spans="1:31" x14ac:dyDescent="0.2">
      <c r="A138" s="18">
        <v>44314</v>
      </c>
      <c r="B138" s="19">
        <v>0</v>
      </c>
      <c r="C138" s="19">
        <v>0</v>
      </c>
      <c r="D138" s="19" t="e">
        <v>#N/A</v>
      </c>
      <c r="E138" s="19">
        <v>37959062.000000015</v>
      </c>
      <c r="F138" s="19">
        <v>10490487</v>
      </c>
      <c r="G138" s="19">
        <v>32619079.900000017</v>
      </c>
      <c r="H138" s="19">
        <v>41442330.319124468</v>
      </c>
      <c r="I138" s="19">
        <v>10490487</v>
      </c>
      <c r="J138" s="19">
        <v>34809021.387212023</v>
      </c>
      <c r="K138" s="19">
        <v>44523686.294354938</v>
      </c>
      <c r="L138" s="19">
        <v>10490487</v>
      </c>
      <c r="M138" s="19">
        <v>36637241.764919445</v>
      </c>
      <c r="N138" s="19">
        <v>47156936.127765141</v>
      </c>
      <c r="O138" s="19">
        <v>10490487</v>
      </c>
      <c r="P138" s="19">
        <v>38062166.614988633</v>
      </c>
      <c r="Q138" s="19">
        <v>49342079.819355093</v>
      </c>
      <c r="R138" s="19">
        <v>10490487</v>
      </c>
      <c r="S138" s="19">
        <v>39083795.937419586</v>
      </c>
      <c r="T138" s="19">
        <v>51079117.369124763</v>
      </c>
      <c r="U138" s="19">
        <v>10490487</v>
      </c>
      <c r="V138" s="19">
        <v>39702129.73221229</v>
      </c>
      <c r="W138" s="19">
        <v>52368048.777074181</v>
      </c>
      <c r="X138" s="19">
        <v>10490487</v>
      </c>
      <c r="Y138" s="19">
        <v>39917167.999366768</v>
      </c>
      <c r="Z138" s="19">
        <v>52800000</v>
      </c>
      <c r="AA138" s="19">
        <v>10490487</v>
      </c>
      <c r="AB138" s="19">
        <v>39917167.999366768</v>
      </c>
      <c r="AC138">
        <v>14600000</v>
      </c>
      <c r="AD138">
        <v>31800000</v>
      </c>
      <c r="AE138">
        <v>52800000</v>
      </c>
    </row>
    <row r="139" spans="1:31" x14ac:dyDescent="0.2">
      <c r="A139" s="18">
        <v>44315</v>
      </c>
      <c r="B139" s="19">
        <v>0</v>
      </c>
      <c r="C139" s="19">
        <v>0</v>
      </c>
      <c r="D139" s="19" t="e">
        <v>#N/A</v>
      </c>
      <c r="E139" s="19">
        <v>37928502.000000015</v>
      </c>
      <c r="F139" s="19">
        <v>10971047</v>
      </c>
      <c r="G139" s="19">
        <v>32754890.000000015</v>
      </c>
      <c r="H139" s="19">
        <v>41461770.319124468</v>
      </c>
      <c r="I139" s="19">
        <v>10971047</v>
      </c>
      <c r="J139" s="19">
        <v>34989831.487212017</v>
      </c>
      <c r="K139" s="19">
        <v>44593126.294354938</v>
      </c>
      <c r="L139" s="19">
        <v>10971047</v>
      </c>
      <c r="M139" s="19">
        <v>36863051.864919439</v>
      </c>
      <c r="N139" s="19">
        <v>47276376.127765141</v>
      </c>
      <c r="O139" s="19">
        <v>10971047</v>
      </c>
      <c r="P139" s="19">
        <v>38332976.714988627</v>
      </c>
      <c r="Q139" s="19">
        <v>49511519.819355093</v>
      </c>
      <c r="R139" s="19">
        <v>10971047</v>
      </c>
      <c r="S139" s="19">
        <v>39399606.03741958</v>
      </c>
      <c r="T139" s="19">
        <v>51298557.369124763</v>
      </c>
      <c r="U139" s="19">
        <v>10971047</v>
      </c>
      <c r="V139" s="19">
        <v>40062939.832212284</v>
      </c>
      <c r="W139" s="19">
        <v>52637488.777074181</v>
      </c>
      <c r="X139" s="19">
        <v>10971047</v>
      </c>
      <c r="Y139" s="19">
        <v>40322978.099366762</v>
      </c>
      <c r="Z139" s="19">
        <v>52800000</v>
      </c>
      <c r="AA139" s="19">
        <v>10971047</v>
      </c>
      <c r="AB139" s="19">
        <v>40326976.454505011</v>
      </c>
      <c r="AC139">
        <v>14600000</v>
      </c>
      <c r="AD139">
        <v>31800000</v>
      </c>
      <c r="AE139">
        <v>52800000</v>
      </c>
    </row>
    <row r="140" spans="1:31" x14ac:dyDescent="0.2">
      <c r="A140" s="18">
        <v>44316</v>
      </c>
      <c r="B140" s="19">
        <v>0</v>
      </c>
      <c r="C140" s="19">
        <v>0</v>
      </c>
      <c r="D140" s="19" t="e">
        <v>#N/A</v>
      </c>
      <c r="E140" s="19">
        <v>37884339.000000015</v>
      </c>
      <c r="F140" s="19">
        <v>11465210</v>
      </c>
      <c r="G140" s="19">
        <v>32884291.950000014</v>
      </c>
      <c r="H140" s="19">
        <v>41467607.319124468</v>
      </c>
      <c r="I140" s="19">
        <v>11465210</v>
      </c>
      <c r="J140" s="19">
        <v>35164233.437212028</v>
      </c>
      <c r="K140" s="19">
        <v>44648963.294354938</v>
      </c>
      <c r="L140" s="19">
        <v>11465210</v>
      </c>
      <c r="M140" s="19">
        <v>37082453.814919449</v>
      </c>
      <c r="N140" s="19">
        <v>47382213.127765141</v>
      </c>
      <c r="O140" s="19">
        <v>11465210</v>
      </c>
      <c r="P140" s="19">
        <v>38597378.66498863</v>
      </c>
      <c r="Q140" s="19">
        <v>49667356.819355093</v>
      </c>
      <c r="R140" s="19">
        <v>11465210</v>
      </c>
      <c r="S140" s="19">
        <v>39709007.98741959</v>
      </c>
      <c r="T140" s="19">
        <v>51504394.369124763</v>
      </c>
      <c r="U140" s="19">
        <v>11465210</v>
      </c>
      <c r="V140" s="19">
        <v>40417341.782212287</v>
      </c>
      <c r="W140" s="19">
        <v>52800000</v>
      </c>
      <c r="X140" s="19">
        <v>11465210</v>
      </c>
      <c r="Y140" s="19">
        <v>40722380.049366765</v>
      </c>
      <c r="Z140" s="19">
        <v>52800000</v>
      </c>
      <c r="AA140" s="19">
        <v>11465210</v>
      </c>
      <c r="AB140" s="19">
        <v>40735397.802511945</v>
      </c>
      <c r="AC140">
        <v>14600000</v>
      </c>
      <c r="AD140">
        <v>31800000</v>
      </c>
      <c r="AE140">
        <v>52800000</v>
      </c>
    </row>
    <row r="141" spans="1:31" x14ac:dyDescent="0.2">
      <c r="A141" s="18">
        <v>44317</v>
      </c>
      <c r="B141" s="19">
        <v>0</v>
      </c>
      <c r="C141" s="19">
        <v>0</v>
      </c>
      <c r="D141" s="19" t="e">
        <v>#N/A</v>
      </c>
      <c r="E141" s="19">
        <v>37785261.000000015</v>
      </c>
      <c r="F141" s="19">
        <v>12014288</v>
      </c>
      <c r="G141" s="19">
        <v>33053064.200000014</v>
      </c>
      <c r="H141" s="19">
        <v>41418529.319124468</v>
      </c>
      <c r="I141" s="19">
        <v>12014288</v>
      </c>
      <c r="J141" s="19">
        <v>35378005.687212028</v>
      </c>
      <c r="K141" s="19">
        <v>44649885.294354938</v>
      </c>
      <c r="L141" s="19">
        <v>12014288</v>
      </c>
      <c r="M141" s="19">
        <v>37341226.064919449</v>
      </c>
      <c r="N141" s="19">
        <v>47433135.127765141</v>
      </c>
      <c r="O141" s="19">
        <v>12014288</v>
      </c>
      <c r="P141" s="19">
        <v>38901150.91498863</v>
      </c>
      <c r="Q141" s="19">
        <v>49768278.819355093</v>
      </c>
      <c r="R141" s="19">
        <v>12014288</v>
      </c>
      <c r="S141" s="19">
        <v>40057780.23741959</v>
      </c>
      <c r="T141" s="19">
        <v>51655316.369124763</v>
      </c>
      <c r="U141" s="19">
        <v>12014288</v>
      </c>
      <c r="V141" s="19">
        <v>40811114.032212287</v>
      </c>
      <c r="W141" s="19">
        <v>52800000</v>
      </c>
      <c r="X141" s="19">
        <v>12014288</v>
      </c>
      <c r="Y141" s="19">
        <v>41161152.299366765</v>
      </c>
      <c r="Z141" s="19">
        <v>52800000</v>
      </c>
      <c r="AA141" s="19">
        <v>12014288</v>
      </c>
      <c r="AB141" s="19">
        <v>41188210.49338752</v>
      </c>
      <c r="AC141">
        <v>14600000</v>
      </c>
      <c r="AD141">
        <v>31800000</v>
      </c>
      <c r="AE141">
        <v>52800000</v>
      </c>
    </row>
    <row r="142" spans="1:31" x14ac:dyDescent="0.2">
      <c r="A142" s="18">
        <v>44318</v>
      </c>
      <c r="B142" s="19">
        <v>0</v>
      </c>
      <c r="C142" s="19">
        <v>0</v>
      </c>
      <c r="D142" s="19" t="e">
        <v>#N/A</v>
      </c>
      <c r="E142" s="19">
        <v>37955543.000000015</v>
      </c>
      <c r="F142" s="19">
        <v>12294006</v>
      </c>
      <c r="G142" s="19">
        <v>33266468.250000015</v>
      </c>
      <c r="H142" s="19">
        <v>41638811.319124468</v>
      </c>
      <c r="I142" s="19">
        <v>12294006</v>
      </c>
      <c r="J142" s="19">
        <v>35636409.737212017</v>
      </c>
      <c r="K142" s="19">
        <v>44920167.294354938</v>
      </c>
      <c r="L142" s="19">
        <v>12294006</v>
      </c>
      <c r="M142" s="19">
        <v>37644630.114919439</v>
      </c>
      <c r="N142" s="19">
        <v>47753417.127765141</v>
      </c>
      <c r="O142" s="19">
        <v>12294006</v>
      </c>
      <c r="P142" s="19">
        <v>39249554.964988627</v>
      </c>
      <c r="Q142" s="19">
        <v>50138560.819355093</v>
      </c>
      <c r="R142" s="19">
        <v>12294006</v>
      </c>
      <c r="S142" s="19">
        <v>40451184.28741958</v>
      </c>
      <c r="T142" s="19">
        <v>52075598.369124763</v>
      </c>
      <c r="U142" s="19">
        <v>12294006</v>
      </c>
      <c r="V142" s="19">
        <v>41249518.082212284</v>
      </c>
      <c r="W142" s="19">
        <v>52800000</v>
      </c>
      <c r="X142" s="19">
        <v>12294006</v>
      </c>
      <c r="Y142" s="19">
        <v>41644556.349366762</v>
      </c>
      <c r="Z142" s="19">
        <v>52800000</v>
      </c>
      <c r="AA142" s="19">
        <v>12294006</v>
      </c>
      <c r="AB142" s="19">
        <v>41690676.027131781</v>
      </c>
      <c r="AC142">
        <v>14600000</v>
      </c>
      <c r="AD142">
        <v>31800000</v>
      </c>
      <c r="AE142">
        <v>52800000</v>
      </c>
    </row>
    <row r="143" spans="1:31" x14ac:dyDescent="0.2">
      <c r="A143" s="18">
        <v>44319</v>
      </c>
      <c r="B143" s="19">
        <v>0</v>
      </c>
      <c r="C143" s="19">
        <v>0</v>
      </c>
      <c r="D143" s="19" t="e">
        <v>#N/A</v>
      </c>
      <c r="E143" s="19">
        <v>38053063.000000015</v>
      </c>
      <c r="F143" s="19">
        <v>12646486</v>
      </c>
      <c r="G143" s="19">
        <v>33498003.650000017</v>
      </c>
      <c r="H143" s="19">
        <v>41786331.319124468</v>
      </c>
      <c r="I143" s="19">
        <v>12646486</v>
      </c>
      <c r="J143" s="19">
        <v>35912945.137212023</v>
      </c>
      <c r="K143" s="19">
        <v>45117687.294354938</v>
      </c>
      <c r="L143" s="19">
        <v>12646486</v>
      </c>
      <c r="M143" s="19">
        <v>37966165.514919445</v>
      </c>
      <c r="N143" s="19">
        <v>48000937.127765141</v>
      </c>
      <c r="O143" s="19">
        <v>12646486</v>
      </c>
      <c r="P143" s="19">
        <v>39616090.364988633</v>
      </c>
      <c r="Q143" s="19">
        <v>50436080.819355093</v>
      </c>
      <c r="R143" s="19">
        <v>12646486</v>
      </c>
      <c r="S143" s="19">
        <v>40862719.687419586</v>
      </c>
      <c r="T143" s="19">
        <v>52423118.369124763</v>
      </c>
      <c r="U143" s="19">
        <v>12646486</v>
      </c>
      <c r="V143" s="19">
        <v>41706053.48221229</v>
      </c>
      <c r="W143" s="19">
        <v>52800000</v>
      </c>
      <c r="X143" s="19">
        <v>12646486</v>
      </c>
      <c r="Y143" s="19">
        <v>42146091.749366768</v>
      </c>
      <c r="Z143" s="19">
        <v>52800000</v>
      </c>
      <c r="AA143" s="19">
        <v>12646486</v>
      </c>
      <c r="AB143" s="19">
        <v>42216293.953744695</v>
      </c>
      <c r="AC143">
        <v>14600000</v>
      </c>
      <c r="AD143">
        <v>31800000</v>
      </c>
      <c r="AE143">
        <v>52800000</v>
      </c>
    </row>
    <row r="144" spans="1:31" x14ac:dyDescent="0.2">
      <c r="A144" s="18">
        <v>44320</v>
      </c>
      <c r="B144" s="19">
        <v>0</v>
      </c>
      <c r="C144" s="19">
        <v>0</v>
      </c>
      <c r="D144" s="19" t="e">
        <v>#N/A</v>
      </c>
      <c r="E144" s="19">
        <v>38091251.000000015</v>
      </c>
      <c r="F144" s="19">
        <v>13058298</v>
      </c>
      <c r="G144" s="19">
        <v>33611315.100000009</v>
      </c>
      <c r="H144" s="19">
        <v>41874519.319124468</v>
      </c>
      <c r="I144" s="19">
        <v>13058298</v>
      </c>
      <c r="J144" s="19">
        <v>36071256.587212019</v>
      </c>
      <c r="K144" s="19">
        <v>45255875.294354938</v>
      </c>
      <c r="L144" s="19">
        <v>13058298</v>
      </c>
      <c r="M144" s="19">
        <v>38169476.964919448</v>
      </c>
      <c r="N144" s="19">
        <v>48189125.127765141</v>
      </c>
      <c r="O144" s="19">
        <v>13058298</v>
      </c>
      <c r="P144" s="19">
        <v>39864401.814988628</v>
      </c>
      <c r="Q144" s="19">
        <v>50674268.819355093</v>
      </c>
      <c r="R144" s="19">
        <v>13058298</v>
      </c>
      <c r="S144" s="19">
        <v>41156031.137419581</v>
      </c>
      <c r="T144" s="19">
        <v>52711306.369124763</v>
      </c>
      <c r="U144" s="19">
        <v>13058298</v>
      </c>
      <c r="V144" s="19">
        <v>42044364.932212286</v>
      </c>
      <c r="W144" s="19">
        <v>52800000</v>
      </c>
      <c r="X144" s="19">
        <v>13058298</v>
      </c>
      <c r="Y144" s="19">
        <v>42529403.199366763</v>
      </c>
      <c r="Z144" s="19">
        <v>52800000</v>
      </c>
      <c r="AA144" s="19">
        <v>13058298</v>
      </c>
      <c r="AB144" s="19">
        <v>42628708.973226264</v>
      </c>
      <c r="AC144">
        <v>14600000</v>
      </c>
      <c r="AD144">
        <v>31800000</v>
      </c>
      <c r="AE144">
        <v>52800000</v>
      </c>
    </row>
    <row r="145" spans="1:31" x14ac:dyDescent="0.2">
      <c r="A145" s="18">
        <v>44321</v>
      </c>
      <c r="B145" s="19">
        <v>0</v>
      </c>
      <c r="C145" s="19">
        <v>0</v>
      </c>
      <c r="D145" s="19" t="e">
        <v>#N/A</v>
      </c>
      <c r="E145" s="19">
        <v>38090441.000000015</v>
      </c>
      <c r="F145" s="19">
        <v>13509108</v>
      </c>
      <c r="G145" s="19">
        <v>33707333.300000012</v>
      </c>
      <c r="H145" s="19">
        <v>41923709.319124468</v>
      </c>
      <c r="I145" s="19">
        <v>13509108</v>
      </c>
      <c r="J145" s="19">
        <v>36212274.787212022</v>
      </c>
      <c r="K145" s="19">
        <v>45355065.294354938</v>
      </c>
      <c r="L145" s="19">
        <v>13509108</v>
      </c>
      <c r="M145" s="19">
        <v>38355495.164919443</v>
      </c>
      <c r="N145" s="19">
        <v>48338315.127765141</v>
      </c>
      <c r="O145" s="19">
        <v>13509108</v>
      </c>
      <c r="P145" s="19">
        <v>40095420.014988624</v>
      </c>
      <c r="Q145" s="19">
        <v>50873458.819355093</v>
      </c>
      <c r="R145" s="19">
        <v>13509108</v>
      </c>
      <c r="S145" s="19">
        <v>41432049.337419584</v>
      </c>
      <c r="T145" s="19">
        <v>52800000</v>
      </c>
      <c r="U145" s="19">
        <v>13509108</v>
      </c>
      <c r="V145" s="19">
        <v>42365383.132212289</v>
      </c>
      <c r="W145" s="19">
        <v>52800000</v>
      </c>
      <c r="X145" s="19">
        <v>13509108</v>
      </c>
      <c r="Y145" s="19">
        <v>42895421.399366759</v>
      </c>
      <c r="Z145" s="19">
        <v>52800000</v>
      </c>
      <c r="AA145" s="19">
        <v>13509108</v>
      </c>
      <c r="AB145" s="19">
        <v>43028851.785576507</v>
      </c>
      <c r="AC145">
        <v>14600000</v>
      </c>
      <c r="AD145">
        <v>31800000</v>
      </c>
      <c r="AE145">
        <v>52800000</v>
      </c>
    </row>
    <row r="146" spans="1:31" x14ac:dyDescent="0.2">
      <c r="A146" s="18">
        <v>44322</v>
      </c>
      <c r="B146" s="19">
        <v>0</v>
      </c>
      <c r="C146" s="19">
        <v>0</v>
      </c>
      <c r="D146" s="19" t="e">
        <v>#N/A</v>
      </c>
      <c r="E146" s="19">
        <v>38037325.000000015</v>
      </c>
      <c r="F146" s="19">
        <v>14012224</v>
      </c>
      <c r="G146" s="19">
        <v>33763956.550000012</v>
      </c>
      <c r="H146" s="19">
        <v>41920593.319124468</v>
      </c>
      <c r="I146" s="19">
        <v>14012224</v>
      </c>
      <c r="J146" s="19">
        <v>36313898.037212022</v>
      </c>
      <c r="K146" s="19">
        <v>45401949.294354938</v>
      </c>
      <c r="L146" s="19">
        <v>14012224</v>
      </c>
      <c r="M146" s="19">
        <v>38502118.414919443</v>
      </c>
      <c r="N146" s="19">
        <v>48435199.127765141</v>
      </c>
      <c r="O146" s="19">
        <v>14012224</v>
      </c>
      <c r="P146" s="19">
        <v>40287043.264988624</v>
      </c>
      <c r="Q146" s="19">
        <v>51020342.819355093</v>
      </c>
      <c r="R146" s="19">
        <v>14012224</v>
      </c>
      <c r="S146" s="19">
        <v>41668672.587419584</v>
      </c>
      <c r="T146" s="19">
        <v>52800000</v>
      </c>
      <c r="U146" s="19">
        <v>14012224</v>
      </c>
      <c r="V146" s="19">
        <v>42647006.382212289</v>
      </c>
      <c r="W146" s="19">
        <v>52800000</v>
      </c>
      <c r="X146" s="19">
        <v>14012224</v>
      </c>
      <c r="Y146" s="19">
        <v>43222044.649366759</v>
      </c>
      <c r="Z146" s="19">
        <v>52800000</v>
      </c>
      <c r="AA146" s="19">
        <v>14012224</v>
      </c>
      <c r="AB146" s="19">
        <v>43394620.690795407</v>
      </c>
      <c r="AC146">
        <v>14600000</v>
      </c>
      <c r="AD146">
        <v>31800000</v>
      </c>
      <c r="AE146">
        <v>52800000</v>
      </c>
    </row>
    <row r="147" spans="1:31" x14ac:dyDescent="0.2">
      <c r="A147" s="18">
        <v>44323</v>
      </c>
      <c r="B147" s="19">
        <v>0</v>
      </c>
      <c r="C147" s="19">
        <v>0</v>
      </c>
      <c r="D147" s="19" t="e">
        <v>#N/A</v>
      </c>
      <c r="E147" s="19">
        <v>37942722.000000015</v>
      </c>
      <c r="F147" s="19">
        <v>14556827</v>
      </c>
      <c r="G147" s="19">
        <v>33762445.750000015</v>
      </c>
      <c r="H147" s="19">
        <v>41875990.319124468</v>
      </c>
      <c r="I147" s="19">
        <v>14556827</v>
      </c>
      <c r="J147" s="19">
        <v>36357387.237212017</v>
      </c>
      <c r="K147" s="19">
        <v>45407346.294354938</v>
      </c>
      <c r="L147" s="19">
        <v>14556827</v>
      </c>
      <c r="M147" s="19">
        <v>38590607.614919439</v>
      </c>
      <c r="N147" s="19">
        <v>48490596.127765141</v>
      </c>
      <c r="O147" s="19">
        <v>14556827</v>
      </c>
      <c r="P147" s="19">
        <v>40420532.464988627</v>
      </c>
      <c r="Q147" s="19">
        <v>51125739.819355093</v>
      </c>
      <c r="R147" s="19">
        <v>14556827</v>
      </c>
      <c r="S147" s="19">
        <v>41847161.78741958</v>
      </c>
      <c r="T147" s="19">
        <v>52800000</v>
      </c>
      <c r="U147" s="19">
        <v>14556827</v>
      </c>
      <c r="V147" s="19">
        <v>42870495.582212284</v>
      </c>
      <c r="W147" s="19">
        <v>52800000</v>
      </c>
      <c r="X147" s="19">
        <v>14556827</v>
      </c>
      <c r="Y147" s="19">
        <v>43490533.849366762</v>
      </c>
      <c r="Z147" s="19">
        <v>52800000</v>
      </c>
      <c r="AA147" s="19">
        <v>14556827</v>
      </c>
      <c r="AB147" s="19">
        <v>43707276.588882953</v>
      </c>
      <c r="AC147">
        <v>14600000</v>
      </c>
      <c r="AD147">
        <v>31800000</v>
      </c>
      <c r="AE147">
        <v>52800000</v>
      </c>
    </row>
    <row r="148" spans="1:31" x14ac:dyDescent="0.2">
      <c r="A148" s="18">
        <v>44324</v>
      </c>
      <c r="B148" s="19">
        <v>0</v>
      </c>
      <c r="C148" s="19">
        <v>0</v>
      </c>
      <c r="D148" s="19" t="e">
        <v>#N/A</v>
      </c>
      <c r="E148" s="19">
        <v>37887360.000000015</v>
      </c>
      <c r="F148" s="19">
        <v>15062189</v>
      </c>
      <c r="G148" s="19">
        <v>33749271.250000015</v>
      </c>
      <c r="H148" s="19">
        <v>41870628.319124468</v>
      </c>
      <c r="I148" s="19">
        <v>15062189</v>
      </c>
      <c r="J148" s="19">
        <v>36389212.737212017</v>
      </c>
      <c r="K148" s="19">
        <v>45451984.294354938</v>
      </c>
      <c r="L148" s="19">
        <v>15062189</v>
      </c>
      <c r="M148" s="19">
        <v>38667433.114919439</v>
      </c>
      <c r="N148" s="19">
        <v>48585234.127765141</v>
      </c>
      <c r="O148" s="19">
        <v>15062189</v>
      </c>
      <c r="P148" s="19">
        <v>40542357.964988627</v>
      </c>
      <c r="Q148" s="19">
        <v>51270377.819355093</v>
      </c>
      <c r="R148" s="19">
        <v>15062189</v>
      </c>
      <c r="S148" s="19">
        <v>42013987.28741958</v>
      </c>
      <c r="T148" s="19">
        <v>52800000</v>
      </c>
      <c r="U148" s="19">
        <v>15062189</v>
      </c>
      <c r="V148" s="19">
        <v>43082321.082212284</v>
      </c>
      <c r="W148" s="19">
        <v>52800000</v>
      </c>
      <c r="X148" s="19">
        <v>15062189</v>
      </c>
      <c r="Y148" s="19">
        <v>43747359.349366762</v>
      </c>
      <c r="Z148" s="19">
        <v>52800000</v>
      </c>
      <c r="AA148" s="19">
        <v>15062189</v>
      </c>
      <c r="AB148" s="19">
        <v>44009102.088882953</v>
      </c>
      <c r="AC148">
        <v>14600000</v>
      </c>
      <c r="AD148">
        <v>31800000</v>
      </c>
      <c r="AE148">
        <v>52800000</v>
      </c>
    </row>
    <row r="149" spans="1:31" x14ac:dyDescent="0.2">
      <c r="A149" s="18">
        <v>44325</v>
      </c>
      <c r="B149" s="19">
        <v>0</v>
      </c>
      <c r="C149" s="19">
        <v>0</v>
      </c>
      <c r="D149" s="19" t="e">
        <v>#N/A</v>
      </c>
      <c r="E149" s="19">
        <v>38099398.000000015</v>
      </c>
      <c r="F149" s="19">
        <v>15300151</v>
      </c>
      <c r="G149" s="19">
        <v>33967059.600000016</v>
      </c>
      <c r="H149" s="19">
        <v>42132666.319124468</v>
      </c>
      <c r="I149" s="19">
        <v>15300151</v>
      </c>
      <c r="J149" s="19">
        <v>36652001.087212019</v>
      </c>
      <c r="K149" s="19">
        <v>45764022.294354938</v>
      </c>
      <c r="L149" s="19">
        <v>15300151</v>
      </c>
      <c r="M149" s="19">
        <v>38975221.464919448</v>
      </c>
      <c r="N149" s="19">
        <v>48947272.127765141</v>
      </c>
      <c r="O149" s="19">
        <v>15300151</v>
      </c>
      <c r="P149" s="19">
        <v>40895146.314988628</v>
      </c>
      <c r="Q149" s="19">
        <v>51682415.819355093</v>
      </c>
      <c r="R149" s="19">
        <v>15300151</v>
      </c>
      <c r="S149" s="19">
        <v>42411775.637419581</v>
      </c>
      <c r="T149" s="19">
        <v>52800000</v>
      </c>
      <c r="U149" s="19">
        <v>15300151</v>
      </c>
      <c r="V149" s="19">
        <v>43525109.432212286</v>
      </c>
      <c r="W149" s="19">
        <v>52800000</v>
      </c>
      <c r="X149" s="19">
        <v>15300151</v>
      </c>
      <c r="Y149" s="19">
        <v>44235147.699366763</v>
      </c>
      <c r="Z149" s="19">
        <v>52800000</v>
      </c>
      <c r="AA149" s="19">
        <v>15300151</v>
      </c>
      <c r="AB149" s="19">
        <v>44541890.438882962</v>
      </c>
      <c r="AC149">
        <v>14600000</v>
      </c>
      <c r="AD149">
        <v>31800000</v>
      </c>
      <c r="AE149">
        <v>52800000</v>
      </c>
    </row>
    <row r="150" spans="1:31" x14ac:dyDescent="0.2">
      <c r="A150" s="18">
        <v>44326</v>
      </c>
      <c r="B150" s="19">
        <v>0</v>
      </c>
      <c r="C150" s="19">
        <v>0</v>
      </c>
      <c r="D150" s="19" t="e">
        <v>#N/A</v>
      </c>
      <c r="E150" s="19">
        <v>38273442.000000015</v>
      </c>
      <c r="F150" s="19">
        <v>15576107</v>
      </c>
      <c r="G150" s="19">
        <v>34134227.900000013</v>
      </c>
      <c r="H150" s="19">
        <v>42356710.319124468</v>
      </c>
      <c r="I150" s="19">
        <v>15576107</v>
      </c>
      <c r="J150" s="19">
        <v>36864169.387212023</v>
      </c>
      <c r="K150" s="19">
        <v>46038066.294354938</v>
      </c>
      <c r="L150" s="19">
        <v>15576107</v>
      </c>
      <c r="M150" s="19">
        <v>39232389.764919445</v>
      </c>
      <c r="N150" s="19">
        <v>49271316.127765141</v>
      </c>
      <c r="O150" s="19">
        <v>15576107</v>
      </c>
      <c r="P150" s="19">
        <v>41197314.614988633</v>
      </c>
      <c r="Q150" s="19">
        <v>52056459.819355093</v>
      </c>
      <c r="R150" s="19">
        <v>15576107</v>
      </c>
      <c r="S150" s="19">
        <v>42758943.937419586</v>
      </c>
      <c r="T150" s="19">
        <v>52800000</v>
      </c>
      <c r="U150" s="19">
        <v>15576107</v>
      </c>
      <c r="V150" s="19">
        <v>43917277.73221229</v>
      </c>
      <c r="W150" s="19">
        <v>52800000</v>
      </c>
      <c r="X150" s="19">
        <v>15576107</v>
      </c>
      <c r="Y150" s="19">
        <v>44672315.999366768</v>
      </c>
      <c r="Z150" s="19">
        <v>52800000</v>
      </c>
      <c r="AA150" s="19">
        <v>15576107</v>
      </c>
      <c r="AB150" s="19">
        <v>45024058.738882959</v>
      </c>
      <c r="AC150">
        <v>14600000</v>
      </c>
      <c r="AD150">
        <v>31800000</v>
      </c>
      <c r="AE150">
        <v>52800000</v>
      </c>
    </row>
    <row r="151" spans="1:31" x14ac:dyDescent="0.2">
      <c r="A151" s="18">
        <v>44327</v>
      </c>
      <c r="B151" s="19">
        <v>0</v>
      </c>
      <c r="C151" s="19">
        <v>0</v>
      </c>
      <c r="D151" s="19" t="e">
        <v>#N/A</v>
      </c>
      <c r="E151" s="19">
        <v>38358577.000000015</v>
      </c>
      <c r="F151" s="19">
        <v>15940972</v>
      </c>
      <c r="G151" s="19">
        <v>34274865.150000013</v>
      </c>
      <c r="H151" s="19">
        <v>42491845.319124468</v>
      </c>
      <c r="I151" s="19">
        <v>15940972</v>
      </c>
      <c r="J151" s="19">
        <v>37049806.637212023</v>
      </c>
      <c r="K151" s="19">
        <v>46223201.294354938</v>
      </c>
      <c r="L151" s="19">
        <v>15940972</v>
      </c>
      <c r="M151" s="19">
        <v>39463027.014919445</v>
      </c>
      <c r="N151" s="19">
        <v>49506451.127765141</v>
      </c>
      <c r="O151" s="19">
        <v>15940972</v>
      </c>
      <c r="P151" s="19">
        <v>41472951.864988633</v>
      </c>
      <c r="Q151" s="19">
        <v>52341594.819355093</v>
      </c>
      <c r="R151" s="19">
        <v>15940972</v>
      </c>
      <c r="S151" s="19">
        <v>43079581.187419586</v>
      </c>
      <c r="T151" s="19">
        <v>52800000</v>
      </c>
      <c r="U151" s="19">
        <v>15940972</v>
      </c>
      <c r="V151" s="19">
        <v>44282914.98221229</v>
      </c>
      <c r="W151" s="19">
        <v>52800000</v>
      </c>
      <c r="X151" s="19">
        <v>15940972</v>
      </c>
      <c r="Y151" s="19">
        <v>45082953.249366768</v>
      </c>
      <c r="Z151" s="19">
        <v>52800000</v>
      </c>
      <c r="AA151" s="19">
        <v>15940972</v>
      </c>
      <c r="AB151" s="19">
        <v>45479695.988882959</v>
      </c>
      <c r="AC151">
        <v>14600000</v>
      </c>
      <c r="AD151">
        <v>31800000</v>
      </c>
      <c r="AE151">
        <v>52800000</v>
      </c>
    </row>
    <row r="152" spans="1:31" x14ac:dyDescent="0.2">
      <c r="A152" s="18">
        <v>44328</v>
      </c>
      <c r="B152" s="19">
        <v>0</v>
      </c>
      <c r="C152" s="19">
        <v>0</v>
      </c>
      <c r="D152" s="19" t="e">
        <v>#N/A</v>
      </c>
      <c r="E152" s="19">
        <v>38364151.857142873</v>
      </c>
      <c r="F152" s="19">
        <v>16385397.142857144</v>
      </c>
      <c r="G152" s="19">
        <v>34439474.950000018</v>
      </c>
      <c r="H152" s="19">
        <v>42519787.085023113</v>
      </c>
      <c r="I152" s="19">
        <v>16413030.234101355</v>
      </c>
      <c r="J152" s="19">
        <v>37259416.437212028</v>
      </c>
      <c r="K152" s="19">
        <v>46301143.060253583</v>
      </c>
      <c r="L152" s="19">
        <v>16413030.234101355</v>
      </c>
      <c r="M152" s="19">
        <v>39717636.814919449</v>
      </c>
      <c r="N152" s="19">
        <v>49634392.893663786</v>
      </c>
      <c r="O152" s="19">
        <v>16413030.234101355</v>
      </c>
      <c r="P152" s="19">
        <v>41772561.66498863</v>
      </c>
      <c r="Q152" s="19">
        <v>52519536.585253738</v>
      </c>
      <c r="R152" s="19">
        <v>16413030.234101355</v>
      </c>
      <c r="S152" s="19">
        <v>43424190.98741959</v>
      </c>
      <c r="T152" s="19">
        <v>52800000</v>
      </c>
      <c r="U152" s="19">
        <v>16413030.234101355</v>
      </c>
      <c r="V152" s="19">
        <v>44672524.782212287</v>
      </c>
      <c r="W152" s="19">
        <v>52800000</v>
      </c>
      <c r="X152" s="19">
        <v>16413030.234101355</v>
      </c>
      <c r="Y152" s="19">
        <v>45517563.049366765</v>
      </c>
      <c r="Z152" s="19">
        <v>52800000</v>
      </c>
      <c r="AA152" s="19">
        <v>16413030.234101355</v>
      </c>
      <c r="AB152" s="19">
        <v>45959305.788882963</v>
      </c>
      <c r="AC152">
        <v>14600000</v>
      </c>
      <c r="AD152">
        <v>31800000</v>
      </c>
      <c r="AE152">
        <v>52800000</v>
      </c>
    </row>
    <row r="153" spans="1:31" x14ac:dyDescent="0.2">
      <c r="A153" s="18">
        <v>44329</v>
      </c>
      <c r="B153" s="19">
        <v>0</v>
      </c>
      <c r="C153" s="19">
        <v>0</v>
      </c>
      <c r="D153" s="19" t="e">
        <v>#N/A</v>
      </c>
      <c r="E153" s="19">
        <v>38369726.714285731</v>
      </c>
      <c r="F153" s="19">
        <v>16829822.285714287</v>
      </c>
      <c r="G153" s="19">
        <v>34467087.700000018</v>
      </c>
      <c r="H153" s="19">
        <v>42542151.290207453</v>
      </c>
      <c r="I153" s="19">
        <v>16890666.028917015</v>
      </c>
      <c r="J153" s="19">
        <v>37332029.187212028</v>
      </c>
      <c r="K153" s="19">
        <v>46373507.265437923</v>
      </c>
      <c r="L153" s="19">
        <v>16890666.028917015</v>
      </c>
      <c r="M153" s="19">
        <v>39835249.564919449</v>
      </c>
      <c r="N153" s="19">
        <v>49756757.098848127</v>
      </c>
      <c r="O153" s="19">
        <v>16890666.028917015</v>
      </c>
      <c r="P153" s="19">
        <v>41935174.41498863</v>
      </c>
      <c r="Q153" s="19">
        <v>52691900.790438078</v>
      </c>
      <c r="R153" s="19">
        <v>16890666.028917015</v>
      </c>
      <c r="S153" s="19">
        <v>43631803.73741959</v>
      </c>
      <c r="T153" s="19">
        <v>52800000</v>
      </c>
      <c r="U153" s="19">
        <v>16890666.028917015</v>
      </c>
      <c r="V153" s="19">
        <v>44925137.532212287</v>
      </c>
      <c r="W153" s="19">
        <v>52800000</v>
      </c>
      <c r="X153" s="19">
        <v>16890666.028917015</v>
      </c>
      <c r="Y153" s="19">
        <v>45815175.799366765</v>
      </c>
      <c r="Z153" s="19">
        <v>52800000</v>
      </c>
      <c r="AA153" s="19">
        <v>16890666.028917015</v>
      </c>
      <c r="AB153" s="19">
        <v>46301918.538882963</v>
      </c>
      <c r="AC153">
        <v>14600000</v>
      </c>
      <c r="AD153">
        <v>31800000</v>
      </c>
      <c r="AE153">
        <v>52800000</v>
      </c>
    </row>
    <row r="154" spans="1:31" x14ac:dyDescent="0.2">
      <c r="A154" s="18">
        <v>44330</v>
      </c>
      <c r="B154" s="19">
        <v>0</v>
      </c>
      <c r="C154" s="19">
        <v>0</v>
      </c>
      <c r="D154" s="19" t="e">
        <v>#N/A</v>
      </c>
      <c r="E154" s="19">
        <v>38375301.57142859</v>
      </c>
      <c r="F154" s="19">
        <v>17274247.428571429</v>
      </c>
      <c r="G154" s="19">
        <v>34457495.100000016</v>
      </c>
      <c r="H154" s="19">
        <v>42558937.934677519</v>
      </c>
      <c r="I154" s="19">
        <v>17373879.384446949</v>
      </c>
      <c r="J154" s="19">
        <v>37367436.587212019</v>
      </c>
      <c r="K154" s="19">
        <v>46440293.909907989</v>
      </c>
      <c r="L154" s="19">
        <v>17373879.384446949</v>
      </c>
      <c r="M154" s="19">
        <v>39915656.964919448</v>
      </c>
      <c r="N154" s="19">
        <v>49873543.743318193</v>
      </c>
      <c r="O154" s="19">
        <v>17373879.384446949</v>
      </c>
      <c r="P154" s="19">
        <v>42060581.814988628</v>
      </c>
      <c r="Q154" s="19">
        <v>52800000</v>
      </c>
      <c r="R154" s="19">
        <v>17373879.384446949</v>
      </c>
      <c r="S154" s="19">
        <v>43802211.137419581</v>
      </c>
      <c r="T154" s="19">
        <v>52800000</v>
      </c>
      <c r="U154" s="19">
        <v>17373879.384446949</v>
      </c>
      <c r="V154" s="19">
        <v>45140544.932212286</v>
      </c>
      <c r="W154" s="19">
        <v>52800000</v>
      </c>
      <c r="X154" s="19">
        <v>17373879.384446949</v>
      </c>
      <c r="Y154" s="19">
        <v>46075583.199366763</v>
      </c>
      <c r="Z154" s="19">
        <v>52800000</v>
      </c>
      <c r="AA154" s="19">
        <v>17373879.384446949</v>
      </c>
      <c r="AB154" s="19">
        <v>46607325.938882962</v>
      </c>
      <c r="AC154">
        <v>14600000</v>
      </c>
      <c r="AD154">
        <v>31800000</v>
      </c>
      <c r="AE154">
        <v>52800000</v>
      </c>
    </row>
    <row r="155" spans="1:31" x14ac:dyDescent="0.2">
      <c r="A155" s="18">
        <v>44331</v>
      </c>
      <c r="B155" s="19">
        <v>0</v>
      </c>
      <c r="C155" s="19">
        <v>0</v>
      </c>
      <c r="D155" s="19" t="e">
        <v>#N/A</v>
      </c>
      <c r="E155" s="19">
        <v>38380876.428571448</v>
      </c>
      <c r="F155" s="19">
        <v>17718672.571428571</v>
      </c>
      <c r="G155" s="19">
        <v>34353864.450000018</v>
      </c>
      <c r="H155" s="19">
        <v>42570147.01843328</v>
      </c>
      <c r="I155" s="19">
        <v>17862670.300691187</v>
      </c>
      <c r="J155" s="19">
        <v>37308805.937212028</v>
      </c>
      <c r="K155" s="19">
        <v>46501502.993663751</v>
      </c>
      <c r="L155" s="19">
        <v>17862670.300691187</v>
      </c>
      <c r="M155" s="19">
        <v>39902026.314919449</v>
      </c>
      <c r="N155" s="19">
        <v>49984752.827073954</v>
      </c>
      <c r="O155" s="19">
        <v>17862670.300691187</v>
      </c>
      <c r="P155" s="19">
        <v>42091951.16498863</v>
      </c>
      <c r="Q155" s="19">
        <v>52800000</v>
      </c>
      <c r="R155" s="19">
        <v>17862670.300691187</v>
      </c>
      <c r="S155" s="19">
        <v>43878580.48741959</v>
      </c>
      <c r="T155" s="19">
        <v>52800000</v>
      </c>
      <c r="U155" s="19">
        <v>17862670.300691187</v>
      </c>
      <c r="V155" s="19">
        <v>45261914.282212287</v>
      </c>
      <c r="W155" s="19">
        <v>52800000</v>
      </c>
      <c r="X155" s="19">
        <v>17862670.300691187</v>
      </c>
      <c r="Y155" s="19">
        <v>46241952.549366765</v>
      </c>
      <c r="Z155" s="19">
        <v>52800000</v>
      </c>
      <c r="AA155" s="19">
        <v>17862670.300691187</v>
      </c>
      <c r="AB155" s="19">
        <v>46818695.288882963</v>
      </c>
      <c r="AC155">
        <v>14600000</v>
      </c>
      <c r="AD155">
        <v>31800000</v>
      </c>
      <c r="AE155">
        <v>52800000</v>
      </c>
    </row>
    <row r="156" spans="1:31" x14ac:dyDescent="0.2">
      <c r="A156" s="18">
        <v>44332</v>
      </c>
      <c r="B156" s="19">
        <v>0</v>
      </c>
      <c r="C156" s="19">
        <v>0</v>
      </c>
      <c r="D156" s="19" t="e">
        <v>#N/A</v>
      </c>
      <c r="E156" s="19">
        <v>38386451.285714306</v>
      </c>
      <c r="F156" s="19">
        <v>18163097.714285713</v>
      </c>
      <c r="G156" s="19">
        <v>34487682.150000013</v>
      </c>
      <c r="H156" s="19">
        <v>42575778.541474767</v>
      </c>
      <c r="I156" s="19">
        <v>18357038.777649701</v>
      </c>
      <c r="J156" s="19">
        <v>37487623.637212023</v>
      </c>
      <c r="K156" s="19">
        <v>46557134.516705237</v>
      </c>
      <c r="L156" s="19">
        <v>18357038.777649701</v>
      </c>
      <c r="M156" s="19">
        <v>40125844.014919445</v>
      </c>
      <c r="N156" s="19">
        <v>50090384.350115441</v>
      </c>
      <c r="O156" s="19">
        <v>18357038.777649701</v>
      </c>
      <c r="P156" s="19">
        <v>42360768.864988633</v>
      </c>
      <c r="Q156" s="19">
        <v>52800000</v>
      </c>
      <c r="R156" s="19">
        <v>18357038.777649701</v>
      </c>
      <c r="S156" s="19">
        <v>44192398.187419586</v>
      </c>
      <c r="T156" s="19">
        <v>52800000</v>
      </c>
      <c r="U156" s="19">
        <v>18357038.777649701</v>
      </c>
      <c r="V156" s="19">
        <v>45620731.98221229</v>
      </c>
      <c r="W156" s="19">
        <v>52800000</v>
      </c>
      <c r="X156" s="19">
        <v>18357038.777649701</v>
      </c>
      <c r="Y156" s="19">
        <v>46645770.249366768</v>
      </c>
      <c r="Z156" s="19">
        <v>52800000</v>
      </c>
      <c r="AA156" s="19">
        <v>18357038.777649701</v>
      </c>
      <c r="AB156" s="19">
        <v>47267512.988882959</v>
      </c>
      <c r="AC156">
        <v>14600000</v>
      </c>
      <c r="AD156">
        <v>31800000</v>
      </c>
      <c r="AE156">
        <v>52800000</v>
      </c>
    </row>
    <row r="157" spans="1:31" x14ac:dyDescent="0.2">
      <c r="A157" s="18">
        <v>44333</v>
      </c>
      <c r="B157" s="19">
        <v>0</v>
      </c>
      <c r="C157" s="19">
        <v>0</v>
      </c>
      <c r="D157" s="19" t="e">
        <v>#N/A</v>
      </c>
      <c r="E157" s="19">
        <v>38392026.142857164</v>
      </c>
      <c r="F157" s="19">
        <v>18607522.857142854</v>
      </c>
      <c r="G157" s="19">
        <v>34594886.350000016</v>
      </c>
      <c r="H157" s="19">
        <v>42581353.398617625</v>
      </c>
      <c r="I157" s="19">
        <v>18851463.920506842</v>
      </c>
      <c r="J157" s="19">
        <v>37639827.837212019</v>
      </c>
      <c r="K157" s="19">
        <v>46607188.479032449</v>
      </c>
      <c r="L157" s="19">
        <v>18856984.815322489</v>
      </c>
      <c r="M157" s="19">
        <v>40323048.214919448</v>
      </c>
      <c r="N157" s="19">
        <v>50190438.312442653</v>
      </c>
      <c r="O157" s="19">
        <v>18856984.815322489</v>
      </c>
      <c r="P157" s="19">
        <v>42602973.064988628</v>
      </c>
      <c r="Q157" s="19">
        <v>52800000</v>
      </c>
      <c r="R157" s="19">
        <v>18856984.815322489</v>
      </c>
      <c r="S157" s="19">
        <v>44479602.387419581</v>
      </c>
      <c r="T157" s="19">
        <v>52800000</v>
      </c>
      <c r="U157" s="19">
        <v>18856984.815322489</v>
      </c>
      <c r="V157" s="19">
        <v>45952936.182212286</v>
      </c>
      <c r="W157" s="19">
        <v>52800000</v>
      </c>
      <c r="X157" s="19">
        <v>18856984.815322489</v>
      </c>
      <c r="Y157" s="19">
        <v>47022974.449366763</v>
      </c>
      <c r="Z157" s="19">
        <v>52800000</v>
      </c>
      <c r="AA157" s="19">
        <v>18856984.815322489</v>
      </c>
      <c r="AB157" s="19">
        <v>47689717.188882962</v>
      </c>
      <c r="AC157">
        <v>14600000</v>
      </c>
      <c r="AD157">
        <v>31800000</v>
      </c>
      <c r="AE157">
        <v>52800000</v>
      </c>
    </row>
    <row r="158" spans="1:31" x14ac:dyDescent="0.2">
      <c r="A158" s="18">
        <v>44334</v>
      </c>
      <c r="B158" s="19">
        <v>0</v>
      </c>
      <c r="C158" s="19">
        <v>0</v>
      </c>
      <c r="D158" s="19" t="e">
        <v>#N/A</v>
      </c>
      <c r="E158" s="19">
        <v>38397601.000000022</v>
      </c>
      <c r="F158" s="19">
        <v>19051947.999999996</v>
      </c>
      <c r="G158" s="19">
        <v>34681343.750000015</v>
      </c>
      <c r="H158" s="19">
        <v>42586928.255760483</v>
      </c>
      <c r="I158" s="19">
        <v>19345889.063363984</v>
      </c>
      <c r="J158" s="19">
        <v>37771285.237212017</v>
      </c>
      <c r="K158" s="19">
        <v>46651664.880645357</v>
      </c>
      <c r="L158" s="19">
        <v>19362508.413709581</v>
      </c>
      <c r="M158" s="19">
        <v>40499505.614919439</v>
      </c>
      <c r="N158" s="19">
        <v>50284914.714055561</v>
      </c>
      <c r="O158" s="19">
        <v>19362508.413709581</v>
      </c>
      <c r="P158" s="19">
        <v>42824430.464988627</v>
      </c>
      <c r="Q158" s="19">
        <v>52800000</v>
      </c>
      <c r="R158" s="19">
        <v>19362508.413709581</v>
      </c>
      <c r="S158" s="19">
        <v>44746059.78741958</v>
      </c>
      <c r="T158" s="19">
        <v>52800000</v>
      </c>
      <c r="U158" s="19">
        <v>19362508.413709581</v>
      </c>
      <c r="V158" s="19">
        <v>46264393.582212284</v>
      </c>
      <c r="W158" s="19">
        <v>52800000</v>
      </c>
      <c r="X158" s="19">
        <v>19362508.413709581</v>
      </c>
      <c r="Y158" s="19">
        <v>47379431.849366762</v>
      </c>
      <c r="Z158" s="19">
        <v>52800000</v>
      </c>
      <c r="AA158" s="19">
        <v>19362508.413709581</v>
      </c>
      <c r="AB158" s="19">
        <v>48021073.549999997</v>
      </c>
      <c r="AC158">
        <v>14600000</v>
      </c>
      <c r="AD158">
        <v>31800000</v>
      </c>
      <c r="AE158">
        <v>52800000</v>
      </c>
    </row>
    <row r="159" spans="1:31" x14ac:dyDescent="0.2">
      <c r="A159" s="18">
        <v>44335</v>
      </c>
      <c r="B159" s="19">
        <v>0</v>
      </c>
      <c r="C159" s="19">
        <v>0</v>
      </c>
      <c r="D159" s="19" t="e">
        <v>#N/A</v>
      </c>
      <c r="E159" s="19">
        <v>38403175.857142881</v>
      </c>
      <c r="F159" s="19">
        <v>19496373.142857138</v>
      </c>
      <c r="G159" s="19">
        <v>34687680.150000013</v>
      </c>
      <c r="H159" s="19">
        <v>42592503.112903342</v>
      </c>
      <c r="I159" s="19">
        <v>19840314.206221126</v>
      </c>
      <c r="J159" s="19">
        <v>37822621.637212023</v>
      </c>
      <c r="K159" s="19">
        <v>46690563.72154399</v>
      </c>
      <c r="L159" s="19">
        <v>19873609.572810948</v>
      </c>
      <c r="M159" s="19">
        <v>40595842.014919445</v>
      </c>
      <c r="N159" s="19">
        <v>50373813.554954194</v>
      </c>
      <c r="O159" s="19">
        <v>19873609.572810948</v>
      </c>
      <c r="P159" s="19">
        <v>42965766.864988633</v>
      </c>
      <c r="Q159" s="19">
        <v>52800000</v>
      </c>
      <c r="R159" s="19">
        <v>19873609.572810948</v>
      </c>
      <c r="S159" s="19">
        <v>44932396.187419586</v>
      </c>
      <c r="T159" s="19">
        <v>52800000</v>
      </c>
      <c r="U159" s="19">
        <v>19873609.572810948</v>
      </c>
      <c r="V159" s="19">
        <v>46495729.98221229</v>
      </c>
      <c r="W159" s="19">
        <v>52800000</v>
      </c>
      <c r="X159" s="19">
        <v>19873609.572810948</v>
      </c>
      <c r="Y159" s="19">
        <v>47655768.249366768</v>
      </c>
      <c r="Z159" s="19">
        <v>52800000</v>
      </c>
      <c r="AA159" s="19">
        <v>19873609.572810948</v>
      </c>
      <c r="AB159" s="19">
        <v>48044524.350000001</v>
      </c>
      <c r="AC159">
        <v>14600000</v>
      </c>
      <c r="AD159">
        <v>31800000</v>
      </c>
      <c r="AE159">
        <v>52800000</v>
      </c>
    </row>
    <row r="160" spans="1:31" x14ac:dyDescent="0.2">
      <c r="A160" s="18">
        <v>44336</v>
      </c>
      <c r="B160" s="19">
        <v>0</v>
      </c>
      <c r="C160" s="19">
        <v>0</v>
      </c>
      <c r="D160" s="19" t="e">
        <v>#N/A</v>
      </c>
      <c r="E160" s="19">
        <v>38408750.714285739</v>
      </c>
      <c r="F160" s="19">
        <v>19940798.28571428</v>
      </c>
      <c r="G160" s="19">
        <v>34684204.150000013</v>
      </c>
      <c r="H160" s="19">
        <v>42598077.9700462</v>
      </c>
      <c r="I160" s="19">
        <v>20334739.349078268</v>
      </c>
      <c r="J160" s="19">
        <v>37864145.637212023</v>
      </c>
      <c r="K160" s="19">
        <v>46723885.001728348</v>
      </c>
      <c r="L160" s="19">
        <v>20390288.29262659</v>
      </c>
      <c r="M160" s="19">
        <v>40682366.014919445</v>
      </c>
      <c r="N160" s="19">
        <v>50457134.835138552</v>
      </c>
      <c r="O160" s="19">
        <v>20390288.29262659</v>
      </c>
      <c r="P160" s="19">
        <v>43097290.864988633</v>
      </c>
      <c r="Q160" s="19">
        <v>52800000</v>
      </c>
      <c r="R160" s="19">
        <v>20390288.29262659</v>
      </c>
      <c r="S160" s="19">
        <v>45108920.187419586</v>
      </c>
      <c r="T160" s="19">
        <v>52800000</v>
      </c>
      <c r="U160" s="19">
        <v>20390288.29262659</v>
      </c>
      <c r="V160" s="19">
        <v>46717253.98221229</v>
      </c>
      <c r="W160" s="19">
        <v>52800000</v>
      </c>
      <c r="X160" s="19">
        <v>20390288.29262659</v>
      </c>
      <c r="Y160" s="19">
        <v>47922292.249366768</v>
      </c>
      <c r="Z160" s="19">
        <v>52800000</v>
      </c>
      <c r="AA160" s="19">
        <v>20390288.29262659</v>
      </c>
      <c r="AB160" s="19">
        <v>48068552.350000001</v>
      </c>
      <c r="AC160">
        <v>14600000</v>
      </c>
      <c r="AD160">
        <v>31800000</v>
      </c>
      <c r="AE160">
        <v>52800000</v>
      </c>
    </row>
    <row r="161" spans="1:31" x14ac:dyDescent="0.2">
      <c r="A161" s="18">
        <v>44337</v>
      </c>
      <c r="B161" s="19">
        <v>0</v>
      </c>
      <c r="C161" s="19">
        <v>0</v>
      </c>
      <c r="D161" s="19" t="e">
        <v>#N/A</v>
      </c>
      <c r="E161" s="19">
        <v>38414325.571428597</v>
      </c>
      <c r="F161" s="19">
        <v>20385223.428571422</v>
      </c>
      <c r="G161" s="19">
        <v>34669165.600000016</v>
      </c>
      <c r="H161" s="19">
        <v>42603652.827189058</v>
      </c>
      <c r="I161" s="19">
        <v>20829164.49193541</v>
      </c>
      <c r="J161" s="19">
        <v>37894107.087212019</v>
      </c>
      <c r="K161" s="19">
        <v>46751628.721198402</v>
      </c>
      <c r="L161" s="19">
        <v>20912544.573156536</v>
      </c>
      <c r="M161" s="19">
        <v>40757327.464919448</v>
      </c>
      <c r="N161" s="19">
        <v>50534878.554608606</v>
      </c>
      <c r="O161" s="19">
        <v>20912544.573156536</v>
      </c>
      <c r="P161" s="19">
        <v>43217252.314988628</v>
      </c>
      <c r="Q161" s="19">
        <v>52800000</v>
      </c>
      <c r="R161" s="19">
        <v>20912544.573156536</v>
      </c>
      <c r="S161" s="19">
        <v>45273881.637419581</v>
      </c>
      <c r="T161" s="19">
        <v>52800000</v>
      </c>
      <c r="U161" s="19">
        <v>20912544.573156536</v>
      </c>
      <c r="V161" s="19">
        <v>46927215.432212286</v>
      </c>
      <c r="W161" s="19">
        <v>52800000</v>
      </c>
      <c r="X161" s="19">
        <v>20912544.573156536</v>
      </c>
      <c r="Y161" s="19">
        <v>48093260.5</v>
      </c>
      <c r="Z161" s="19">
        <v>52800000</v>
      </c>
      <c r="AA161" s="19">
        <v>20912544.573156536</v>
      </c>
      <c r="AB161" s="19">
        <v>48093260.5</v>
      </c>
      <c r="AC161">
        <v>14600000</v>
      </c>
      <c r="AD161">
        <v>31800000</v>
      </c>
      <c r="AE161">
        <v>52800000</v>
      </c>
    </row>
    <row r="162" spans="1:31" x14ac:dyDescent="0.2">
      <c r="A162" s="18">
        <v>44338</v>
      </c>
      <c r="B162" s="19">
        <v>0</v>
      </c>
      <c r="C162" s="19">
        <v>0</v>
      </c>
      <c r="D162" s="19" t="e">
        <v>#N/A</v>
      </c>
      <c r="E162" s="19">
        <v>38419900.428571455</v>
      </c>
      <c r="F162" s="19">
        <v>20829648.571428563</v>
      </c>
      <c r="G162" s="19">
        <v>34607449.300000012</v>
      </c>
      <c r="H162" s="19">
        <v>42609227.684331916</v>
      </c>
      <c r="I162" s="19">
        <v>21323589.634792551</v>
      </c>
      <c r="J162" s="19">
        <v>37877390.787212022</v>
      </c>
      <c r="K162" s="19">
        <v>46773794.879954182</v>
      </c>
      <c r="L162" s="19">
        <v>21440378.414400756</v>
      </c>
      <c r="M162" s="19">
        <v>40785611.164919443</v>
      </c>
      <c r="N162" s="19">
        <v>50607044.713364385</v>
      </c>
      <c r="O162" s="19">
        <v>21440378.414400756</v>
      </c>
      <c r="P162" s="19">
        <v>43290536.014988624</v>
      </c>
      <c r="Q162" s="19">
        <v>52800000</v>
      </c>
      <c r="R162" s="19">
        <v>21440378.414400756</v>
      </c>
      <c r="S162" s="19">
        <v>45392165.337419584</v>
      </c>
      <c r="T162" s="19">
        <v>52800000</v>
      </c>
      <c r="U162" s="19">
        <v>21440378.414400756</v>
      </c>
      <c r="V162" s="19">
        <v>47090499.132212289</v>
      </c>
      <c r="W162" s="19">
        <v>52800000</v>
      </c>
      <c r="X162" s="19">
        <v>21440378.414400756</v>
      </c>
      <c r="Y162" s="19">
        <v>48120714.399999999</v>
      </c>
      <c r="Z162" s="19">
        <v>52800000</v>
      </c>
      <c r="AA162" s="19">
        <v>21440378.414400756</v>
      </c>
      <c r="AB162" s="19">
        <v>48120714.399999999</v>
      </c>
      <c r="AC162">
        <v>14600000</v>
      </c>
      <c r="AD162">
        <v>31800000</v>
      </c>
      <c r="AE162">
        <v>52800000</v>
      </c>
    </row>
    <row r="163" spans="1:31" x14ac:dyDescent="0.2">
      <c r="A163" s="18">
        <v>44339</v>
      </c>
      <c r="B163" s="19">
        <v>0</v>
      </c>
      <c r="C163" s="19">
        <v>0</v>
      </c>
      <c r="D163" s="19" t="e">
        <v>#N/A</v>
      </c>
      <c r="E163" s="19">
        <v>38425475.285714313</v>
      </c>
      <c r="F163" s="19">
        <v>21274073.714285705</v>
      </c>
      <c r="G163" s="19">
        <v>34774689.000000015</v>
      </c>
      <c r="H163" s="19">
        <v>42614802.541474774</v>
      </c>
      <c r="I163" s="19">
        <v>21818014.777649693</v>
      </c>
      <c r="J163" s="19">
        <v>38089630.487212017</v>
      </c>
      <c r="K163" s="19">
        <v>46790383.477995656</v>
      </c>
      <c r="L163" s="19">
        <v>21973789.816359282</v>
      </c>
      <c r="M163" s="19">
        <v>41042850.864919439</v>
      </c>
      <c r="N163" s="19">
        <v>50673633.31140586</v>
      </c>
      <c r="O163" s="19">
        <v>21973789.816359282</v>
      </c>
      <c r="P163" s="19">
        <v>43592775.714988627</v>
      </c>
      <c r="Q163" s="19">
        <v>52800000</v>
      </c>
      <c r="R163" s="19">
        <v>21973789.816359282</v>
      </c>
      <c r="S163" s="19">
        <v>45739405.03741958</v>
      </c>
      <c r="T163" s="19">
        <v>52800000</v>
      </c>
      <c r="U163" s="19">
        <v>21973789.816359282</v>
      </c>
      <c r="V163" s="19">
        <v>47482738.832212284</v>
      </c>
      <c r="W163" s="19">
        <v>52800000</v>
      </c>
      <c r="X163" s="19">
        <v>21973789.816359282</v>
      </c>
      <c r="Y163" s="19">
        <v>48134700.299999997</v>
      </c>
      <c r="Z163" s="19">
        <v>52800000</v>
      </c>
      <c r="AA163" s="19">
        <v>21973789.816359282</v>
      </c>
      <c r="AB163" s="19">
        <v>48134700.299999997</v>
      </c>
      <c r="AC163">
        <v>14600000</v>
      </c>
      <c r="AD163">
        <v>31800000</v>
      </c>
      <c r="AE163">
        <v>52800000</v>
      </c>
    </row>
    <row r="164" spans="1:31" x14ac:dyDescent="0.2">
      <c r="A164" s="18">
        <v>44340</v>
      </c>
      <c r="B164" s="19">
        <v>0</v>
      </c>
      <c r="C164" s="19">
        <v>0</v>
      </c>
      <c r="D164" s="19" t="e">
        <v>#N/A</v>
      </c>
      <c r="E164" s="19">
        <v>38431050.142857172</v>
      </c>
      <c r="F164" s="19">
        <v>21718498.857142847</v>
      </c>
      <c r="G164" s="19">
        <v>34880081.000000015</v>
      </c>
      <c r="H164" s="19">
        <v>42620377.398617633</v>
      </c>
      <c r="I164" s="19">
        <v>22312439.920506835</v>
      </c>
      <c r="J164" s="19">
        <v>38240022.487212017</v>
      </c>
      <c r="K164" s="19">
        <v>46801394.515322857</v>
      </c>
      <c r="L164" s="19">
        <v>22512778.779032081</v>
      </c>
      <c r="M164" s="19">
        <v>41238242.864919439</v>
      </c>
      <c r="N164" s="19">
        <v>50734644.34873306</v>
      </c>
      <c r="O164" s="19">
        <v>22512778.779032081</v>
      </c>
      <c r="P164" s="19">
        <v>43833167.714988627</v>
      </c>
      <c r="Q164" s="19">
        <v>52800000</v>
      </c>
      <c r="R164" s="19">
        <v>22512778.779032081</v>
      </c>
      <c r="S164" s="19">
        <v>46024797.03741958</v>
      </c>
      <c r="T164" s="19">
        <v>52800000</v>
      </c>
      <c r="U164" s="19">
        <v>22512778.779032081</v>
      </c>
      <c r="V164" s="19">
        <v>47813130.832212284</v>
      </c>
      <c r="W164" s="19">
        <v>52800000</v>
      </c>
      <c r="X164" s="19">
        <v>22512778.779032081</v>
      </c>
      <c r="Y164" s="19">
        <v>48152324.299999997</v>
      </c>
      <c r="Z164" s="19">
        <v>52800000</v>
      </c>
      <c r="AA164" s="19">
        <v>22512778.779032081</v>
      </c>
      <c r="AB164" s="19">
        <v>48152324.299999997</v>
      </c>
      <c r="AC164">
        <v>14600000</v>
      </c>
      <c r="AD164">
        <v>31800000</v>
      </c>
      <c r="AE164">
        <v>52800000</v>
      </c>
    </row>
    <row r="165" spans="1:31" x14ac:dyDescent="0.2">
      <c r="A165" s="18">
        <v>44341</v>
      </c>
      <c r="B165" s="19">
        <v>0</v>
      </c>
      <c r="C165" s="19">
        <v>0</v>
      </c>
      <c r="D165" s="19" t="e">
        <v>#N/A</v>
      </c>
      <c r="E165" s="19">
        <v>38436625.00000003</v>
      </c>
      <c r="F165" s="19">
        <v>22162923.999999989</v>
      </c>
      <c r="G165" s="19">
        <v>34935040.800000012</v>
      </c>
      <c r="H165" s="19">
        <v>42625952.255760491</v>
      </c>
      <c r="I165" s="19">
        <v>22806865.063363977</v>
      </c>
      <c r="J165" s="19">
        <v>38339982.287212022</v>
      </c>
      <c r="K165" s="19">
        <v>46806827.991935782</v>
      </c>
      <c r="L165" s="19">
        <v>23057345.302419156</v>
      </c>
      <c r="M165" s="19">
        <v>41383202.664919443</v>
      </c>
      <c r="N165" s="19">
        <v>50790077.825345986</v>
      </c>
      <c r="O165" s="19">
        <v>23057345.302419156</v>
      </c>
      <c r="P165" s="19">
        <v>44023127.514988624</v>
      </c>
      <c r="Q165" s="19">
        <v>52800000</v>
      </c>
      <c r="R165" s="19">
        <v>23057345.302419156</v>
      </c>
      <c r="S165" s="19">
        <v>46259756.837419584</v>
      </c>
      <c r="T165" s="19">
        <v>52800000</v>
      </c>
      <c r="U165" s="19">
        <v>23057345.302419156</v>
      </c>
      <c r="V165" s="19">
        <v>48093090.632212289</v>
      </c>
      <c r="W165" s="19">
        <v>52800000</v>
      </c>
      <c r="X165" s="19">
        <v>23057345.302419156</v>
      </c>
      <c r="Y165" s="19">
        <v>48172914.899999999</v>
      </c>
      <c r="Z165" s="19">
        <v>52800000</v>
      </c>
      <c r="AA165" s="19">
        <v>23057345.302419156</v>
      </c>
      <c r="AB165" s="19">
        <v>48172914.899999999</v>
      </c>
      <c r="AC165">
        <v>14600000</v>
      </c>
      <c r="AD165">
        <v>31800000</v>
      </c>
      <c r="AE165">
        <v>52800000</v>
      </c>
    </row>
    <row r="166" spans="1:31" x14ac:dyDescent="0.2">
      <c r="A166" s="18">
        <v>44342</v>
      </c>
      <c r="B166" s="19">
        <v>0</v>
      </c>
      <c r="C166" s="19">
        <v>0</v>
      </c>
      <c r="D166" s="19" t="e">
        <v>#N/A</v>
      </c>
      <c r="E166" s="19">
        <v>38442199.857142888</v>
      </c>
      <c r="F166" s="19">
        <v>22607349.142857131</v>
      </c>
      <c r="G166" s="19">
        <v>34956852.300000012</v>
      </c>
      <c r="H166" s="19">
        <v>42631527.112903349</v>
      </c>
      <c r="I166" s="19">
        <v>23301290.206221119</v>
      </c>
      <c r="J166" s="19">
        <v>38406793.787212022</v>
      </c>
      <c r="K166" s="19">
        <v>46812402.84907864</v>
      </c>
      <c r="L166" s="19">
        <v>23601770.445276298</v>
      </c>
      <c r="M166" s="19">
        <v>41495014.164919443</v>
      </c>
      <c r="N166" s="19">
        <v>50839933.741244607</v>
      </c>
      <c r="O166" s="19">
        <v>23607489.386520535</v>
      </c>
      <c r="P166" s="19">
        <v>44179939.014988624</v>
      </c>
      <c r="Q166" s="19">
        <v>52800000</v>
      </c>
      <c r="R166" s="19">
        <v>23607489.386520535</v>
      </c>
      <c r="S166" s="19">
        <v>46461568.337419584</v>
      </c>
      <c r="T166" s="19">
        <v>52800000</v>
      </c>
      <c r="U166" s="19">
        <v>23607489.386520535</v>
      </c>
      <c r="V166" s="19">
        <v>48195455.399999999</v>
      </c>
      <c r="W166" s="19">
        <v>52800000</v>
      </c>
      <c r="X166" s="19">
        <v>23607489.386520535</v>
      </c>
      <c r="Y166" s="19">
        <v>48195455.399999999</v>
      </c>
      <c r="Z166" s="19">
        <v>52800000</v>
      </c>
      <c r="AA166" s="19">
        <v>23607489.386520535</v>
      </c>
      <c r="AB166" s="19">
        <v>48195455.399999999</v>
      </c>
      <c r="AC166">
        <v>14600000</v>
      </c>
      <c r="AD166">
        <v>31800000</v>
      </c>
      <c r="AE166">
        <v>52800000</v>
      </c>
    </row>
    <row r="167" spans="1:31" x14ac:dyDescent="0.2">
      <c r="A167" s="18">
        <v>44343</v>
      </c>
      <c r="B167" s="19">
        <v>0</v>
      </c>
      <c r="C167" s="19">
        <v>0</v>
      </c>
      <c r="D167" s="19" t="e">
        <v>#N/A</v>
      </c>
      <c r="E167" s="19">
        <v>38447774.714285746</v>
      </c>
      <c r="F167" s="19">
        <v>23051774.285714272</v>
      </c>
      <c r="G167" s="19">
        <v>34934203.700000018</v>
      </c>
      <c r="H167" s="19">
        <v>42637101.970046207</v>
      </c>
      <c r="I167" s="19">
        <v>23795715.34907826</v>
      </c>
      <c r="J167" s="19">
        <v>38429145.187212028</v>
      </c>
      <c r="K167" s="19">
        <v>46817977.706221499</v>
      </c>
      <c r="L167" s="19">
        <v>24146195.588133439</v>
      </c>
      <c r="M167" s="19">
        <v>41562365.564919449</v>
      </c>
      <c r="N167" s="19">
        <v>50884212.096428953</v>
      </c>
      <c r="O167" s="19">
        <v>24163211.031336188</v>
      </c>
      <c r="P167" s="19">
        <v>44292290.41498863</v>
      </c>
      <c r="Q167" s="19">
        <v>52800000</v>
      </c>
      <c r="R167" s="19">
        <v>24163211.031336188</v>
      </c>
      <c r="S167" s="19">
        <v>46618919.73741959</v>
      </c>
      <c r="T167" s="19">
        <v>52800000</v>
      </c>
      <c r="U167" s="19">
        <v>24163211.031336188</v>
      </c>
      <c r="V167" s="19">
        <v>48220611.200000003</v>
      </c>
      <c r="W167" s="19">
        <v>52800000</v>
      </c>
      <c r="X167" s="19">
        <v>24163211.031336188</v>
      </c>
      <c r="Y167" s="19">
        <v>48220611.200000003</v>
      </c>
      <c r="Z167" s="19">
        <v>52800000</v>
      </c>
      <c r="AA167" s="19">
        <v>24163211.031336188</v>
      </c>
      <c r="AB167" s="19">
        <v>48220611.200000003</v>
      </c>
      <c r="AC167">
        <v>14600000</v>
      </c>
      <c r="AD167">
        <v>31800000</v>
      </c>
      <c r="AE167">
        <v>52800000</v>
      </c>
    </row>
    <row r="168" spans="1:31" x14ac:dyDescent="0.2">
      <c r="A168" s="18">
        <v>44344</v>
      </c>
      <c r="B168" s="19">
        <v>0</v>
      </c>
      <c r="C168" s="19">
        <v>0</v>
      </c>
      <c r="D168" s="19" t="e">
        <v>#N/A</v>
      </c>
      <c r="E168" s="19">
        <v>38453349.571428604</v>
      </c>
      <c r="F168" s="19">
        <v>23496199.428571414</v>
      </c>
      <c r="G168" s="19">
        <v>34876291.150000013</v>
      </c>
      <c r="H168" s="19">
        <v>42642676.827189066</v>
      </c>
      <c r="I168" s="19">
        <v>24290140.491935402</v>
      </c>
      <c r="J168" s="19">
        <v>38416232.637212023</v>
      </c>
      <c r="K168" s="19">
        <v>46823552.563364357</v>
      </c>
      <c r="L168" s="19">
        <v>24690620.730990581</v>
      </c>
      <c r="M168" s="19">
        <v>41594453.014919445</v>
      </c>
      <c r="N168" s="19">
        <v>50922912.890899025</v>
      </c>
      <c r="O168" s="19">
        <v>24724510.236866117</v>
      </c>
      <c r="P168" s="19">
        <v>44369377.864988633</v>
      </c>
      <c r="Q168" s="19">
        <v>52800000</v>
      </c>
      <c r="R168" s="19">
        <v>24724510.236866117</v>
      </c>
      <c r="S168" s="19">
        <v>46741007.187419586</v>
      </c>
      <c r="T168" s="19">
        <v>52800000</v>
      </c>
      <c r="U168" s="19">
        <v>24724510.236866117</v>
      </c>
      <c r="V168" s="19">
        <v>48247841.350000001</v>
      </c>
      <c r="W168" s="19">
        <v>52800000</v>
      </c>
      <c r="X168" s="19">
        <v>24724510.236866117</v>
      </c>
      <c r="Y168" s="19">
        <v>48247841.350000001</v>
      </c>
      <c r="Z168" s="19">
        <v>52800000</v>
      </c>
      <c r="AA168" s="19">
        <v>24724510.236866117</v>
      </c>
      <c r="AB168" s="19">
        <v>48247841.350000001</v>
      </c>
      <c r="AC168">
        <v>14600000</v>
      </c>
      <c r="AD168">
        <v>31800000</v>
      </c>
      <c r="AE168">
        <v>52800000</v>
      </c>
    </row>
    <row r="169" spans="1:31" x14ac:dyDescent="0.2">
      <c r="A169" s="18">
        <v>44345</v>
      </c>
      <c r="B169" s="19">
        <v>0</v>
      </c>
      <c r="C169" s="19">
        <v>0</v>
      </c>
      <c r="D169" s="19" t="e">
        <v>#N/A</v>
      </c>
      <c r="E169" s="19">
        <v>38458924.428571463</v>
      </c>
      <c r="F169" s="19">
        <v>23940624.571428556</v>
      </c>
      <c r="G169" s="19">
        <v>34851733.450000018</v>
      </c>
      <c r="H169" s="19">
        <v>42648251.684331924</v>
      </c>
      <c r="I169" s="19">
        <v>24784565.634792544</v>
      </c>
      <c r="J169" s="19">
        <v>38436674.937212028</v>
      </c>
      <c r="K169" s="19">
        <v>46829127.420507215</v>
      </c>
      <c r="L169" s="19">
        <v>25235045.873847723</v>
      </c>
      <c r="M169" s="19">
        <v>41659895.314919449</v>
      </c>
      <c r="N169" s="19">
        <v>50956036.124654792</v>
      </c>
      <c r="O169" s="19">
        <v>25291387.003110349</v>
      </c>
      <c r="P169" s="19">
        <v>44479820.16498863</v>
      </c>
      <c r="Q169" s="19">
        <v>52800000</v>
      </c>
      <c r="R169" s="19">
        <v>25291387.003110349</v>
      </c>
      <c r="S169" s="19">
        <v>46896449.48741959</v>
      </c>
      <c r="T169" s="19">
        <v>52800000</v>
      </c>
      <c r="U169" s="19">
        <v>25291387.003110349</v>
      </c>
      <c r="V169" s="19">
        <v>48273109.450000003</v>
      </c>
      <c r="W169" s="19">
        <v>52800000</v>
      </c>
      <c r="X169" s="19">
        <v>25291387.003110349</v>
      </c>
      <c r="Y169" s="19">
        <v>48273109.450000003</v>
      </c>
      <c r="Z169" s="19">
        <v>52800000</v>
      </c>
      <c r="AA169" s="19">
        <v>25291387.003110349</v>
      </c>
      <c r="AB169" s="19">
        <v>48273109.450000003</v>
      </c>
      <c r="AC169">
        <v>14600000</v>
      </c>
      <c r="AD169">
        <v>31800000</v>
      </c>
      <c r="AE169">
        <v>52800000</v>
      </c>
    </row>
    <row r="170" spans="1:31" x14ac:dyDescent="0.2">
      <c r="A170" s="18">
        <v>44346</v>
      </c>
      <c r="B170" s="19">
        <v>0</v>
      </c>
      <c r="C170" s="19">
        <v>0</v>
      </c>
      <c r="D170" s="19" t="e">
        <v>#N/A</v>
      </c>
      <c r="E170" s="19">
        <v>38464499.285714321</v>
      </c>
      <c r="F170" s="19">
        <v>24385049.714285698</v>
      </c>
      <c r="G170" s="19">
        <v>35054465.750000015</v>
      </c>
      <c r="H170" s="19">
        <v>42653826.541474782</v>
      </c>
      <c r="I170" s="19">
        <v>25278990.777649686</v>
      </c>
      <c r="J170" s="19">
        <v>38684407.237212017</v>
      </c>
      <c r="K170" s="19">
        <v>46834702.277650073</v>
      </c>
      <c r="L170" s="19">
        <v>25779471.016704865</v>
      </c>
      <c r="M170" s="19">
        <v>41952627.614919439</v>
      </c>
      <c r="N170" s="19">
        <v>50983581.797696285</v>
      </c>
      <c r="O170" s="19">
        <v>25863841.330068856</v>
      </c>
      <c r="P170" s="19">
        <v>44817552.464988627</v>
      </c>
      <c r="Q170" s="19">
        <v>52800000</v>
      </c>
      <c r="R170" s="19">
        <v>25863841.330068856</v>
      </c>
      <c r="S170" s="19">
        <v>47279181.78741958</v>
      </c>
      <c r="T170" s="19">
        <v>52800000</v>
      </c>
      <c r="U170" s="19">
        <v>25863841.330068856</v>
      </c>
      <c r="V170" s="19">
        <v>48285007.549999997</v>
      </c>
      <c r="W170" s="19">
        <v>52800000</v>
      </c>
      <c r="X170" s="19">
        <v>25863841.330068856</v>
      </c>
      <c r="Y170" s="19">
        <v>48285007.549999997</v>
      </c>
      <c r="Z170" s="19">
        <v>52800000</v>
      </c>
      <c r="AA170" s="19">
        <v>25863841.330068856</v>
      </c>
      <c r="AB170" s="19">
        <v>48285007.549999997</v>
      </c>
      <c r="AC170">
        <v>14600000</v>
      </c>
      <c r="AD170">
        <v>31800000</v>
      </c>
      <c r="AE170">
        <v>52800000</v>
      </c>
    </row>
    <row r="171" spans="1:31" x14ac:dyDescent="0.2">
      <c r="A171" s="18">
        <v>44347</v>
      </c>
      <c r="B171" s="19">
        <v>0</v>
      </c>
      <c r="C171" s="19">
        <v>0</v>
      </c>
      <c r="D171" s="19" t="e">
        <v>#N/A</v>
      </c>
      <c r="E171" s="19">
        <v>38470074.142857179</v>
      </c>
      <c r="F171" s="19">
        <v>24829474.85714284</v>
      </c>
      <c r="G171" s="19">
        <v>35224903.150000013</v>
      </c>
      <c r="H171" s="19">
        <v>42659401.39861764</v>
      </c>
      <c r="I171" s="19">
        <v>25773415.920506828</v>
      </c>
      <c r="J171" s="19">
        <v>38899844.637212023</v>
      </c>
      <c r="K171" s="19">
        <v>46840277.134792931</v>
      </c>
      <c r="L171" s="19">
        <v>26323896.159562007</v>
      </c>
      <c r="M171" s="19">
        <v>42213065.014919445</v>
      </c>
      <c r="N171" s="19">
        <v>51005549.910023473</v>
      </c>
      <c r="O171" s="19">
        <v>26441873.217741668</v>
      </c>
      <c r="P171" s="19">
        <v>45122989.864988633</v>
      </c>
      <c r="Q171" s="19">
        <v>52800000</v>
      </c>
      <c r="R171" s="19">
        <v>26441873.217741668</v>
      </c>
      <c r="S171" s="19">
        <v>47629619.187419586</v>
      </c>
      <c r="T171" s="19">
        <v>52800000</v>
      </c>
      <c r="U171" s="19">
        <v>26441873.217741668</v>
      </c>
      <c r="V171" s="19">
        <v>48298805.350000001</v>
      </c>
      <c r="W171" s="19">
        <v>52800000</v>
      </c>
      <c r="X171" s="19">
        <v>26441873.217741668</v>
      </c>
      <c r="Y171" s="19">
        <v>48298805.350000001</v>
      </c>
      <c r="Z171" s="19">
        <v>52800000</v>
      </c>
      <c r="AA171" s="19">
        <v>26441873.217741668</v>
      </c>
      <c r="AB171" s="19">
        <v>48298805.350000001</v>
      </c>
      <c r="AC171">
        <v>14600000</v>
      </c>
      <c r="AD171">
        <v>31800000</v>
      </c>
      <c r="AE171">
        <v>52800000</v>
      </c>
    </row>
    <row r="172" spans="1:31" x14ac:dyDescent="0.2">
      <c r="A172" s="18">
        <v>44348</v>
      </c>
      <c r="B172" s="19">
        <v>0</v>
      </c>
      <c r="C172" s="19">
        <v>0</v>
      </c>
      <c r="D172" s="19" t="e">
        <v>#N/A</v>
      </c>
      <c r="E172" s="19">
        <v>38475649.000000037</v>
      </c>
      <c r="F172" s="19">
        <v>25273899.999999981</v>
      </c>
      <c r="G172" s="19">
        <v>35319767.900000013</v>
      </c>
      <c r="H172" s="19">
        <v>42664976.255760498</v>
      </c>
      <c r="I172" s="19">
        <v>26267841.063363969</v>
      </c>
      <c r="J172" s="19">
        <v>39039709.387212023</v>
      </c>
      <c r="K172" s="19">
        <v>46845851.99193579</v>
      </c>
      <c r="L172" s="19">
        <v>26868321.302419148</v>
      </c>
      <c r="M172" s="19">
        <v>42397929.764919445</v>
      </c>
      <c r="N172" s="19">
        <v>51021940.461636387</v>
      </c>
      <c r="O172" s="19">
        <v>27025482.666128755</v>
      </c>
      <c r="P172" s="19">
        <v>45352854.614988633</v>
      </c>
      <c r="Q172" s="19">
        <v>52800000</v>
      </c>
      <c r="R172" s="19">
        <v>27025482.666128755</v>
      </c>
      <c r="S172" s="19">
        <v>47904483.937419586</v>
      </c>
      <c r="T172" s="19">
        <v>52800000</v>
      </c>
      <c r="U172" s="19">
        <v>27025482.666128755</v>
      </c>
      <c r="V172" s="19">
        <v>48317048.600000001</v>
      </c>
      <c r="W172" s="19">
        <v>52800000</v>
      </c>
      <c r="X172" s="19">
        <v>27025482.666128755</v>
      </c>
      <c r="Y172" s="19">
        <v>48317048.600000001</v>
      </c>
      <c r="Z172" s="19">
        <v>52800000</v>
      </c>
      <c r="AA172" s="19">
        <v>27025482.666128755</v>
      </c>
      <c r="AB172" s="19">
        <v>48317048.600000001</v>
      </c>
      <c r="AC172">
        <v>14600000</v>
      </c>
      <c r="AD172">
        <v>31800000</v>
      </c>
      <c r="AE172">
        <v>52800000</v>
      </c>
    </row>
    <row r="173" spans="1:31" x14ac:dyDescent="0.2">
      <c r="A173" s="18">
        <v>44349</v>
      </c>
      <c r="B173" s="19">
        <v>0</v>
      </c>
      <c r="C173" s="19">
        <v>0</v>
      </c>
      <c r="D173" s="19" t="e">
        <v>#N/A</v>
      </c>
      <c r="E173" s="19">
        <v>38481223.857142895</v>
      </c>
      <c r="F173" s="19">
        <v>25718325.142857123</v>
      </c>
      <c r="G173" s="19">
        <v>35347006.528571442</v>
      </c>
      <c r="H173" s="19">
        <v>42670551.112903357</v>
      </c>
      <c r="I173" s="19">
        <v>26762266.206221111</v>
      </c>
      <c r="J173" s="19">
        <v>39088459.888225876</v>
      </c>
      <c r="K173" s="19">
        <v>46851426.849078648</v>
      </c>
      <c r="L173" s="19">
        <v>27412746.44527629</v>
      </c>
      <c r="M173" s="19">
        <v>42491680.265933298</v>
      </c>
      <c r="N173" s="19">
        <v>51032753.452535026</v>
      </c>
      <c r="O173" s="19">
        <v>27614669.675230116</v>
      </c>
      <c r="P173" s="19">
        <v>45491605.116002478</v>
      </c>
      <c r="Q173" s="19">
        <v>52800000</v>
      </c>
      <c r="R173" s="19">
        <v>27614669.675230116</v>
      </c>
      <c r="S173" s="19">
        <v>48088234.438433439</v>
      </c>
      <c r="T173" s="19">
        <v>52800000</v>
      </c>
      <c r="U173" s="19">
        <v>27614669.675230116</v>
      </c>
      <c r="V173" s="19">
        <v>48340651.511705071</v>
      </c>
      <c r="W173" s="19">
        <v>52800000</v>
      </c>
      <c r="X173" s="19">
        <v>27614669.675230116</v>
      </c>
      <c r="Y173" s="19">
        <v>48340651.511705071</v>
      </c>
      <c r="Z173" s="19">
        <v>52800000</v>
      </c>
      <c r="AA173" s="19">
        <v>27614669.675230116</v>
      </c>
      <c r="AB173" s="19">
        <v>48340651.511705071</v>
      </c>
      <c r="AC173">
        <v>14600000</v>
      </c>
      <c r="AD173">
        <v>31800000</v>
      </c>
      <c r="AE173">
        <v>52800000</v>
      </c>
    </row>
    <row r="174" spans="1:31" x14ac:dyDescent="0.2">
      <c r="A174" s="18">
        <v>44350</v>
      </c>
      <c r="B174" s="19">
        <v>0</v>
      </c>
      <c r="C174" s="19">
        <v>0</v>
      </c>
      <c r="D174" s="19" t="e">
        <v>#N/A</v>
      </c>
      <c r="E174" s="19">
        <v>38486798.714285754</v>
      </c>
      <c r="F174" s="19">
        <v>26162750.285714265</v>
      </c>
      <c r="G174" s="19">
        <v>35374245.157142878</v>
      </c>
      <c r="H174" s="19">
        <v>42676125.970046215</v>
      </c>
      <c r="I174" s="19">
        <v>27256691.349078253</v>
      </c>
      <c r="J174" s="19">
        <v>39132469.462632559</v>
      </c>
      <c r="K174" s="19">
        <v>46857001.706221506</v>
      </c>
      <c r="L174" s="19">
        <v>27957171.588133432</v>
      </c>
      <c r="M174" s="19">
        <v>42580689.840339981</v>
      </c>
      <c r="N174" s="19">
        <v>51037988.88271936</v>
      </c>
      <c r="O174" s="19">
        <v>28209434.245045781</v>
      </c>
      <c r="P174" s="19">
        <v>45625614.690409161</v>
      </c>
      <c r="Q174" s="19">
        <v>52800000</v>
      </c>
      <c r="R174" s="19">
        <v>28209434.245045781</v>
      </c>
      <c r="S174" s="19">
        <v>48267244.012840122</v>
      </c>
      <c r="T174" s="19">
        <v>52800000</v>
      </c>
      <c r="U174" s="19">
        <v>28209434.245045781</v>
      </c>
      <c r="V174" s="19">
        <v>48364533.301445849</v>
      </c>
      <c r="W174" s="19">
        <v>52800000</v>
      </c>
      <c r="X174" s="19">
        <v>28209434.245045781</v>
      </c>
      <c r="Y174" s="19">
        <v>48364533.301445849</v>
      </c>
      <c r="Z174" s="19">
        <v>52800000</v>
      </c>
      <c r="AA174" s="19">
        <v>28209434.245045781</v>
      </c>
      <c r="AB174" s="19">
        <v>48364533.301445849</v>
      </c>
      <c r="AC174">
        <v>14600000</v>
      </c>
      <c r="AD174">
        <v>31800000</v>
      </c>
      <c r="AE174">
        <v>52800000</v>
      </c>
    </row>
    <row r="175" spans="1:31" x14ac:dyDescent="0.2">
      <c r="A175" s="18">
        <v>44351</v>
      </c>
      <c r="B175" s="19">
        <v>0</v>
      </c>
      <c r="C175" s="19">
        <v>0</v>
      </c>
      <c r="D175" s="19" t="e">
        <v>#N/A</v>
      </c>
      <c r="E175" s="19">
        <v>38492373.571428612</v>
      </c>
      <c r="F175" s="19">
        <v>26607175.428571407</v>
      </c>
      <c r="G175" s="19">
        <v>35401483.785714306</v>
      </c>
      <c r="H175" s="19">
        <v>42681700.827189073</v>
      </c>
      <c r="I175" s="19">
        <v>27751116.491935395</v>
      </c>
      <c r="J175" s="19">
        <v>39171738.110432111</v>
      </c>
      <c r="K175" s="19">
        <v>46862576.563364364</v>
      </c>
      <c r="L175" s="19">
        <v>28501596.730990574</v>
      </c>
      <c r="M175" s="19">
        <v>42664958.488139533</v>
      </c>
      <c r="N175" s="19">
        <v>51043563.739862218</v>
      </c>
      <c r="O175" s="19">
        <v>28803859.387902923</v>
      </c>
      <c r="P175" s="19">
        <v>45754883.33820872</v>
      </c>
      <c r="Q175" s="19">
        <v>52800000</v>
      </c>
      <c r="R175" s="19">
        <v>28809776.375575721</v>
      </c>
      <c r="S175" s="19">
        <v>48388693.969222344</v>
      </c>
      <c r="T175" s="19">
        <v>52800000</v>
      </c>
      <c r="U175" s="19">
        <v>28809776.375575721</v>
      </c>
      <c r="V175" s="19">
        <v>48388693.969222344</v>
      </c>
      <c r="W175" s="19">
        <v>52800000</v>
      </c>
      <c r="X175" s="19">
        <v>28809776.375575721</v>
      </c>
      <c r="Y175" s="19">
        <v>48388693.969222344</v>
      </c>
      <c r="Z175" s="19">
        <v>52800000</v>
      </c>
      <c r="AA175" s="19">
        <v>28809776.375575721</v>
      </c>
      <c r="AB175" s="19">
        <v>48388693.969222344</v>
      </c>
      <c r="AC175">
        <v>14600000</v>
      </c>
      <c r="AD175">
        <v>31800000</v>
      </c>
      <c r="AE175">
        <v>52800000</v>
      </c>
    </row>
    <row r="176" spans="1:31" x14ac:dyDescent="0.2">
      <c r="A176" s="18">
        <v>44352</v>
      </c>
      <c r="B176" s="19">
        <v>0</v>
      </c>
      <c r="C176" s="19">
        <v>0</v>
      </c>
      <c r="D176" s="19" t="e">
        <v>#N/A</v>
      </c>
      <c r="E176" s="19">
        <v>38497948.42857147</v>
      </c>
      <c r="F176" s="19">
        <v>27051600.571428549</v>
      </c>
      <c r="G176" s="19">
        <v>35428722.414285734</v>
      </c>
      <c r="H176" s="19">
        <v>42687275.684331931</v>
      </c>
      <c r="I176" s="19">
        <v>28245541.634792536</v>
      </c>
      <c r="J176" s="19">
        <v>39206265.831624508</v>
      </c>
      <c r="K176" s="19">
        <v>46868151.420507222</v>
      </c>
      <c r="L176" s="19">
        <v>29046021.873847716</v>
      </c>
      <c r="M176" s="19">
        <v>42744486.20933193</v>
      </c>
      <c r="N176" s="19">
        <v>51049138.597005077</v>
      </c>
      <c r="O176" s="19">
        <v>29398284.530760065</v>
      </c>
      <c r="P176" s="19">
        <v>45879411.059401117</v>
      </c>
      <c r="Q176" s="19">
        <v>52800000</v>
      </c>
      <c r="R176" s="19">
        <v>29415696.066819936</v>
      </c>
      <c r="S176" s="19">
        <v>48413133.515034556</v>
      </c>
      <c r="T176" s="19">
        <v>52800000</v>
      </c>
      <c r="U176" s="19">
        <v>29415696.066819936</v>
      </c>
      <c r="V176" s="19">
        <v>48413133.515034556</v>
      </c>
      <c r="W176" s="19">
        <v>52800000</v>
      </c>
      <c r="X176" s="19">
        <v>29415696.066819936</v>
      </c>
      <c r="Y176" s="19">
        <v>48413133.515034556</v>
      </c>
      <c r="Z176" s="19">
        <v>52800000</v>
      </c>
      <c r="AA176" s="19">
        <v>29415696.066819936</v>
      </c>
      <c r="AB176" s="19">
        <v>48413133.515034556</v>
      </c>
      <c r="AC176">
        <v>14600000</v>
      </c>
      <c r="AD176">
        <v>31800000</v>
      </c>
      <c r="AE176">
        <v>52800000</v>
      </c>
    </row>
    <row r="177" spans="1:31" x14ac:dyDescent="0.2">
      <c r="A177" s="18">
        <v>44353</v>
      </c>
      <c r="B177" s="19">
        <v>0</v>
      </c>
      <c r="C177" s="19">
        <v>0</v>
      </c>
      <c r="D177" s="19" t="e">
        <v>#N/A</v>
      </c>
      <c r="E177" s="19">
        <v>38503523.285714328</v>
      </c>
      <c r="F177" s="19">
        <v>27496025.71428569</v>
      </c>
      <c r="G177" s="19">
        <v>35455961.042857163</v>
      </c>
      <c r="H177" s="19">
        <v>42692850.541474789</v>
      </c>
      <c r="I177" s="19">
        <v>28739966.777649678</v>
      </c>
      <c r="J177" s="19">
        <v>39236052.626209773</v>
      </c>
      <c r="K177" s="19">
        <v>46873726.277650081</v>
      </c>
      <c r="L177" s="19">
        <v>29590447.016704857</v>
      </c>
      <c r="M177" s="19">
        <v>42819273.003917202</v>
      </c>
      <c r="N177" s="19">
        <v>51054713.454147935</v>
      </c>
      <c r="O177" s="19">
        <v>29992709.673617207</v>
      </c>
      <c r="P177" s="19">
        <v>45999197.853986382</v>
      </c>
      <c r="Q177" s="19">
        <v>52800000</v>
      </c>
      <c r="R177" s="19">
        <v>30027193.318778455</v>
      </c>
      <c r="S177" s="19">
        <v>48437851.938882485</v>
      </c>
      <c r="T177" s="19">
        <v>52800000</v>
      </c>
      <c r="U177" s="19">
        <v>30027193.318778455</v>
      </c>
      <c r="V177" s="19">
        <v>48437851.938882485</v>
      </c>
      <c r="W177" s="19">
        <v>52800000</v>
      </c>
      <c r="X177" s="19">
        <v>30027193.318778455</v>
      </c>
      <c r="Y177" s="19">
        <v>48437851.938882485</v>
      </c>
      <c r="Z177" s="19">
        <v>52800000</v>
      </c>
      <c r="AA177" s="19">
        <v>30027193.318778455</v>
      </c>
      <c r="AB177" s="19">
        <v>48437851.938882485</v>
      </c>
      <c r="AC177">
        <v>14600000</v>
      </c>
      <c r="AD177">
        <v>31800000</v>
      </c>
      <c r="AE177">
        <v>52800000</v>
      </c>
    </row>
    <row r="178" spans="1:31" x14ac:dyDescent="0.2">
      <c r="A178" s="18">
        <v>44354</v>
      </c>
      <c r="B178" s="19">
        <v>0</v>
      </c>
      <c r="C178" s="19">
        <v>0</v>
      </c>
      <c r="D178" s="19" t="e">
        <v>#N/A</v>
      </c>
      <c r="E178" s="19">
        <v>38509098.142857186</v>
      </c>
      <c r="F178" s="19">
        <v>27940450.857142832</v>
      </c>
      <c r="G178" s="19">
        <v>35483199.671428591</v>
      </c>
      <c r="H178" s="19">
        <v>42698425.398617648</v>
      </c>
      <c r="I178" s="19">
        <v>29234391.92050682</v>
      </c>
      <c r="J178" s="19">
        <v>39265791.254781209</v>
      </c>
      <c r="K178" s="19">
        <v>46879301.134792939</v>
      </c>
      <c r="L178" s="19">
        <v>30134872.159561999</v>
      </c>
      <c r="M178" s="19">
        <v>42889318.871895328</v>
      </c>
      <c r="N178" s="19">
        <v>51060288.311290793</v>
      </c>
      <c r="O178" s="19">
        <v>30587134.816474348</v>
      </c>
      <c r="P178" s="19">
        <v>46114243.721964508</v>
      </c>
      <c r="Q178" s="19">
        <v>52800000</v>
      </c>
      <c r="R178" s="19">
        <v>30644268.131451249</v>
      </c>
      <c r="S178" s="19">
        <v>48462849.240766123</v>
      </c>
      <c r="T178" s="19">
        <v>52800000</v>
      </c>
      <c r="U178" s="19">
        <v>30644268.131451249</v>
      </c>
      <c r="V178" s="19">
        <v>48462849.240766123</v>
      </c>
      <c r="W178" s="19">
        <v>52800000</v>
      </c>
      <c r="X178" s="19">
        <v>30644268.131451249</v>
      </c>
      <c r="Y178" s="19">
        <v>48462849.240766123</v>
      </c>
      <c r="Z178" s="19">
        <v>52800000</v>
      </c>
      <c r="AA178" s="19">
        <v>30644268.131451249</v>
      </c>
      <c r="AB178" s="19">
        <v>48462849.240766123</v>
      </c>
      <c r="AC178">
        <v>14600000</v>
      </c>
      <c r="AD178">
        <v>31800000</v>
      </c>
      <c r="AE178">
        <v>52800000</v>
      </c>
    </row>
    <row r="179" spans="1:31" x14ac:dyDescent="0.2">
      <c r="A179" s="18">
        <v>44355</v>
      </c>
      <c r="B179" s="19">
        <v>0</v>
      </c>
      <c r="C179" s="19">
        <v>0</v>
      </c>
      <c r="D179" s="19" t="e">
        <v>#N/A</v>
      </c>
      <c r="E179" s="19">
        <v>38514673.000000045</v>
      </c>
      <c r="F179" s="19">
        <v>28384875.999999974</v>
      </c>
      <c r="G179" s="19">
        <v>35510438.300000019</v>
      </c>
      <c r="H179" s="19">
        <v>42704000.255760506</v>
      </c>
      <c r="I179" s="19">
        <v>29728817.063363962</v>
      </c>
      <c r="J179" s="19">
        <v>39295529.883352637</v>
      </c>
      <c r="K179" s="19">
        <v>46884875.991935797</v>
      </c>
      <c r="L179" s="19">
        <v>30679297.302419141</v>
      </c>
      <c r="M179" s="19">
        <v>42954623.8132663</v>
      </c>
      <c r="N179" s="19">
        <v>51065863.168433651</v>
      </c>
      <c r="O179" s="19">
        <v>31181559.95933149</v>
      </c>
      <c r="P179" s="19">
        <v>46224548.66333548</v>
      </c>
      <c r="Q179" s="19">
        <v>52800000</v>
      </c>
      <c r="R179" s="19">
        <v>31266920.504838318</v>
      </c>
      <c r="S179" s="19">
        <v>48488125.420685478</v>
      </c>
      <c r="T179" s="19">
        <v>52800000</v>
      </c>
      <c r="U179" s="19">
        <v>31266920.504838318</v>
      </c>
      <c r="V179" s="19">
        <v>48488125.420685478</v>
      </c>
      <c r="W179" s="19">
        <v>52800000</v>
      </c>
      <c r="X179" s="19">
        <v>31266920.504838318</v>
      </c>
      <c r="Y179" s="19">
        <v>48488125.420685478</v>
      </c>
      <c r="Z179" s="19">
        <v>52800000</v>
      </c>
      <c r="AA179" s="19">
        <v>31266920.504838318</v>
      </c>
      <c r="AB179" s="19">
        <v>48488125.420685478</v>
      </c>
      <c r="AC179">
        <v>14600000</v>
      </c>
      <c r="AD179">
        <v>31800000</v>
      </c>
      <c r="AE179">
        <v>52800000</v>
      </c>
    </row>
    <row r="180" spans="1:31" x14ac:dyDescent="0.2">
      <c r="A180" s="18">
        <v>44356</v>
      </c>
      <c r="B180" s="19">
        <v>0</v>
      </c>
      <c r="C180" s="19">
        <v>0</v>
      </c>
      <c r="D180" s="19" t="e">
        <v>#N/A</v>
      </c>
      <c r="E180" s="19">
        <v>38520247.857142903</v>
      </c>
      <c r="F180" s="19">
        <v>28829301.142857116</v>
      </c>
      <c r="G180" s="19">
        <v>35537676.928571448</v>
      </c>
      <c r="H180" s="19">
        <v>42709575.112903364</v>
      </c>
      <c r="I180" s="19">
        <v>30223242.206221104</v>
      </c>
      <c r="J180" s="19">
        <v>39325268.511924066</v>
      </c>
      <c r="K180" s="19">
        <v>46890450.849078655</v>
      </c>
      <c r="L180" s="19">
        <v>31223722.445276283</v>
      </c>
      <c r="M180" s="19">
        <v>43015187.828030139</v>
      </c>
      <c r="N180" s="19">
        <v>51071438.02557651</v>
      </c>
      <c r="O180" s="19">
        <v>31775985.102188632</v>
      </c>
      <c r="P180" s="19">
        <v>46330112.678099327</v>
      </c>
      <c r="Q180" s="19">
        <v>52800000</v>
      </c>
      <c r="R180" s="19">
        <v>31895150.438939691</v>
      </c>
      <c r="S180" s="19">
        <v>48513680.478640549</v>
      </c>
      <c r="T180" s="19">
        <v>52800000</v>
      </c>
      <c r="U180" s="19">
        <v>31895150.438939691</v>
      </c>
      <c r="V180" s="19">
        <v>48513680.478640549</v>
      </c>
      <c r="W180" s="19">
        <v>52800000</v>
      </c>
      <c r="X180" s="19">
        <v>31895150.438939691</v>
      </c>
      <c r="Y180" s="19">
        <v>48513680.478640549</v>
      </c>
      <c r="Z180" s="19">
        <v>52800000</v>
      </c>
      <c r="AA180" s="19">
        <v>31895150.438939691</v>
      </c>
      <c r="AB180" s="19">
        <v>48513680.478640549</v>
      </c>
      <c r="AC180">
        <v>14600000</v>
      </c>
      <c r="AD180">
        <v>31800000</v>
      </c>
      <c r="AE180">
        <v>52800000</v>
      </c>
    </row>
    <row r="181" spans="1:31" x14ac:dyDescent="0.2">
      <c r="A181" s="18">
        <v>44357</v>
      </c>
      <c r="B181" s="19">
        <v>0</v>
      </c>
      <c r="C181" s="19">
        <v>0</v>
      </c>
      <c r="D181" s="19" t="e">
        <v>#N/A</v>
      </c>
      <c r="E181" s="19">
        <v>38525822.714285761</v>
      </c>
      <c r="F181" s="19">
        <v>29273726.285714258</v>
      </c>
      <c r="G181" s="19">
        <v>35564915.557142876</v>
      </c>
      <c r="H181" s="19">
        <v>42715149.970046222</v>
      </c>
      <c r="I181" s="19">
        <v>30717667.349078245</v>
      </c>
      <c r="J181" s="19">
        <v>39355007.140495494</v>
      </c>
      <c r="K181" s="19">
        <v>46896025.706221513</v>
      </c>
      <c r="L181" s="19">
        <v>31768147.588133425</v>
      </c>
      <c r="M181" s="19">
        <v>43071010.916186847</v>
      </c>
      <c r="N181" s="19">
        <v>51077012.882719368</v>
      </c>
      <c r="O181" s="19">
        <v>32370410.245045774</v>
      </c>
      <c r="P181" s="19">
        <v>46430935.766256027</v>
      </c>
      <c r="Q181" s="19">
        <v>52800000</v>
      </c>
      <c r="R181" s="19">
        <v>32528957.933755338</v>
      </c>
      <c r="S181" s="19">
        <v>48539514.414631329</v>
      </c>
      <c r="T181" s="19">
        <v>52800000</v>
      </c>
      <c r="U181" s="19">
        <v>32528957.933755338</v>
      </c>
      <c r="V181" s="19">
        <v>48539514.414631329</v>
      </c>
      <c r="W181" s="19">
        <v>52800000</v>
      </c>
      <c r="X181" s="19">
        <v>32528957.933755338</v>
      </c>
      <c r="Y181" s="19">
        <v>48539514.414631329</v>
      </c>
      <c r="Z181" s="19">
        <v>52800000</v>
      </c>
      <c r="AA181" s="19">
        <v>32528957.933755338</v>
      </c>
      <c r="AB181" s="19">
        <v>48539514.414631329</v>
      </c>
      <c r="AC181">
        <v>14600000</v>
      </c>
      <c r="AD181">
        <v>31800000</v>
      </c>
      <c r="AE181">
        <v>52800000</v>
      </c>
    </row>
    <row r="182" spans="1:31" x14ac:dyDescent="0.2">
      <c r="A182" s="18">
        <v>44358</v>
      </c>
      <c r="B182" s="19">
        <v>0</v>
      </c>
      <c r="C182" s="19">
        <v>0</v>
      </c>
      <c r="D182" s="19" t="e">
        <v>#N/A</v>
      </c>
      <c r="E182" s="19">
        <v>38531397.571428619</v>
      </c>
      <c r="F182" s="19">
        <v>29718151.428571399</v>
      </c>
      <c r="G182" s="19">
        <v>35592154.185714304</v>
      </c>
      <c r="H182" s="19">
        <v>42720724.82718908</v>
      </c>
      <c r="I182" s="19">
        <v>31212092.491935387</v>
      </c>
      <c r="J182" s="19">
        <v>39384745.769066922</v>
      </c>
      <c r="K182" s="19">
        <v>46901600.563364372</v>
      </c>
      <c r="L182" s="19">
        <v>32312572.730990566</v>
      </c>
      <c r="M182" s="19">
        <v>43122093.077736393</v>
      </c>
      <c r="N182" s="19">
        <v>51082587.739862226</v>
      </c>
      <c r="O182" s="19">
        <v>32964835.387902915</v>
      </c>
      <c r="P182" s="19">
        <v>46527017.927805573</v>
      </c>
      <c r="Q182" s="19">
        <v>52800000</v>
      </c>
      <c r="R182" s="19">
        <v>33168342.98928529</v>
      </c>
      <c r="S182" s="19">
        <v>48565627.228657827</v>
      </c>
      <c r="T182" s="19">
        <v>52800000</v>
      </c>
      <c r="U182" s="19">
        <v>33168342.98928529</v>
      </c>
      <c r="V182" s="19">
        <v>48565627.228657827</v>
      </c>
      <c r="W182" s="19">
        <v>52800000</v>
      </c>
      <c r="X182" s="19">
        <v>33168342.98928529</v>
      </c>
      <c r="Y182" s="19">
        <v>48565627.228657827</v>
      </c>
      <c r="Z182" s="19">
        <v>52800000</v>
      </c>
      <c r="AA182" s="19">
        <v>33168342.98928529</v>
      </c>
      <c r="AB182" s="19">
        <v>48565627.228657827</v>
      </c>
      <c r="AC182">
        <v>14600000</v>
      </c>
      <c r="AD182">
        <v>31800000</v>
      </c>
      <c r="AE182">
        <v>52800000</v>
      </c>
    </row>
    <row r="183" spans="1:31" x14ac:dyDescent="0.2">
      <c r="A183" s="18">
        <v>44359</v>
      </c>
      <c r="B183" s="19">
        <v>0</v>
      </c>
      <c r="C183" s="19">
        <v>0</v>
      </c>
      <c r="D183" s="19" t="e">
        <v>#N/A</v>
      </c>
      <c r="E183" s="19">
        <v>38536972.428571478</v>
      </c>
      <c r="F183" s="19">
        <v>30162576.571428541</v>
      </c>
      <c r="G183" s="19">
        <v>35619392.814285733</v>
      </c>
      <c r="H183" s="19">
        <v>42726299.684331939</v>
      </c>
      <c r="I183" s="19">
        <v>31706517.634792529</v>
      </c>
      <c r="J183" s="19">
        <v>39414484.397638351</v>
      </c>
      <c r="K183" s="19">
        <v>46907175.42050723</v>
      </c>
      <c r="L183" s="19">
        <v>32856997.873847708</v>
      </c>
      <c r="M183" s="19">
        <v>43168434.312678806</v>
      </c>
      <c r="N183" s="19">
        <v>51088162.597005084</v>
      </c>
      <c r="O183" s="19">
        <v>33559260.530760057</v>
      </c>
      <c r="P183" s="19">
        <v>46618359.162747987</v>
      </c>
      <c r="Q183" s="19">
        <v>52800000</v>
      </c>
      <c r="R183" s="19">
        <v>33813305.605529517</v>
      </c>
      <c r="S183" s="19">
        <v>48592018.920720041</v>
      </c>
      <c r="T183" s="19">
        <v>52800000</v>
      </c>
      <c r="U183" s="19">
        <v>33813305.605529517</v>
      </c>
      <c r="V183" s="19">
        <v>48592018.920720041</v>
      </c>
      <c r="W183" s="19">
        <v>52800000</v>
      </c>
      <c r="X183" s="19">
        <v>33813305.605529517</v>
      </c>
      <c r="Y183" s="19">
        <v>48592018.920720041</v>
      </c>
      <c r="Z183" s="19">
        <v>52800000</v>
      </c>
      <c r="AA183" s="19">
        <v>33813305.605529517</v>
      </c>
      <c r="AB183" s="19">
        <v>48592018.920720041</v>
      </c>
      <c r="AC183">
        <v>14600000</v>
      </c>
      <c r="AD183">
        <v>31800000</v>
      </c>
      <c r="AE183">
        <v>52800000</v>
      </c>
    </row>
    <row r="184" spans="1:31" x14ac:dyDescent="0.2">
      <c r="A184" s="18">
        <v>44360</v>
      </c>
      <c r="B184" s="19">
        <v>0</v>
      </c>
      <c r="C184" s="19">
        <v>0</v>
      </c>
      <c r="D184" s="19" t="e">
        <v>#N/A</v>
      </c>
      <c r="E184" s="19">
        <v>38542547.285714336</v>
      </c>
      <c r="F184" s="19">
        <v>30607001.714285683</v>
      </c>
      <c r="G184" s="19">
        <v>35646631.442857169</v>
      </c>
      <c r="H184" s="19">
        <v>42731874.541474797</v>
      </c>
      <c r="I184" s="19">
        <v>32200942.777649671</v>
      </c>
      <c r="J184" s="19">
        <v>39444223.026209779</v>
      </c>
      <c r="K184" s="19">
        <v>46912750.277650088</v>
      </c>
      <c r="L184" s="19">
        <v>33401423.01670485</v>
      </c>
      <c r="M184" s="19">
        <v>43210034.621014059</v>
      </c>
      <c r="N184" s="19">
        <v>51093737.454147942</v>
      </c>
      <c r="O184" s="19">
        <v>34153685.673617199</v>
      </c>
      <c r="P184" s="19">
        <v>46704959.471083239</v>
      </c>
      <c r="Q184" s="19">
        <v>52800000</v>
      </c>
      <c r="R184" s="19">
        <v>34457730.748386659</v>
      </c>
      <c r="S184" s="19">
        <v>48618689.490817964</v>
      </c>
      <c r="T184" s="19">
        <v>52800000</v>
      </c>
      <c r="U184" s="19">
        <v>34463845.782488018</v>
      </c>
      <c r="V184" s="19">
        <v>48618689.490817964</v>
      </c>
      <c r="W184" s="19">
        <v>52800000</v>
      </c>
      <c r="X184" s="19">
        <v>34463845.782488018</v>
      </c>
      <c r="Y184" s="19">
        <v>48618689.490817964</v>
      </c>
      <c r="Z184" s="19">
        <v>52800000</v>
      </c>
      <c r="AA184" s="19">
        <v>34463845.782488018</v>
      </c>
      <c r="AB184" s="19">
        <v>48618689.490817964</v>
      </c>
      <c r="AC184">
        <v>14600000</v>
      </c>
      <c r="AD184">
        <v>31800000</v>
      </c>
      <c r="AE184">
        <v>52800000</v>
      </c>
    </row>
    <row r="185" spans="1:31" x14ac:dyDescent="0.2">
      <c r="A185" s="18">
        <v>44361</v>
      </c>
      <c r="B185" s="19">
        <v>0</v>
      </c>
      <c r="C185" s="19">
        <v>0</v>
      </c>
      <c r="D185" s="19" t="e">
        <v>#N/A</v>
      </c>
      <c r="E185" s="19">
        <v>38548122.142857194</v>
      </c>
      <c r="F185" s="19">
        <v>31051426.857142825</v>
      </c>
      <c r="G185" s="19">
        <v>35673870.071428597</v>
      </c>
      <c r="H185" s="19">
        <v>42737449.398617655</v>
      </c>
      <c r="I185" s="19">
        <v>32695367.920506813</v>
      </c>
      <c r="J185" s="19">
        <v>39473961.654781207</v>
      </c>
      <c r="K185" s="19">
        <v>46918325.134792946</v>
      </c>
      <c r="L185" s="19">
        <v>33945848.159561992</v>
      </c>
      <c r="M185" s="19">
        <v>43246894.002742179</v>
      </c>
      <c r="N185" s="19">
        <v>51099312.311290801</v>
      </c>
      <c r="O185" s="19">
        <v>34748110.816474341</v>
      </c>
      <c r="P185" s="19">
        <v>46786818.852811359</v>
      </c>
      <c r="Q185" s="19">
        <v>52800000</v>
      </c>
      <c r="R185" s="19">
        <v>35102155.891243801</v>
      </c>
      <c r="S185" s="19">
        <v>48645638.938951604</v>
      </c>
      <c r="T185" s="19">
        <v>52800000</v>
      </c>
      <c r="U185" s="19">
        <v>35119963.520160824</v>
      </c>
      <c r="V185" s="19">
        <v>48645638.938951604</v>
      </c>
      <c r="W185" s="19">
        <v>52800000</v>
      </c>
      <c r="X185" s="19">
        <v>35119963.520160824</v>
      </c>
      <c r="Y185" s="19">
        <v>48645638.938951604</v>
      </c>
      <c r="Z185" s="19">
        <v>52800000</v>
      </c>
      <c r="AA185" s="19">
        <v>35119963.520160824</v>
      </c>
      <c r="AB185" s="19">
        <v>48645638.938951604</v>
      </c>
      <c r="AC185">
        <v>14600000</v>
      </c>
      <c r="AD185">
        <v>31800000</v>
      </c>
      <c r="AE185">
        <v>52800000</v>
      </c>
    </row>
    <row r="186" spans="1:31" x14ac:dyDescent="0.2">
      <c r="A186" s="18">
        <v>44362</v>
      </c>
      <c r="B186" s="19">
        <v>0</v>
      </c>
      <c r="C186" s="19">
        <v>0</v>
      </c>
      <c r="D186" s="19" t="e">
        <v>#N/A</v>
      </c>
      <c r="E186" s="19">
        <v>38553697.000000052</v>
      </c>
      <c r="F186" s="19">
        <v>31495851.999999966</v>
      </c>
      <c r="G186" s="19">
        <v>35701108.700000033</v>
      </c>
      <c r="H186" s="19">
        <v>42743024.255760513</v>
      </c>
      <c r="I186" s="19">
        <v>33189793.063363954</v>
      </c>
      <c r="J186" s="19">
        <v>39503700.283352636</v>
      </c>
      <c r="K186" s="19">
        <v>46923899.991935804</v>
      </c>
      <c r="L186" s="19">
        <v>34490273.302419133</v>
      </c>
      <c r="M186" s="19">
        <v>43279012.457863167</v>
      </c>
      <c r="N186" s="19">
        <v>51104887.168433659</v>
      </c>
      <c r="O186" s="19">
        <v>35342535.959331483</v>
      </c>
      <c r="P186" s="19">
        <v>46863937.307932347</v>
      </c>
      <c r="Q186" s="19">
        <v>52800000</v>
      </c>
      <c r="R186" s="19">
        <v>35746581.034100942</v>
      </c>
      <c r="S186" s="19">
        <v>48672867.265120961</v>
      </c>
      <c r="T186" s="19">
        <v>52800000</v>
      </c>
      <c r="U186" s="19">
        <v>35781658.818547904</v>
      </c>
      <c r="V186" s="19">
        <v>48672867.265120961</v>
      </c>
      <c r="W186" s="19">
        <v>52800000</v>
      </c>
      <c r="X186" s="19">
        <v>35781658.818547904</v>
      </c>
      <c r="Y186" s="19">
        <v>48672867.265120961</v>
      </c>
      <c r="Z186" s="19">
        <v>52800000</v>
      </c>
      <c r="AA186" s="19">
        <v>35781658.818547904</v>
      </c>
      <c r="AB186" s="19">
        <v>48672867.265120961</v>
      </c>
      <c r="AC186">
        <v>14600000</v>
      </c>
      <c r="AD186">
        <v>31800000</v>
      </c>
      <c r="AE186">
        <v>52800000</v>
      </c>
    </row>
    <row r="187" spans="1:31" x14ac:dyDescent="0.2">
      <c r="A187" s="18">
        <v>44363</v>
      </c>
      <c r="B187" s="19">
        <v>0</v>
      </c>
      <c r="C187" s="19">
        <v>0</v>
      </c>
      <c r="D187" s="19" t="e">
        <v>#N/A</v>
      </c>
      <c r="E187" s="19">
        <v>38559271.85714291</v>
      </c>
      <c r="F187" s="19">
        <v>31940277.142857108</v>
      </c>
      <c r="G187" s="19">
        <v>35728347.328571461</v>
      </c>
      <c r="H187" s="19">
        <v>42748599.112903371</v>
      </c>
      <c r="I187" s="19">
        <v>33684218.206221096</v>
      </c>
      <c r="J187" s="19">
        <v>39533438.911924064</v>
      </c>
      <c r="K187" s="19">
        <v>46929474.849078663</v>
      </c>
      <c r="L187" s="19">
        <v>35034698.445276275</v>
      </c>
      <c r="M187" s="19">
        <v>43311251.086434595</v>
      </c>
      <c r="N187" s="19">
        <v>51110462.025576517</v>
      </c>
      <c r="O187" s="19">
        <v>35936961.102188624</v>
      </c>
      <c r="P187" s="19">
        <v>46936314.836446173</v>
      </c>
      <c r="Q187" s="19">
        <v>52800000</v>
      </c>
      <c r="R187" s="19">
        <v>36391006.176958084</v>
      </c>
      <c r="S187" s="19">
        <v>48700374.469326027</v>
      </c>
      <c r="T187" s="19">
        <v>52800000</v>
      </c>
      <c r="U187" s="19">
        <v>36448931.67764926</v>
      </c>
      <c r="V187" s="19">
        <v>48700374.469326027</v>
      </c>
      <c r="W187" s="19">
        <v>52800000</v>
      </c>
      <c r="X187" s="19">
        <v>36448931.67764926</v>
      </c>
      <c r="Y187" s="19">
        <v>48700374.469326027</v>
      </c>
      <c r="Z187" s="19">
        <v>52800000</v>
      </c>
      <c r="AA187" s="19">
        <v>36448931.67764926</v>
      </c>
      <c r="AB187" s="19">
        <v>48700374.469326027</v>
      </c>
      <c r="AC187">
        <v>14600000</v>
      </c>
      <c r="AD187">
        <v>31800000</v>
      </c>
      <c r="AE187">
        <v>52800000</v>
      </c>
    </row>
    <row r="188" spans="1:31" x14ac:dyDescent="0.2">
      <c r="A188" s="18">
        <v>44364</v>
      </c>
      <c r="B188" s="19">
        <v>0</v>
      </c>
      <c r="C188" s="19">
        <v>0</v>
      </c>
      <c r="D188" s="19" t="e">
        <v>#N/A</v>
      </c>
      <c r="E188" s="19">
        <v>38564846.714285769</v>
      </c>
      <c r="F188" s="19">
        <v>32384702.28571425</v>
      </c>
      <c r="G188" s="19">
        <v>35755585.957142889</v>
      </c>
      <c r="H188" s="19">
        <v>42754173.97004623</v>
      </c>
      <c r="I188" s="19">
        <v>34178643.349078238</v>
      </c>
      <c r="J188" s="19">
        <v>39563177.540495507</v>
      </c>
      <c r="K188" s="19">
        <v>46935049.706221521</v>
      </c>
      <c r="L188" s="19">
        <v>35579123.588133417</v>
      </c>
      <c r="M188" s="19">
        <v>43343489.715006024</v>
      </c>
      <c r="N188" s="19">
        <v>51116036.882719375</v>
      </c>
      <c r="O188" s="19">
        <v>36531386.245045766</v>
      </c>
      <c r="P188" s="19">
        <v>47003951.438352868</v>
      </c>
      <c r="Q188" s="19">
        <v>52800000</v>
      </c>
      <c r="R188" s="19">
        <v>37035431.319815226</v>
      </c>
      <c r="S188" s="19">
        <v>48728160.551566809</v>
      </c>
      <c r="T188" s="19">
        <v>52800000</v>
      </c>
      <c r="U188" s="19">
        <v>37121782.097464919</v>
      </c>
      <c r="V188" s="19">
        <v>48728160.551566809</v>
      </c>
      <c r="W188" s="19">
        <v>52800000</v>
      </c>
      <c r="X188" s="19">
        <v>37121782.097464919</v>
      </c>
      <c r="Y188" s="19">
        <v>48728160.551566809</v>
      </c>
      <c r="Z188" s="19">
        <v>52800000</v>
      </c>
      <c r="AA188" s="19">
        <v>37121782.097464919</v>
      </c>
      <c r="AB188" s="19">
        <v>48728160.551566809</v>
      </c>
      <c r="AC188">
        <v>14600000</v>
      </c>
      <c r="AD188">
        <v>31800000</v>
      </c>
      <c r="AE188">
        <v>52800000</v>
      </c>
    </row>
    <row r="189" spans="1:31" x14ac:dyDescent="0.2">
      <c r="A189" s="18">
        <v>44365</v>
      </c>
      <c r="B189" s="19">
        <v>0</v>
      </c>
      <c r="C189" s="19">
        <v>0</v>
      </c>
      <c r="D189" s="19" t="e">
        <v>#N/A</v>
      </c>
      <c r="E189" s="19">
        <v>38570421.571428627</v>
      </c>
      <c r="F189" s="19">
        <v>32829127.428571392</v>
      </c>
      <c r="G189" s="19">
        <v>35782824.585714318</v>
      </c>
      <c r="H189" s="19">
        <v>42759748.827189088</v>
      </c>
      <c r="I189" s="19">
        <v>34673068.49193538</v>
      </c>
      <c r="J189" s="19">
        <v>39592916.169066936</v>
      </c>
      <c r="K189" s="19">
        <v>46940624.563364379</v>
      </c>
      <c r="L189" s="19">
        <v>36123548.730990559</v>
      </c>
      <c r="M189" s="19">
        <v>43375728.343577452</v>
      </c>
      <c r="N189" s="19">
        <v>51121611.739862233</v>
      </c>
      <c r="O189" s="19">
        <v>37125811.387902908</v>
      </c>
      <c r="P189" s="19">
        <v>47066847.11365243</v>
      </c>
      <c r="Q189" s="19">
        <v>52800000</v>
      </c>
      <c r="R189" s="19">
        <v>37679856.462672368</v>
      </c>
      <c r="S189" s="19">
        <v>48756225.511843309</v>
      </c>
      <c r="T189" s="19">
        <v>52800000</v>
      </c>
      <c r="U189" s="19">
        <v>37800210.077994853</v>
      </c>
      <c r="V189" s="19">
        <v>48756225.511843309</v>
      </c>
      <c r="W189" s="19">
        <v>52800000</v>
      </c>
      <c r="X189" s="19">
        <v>37800210.077994853</v>
      </c>
      <c r="Y189" s="19">
        <v>48756225.511843309</v>
      </c>
      <c r="Z189" s="19">
        <v>52800000</v>
      </c>
      <c r="AA189" s="19">
        <v>37800210.077994853</v>
      </c>
      <c r="AB189" s="19">
        <v>48756225.511843309</v>
      </c>
      <c r="AC189">
        <v>14600000</v>
      </c>
      <c r="AD189">
        <v>31800000</v>
      </c>
      <c r="AE189">
        <v>52800000</v>
      </c>
    </row>
    <row r="190" spans="1:31" x14ac:dyDescent="0.2">
      <c r="A190" s="18">
        <v>44366</v>
      </c>
      <c r="B190" s="19">
        <v>0</v>
      </c>
      <c r="C190" s="19">
        <v>0</v>
      </c>
      <c r="D190" s="19" t="e">
        <v>#N/A</v>
      </c>
      <c r="E190" s="19">
        <v>38575996.428571485</v>
      </c>
      <c r="F190" s="19">
        <v>33273552.571428534</v>
      </c>
      <c r="G190" s="19">
        <v>35810063.214285746</v>
      </c>
      <c r="H190" s="19">
        <v>42765323.684331946</v>
      </c>
      <c r="I190" s="19">
        <v>35167493.634792522</v>
      </c>
      <c r="J190" s="19">
        <v>39622654.797638364</v>
      </c>
      <c r="K190" s="19">
        <v>46946199.420507237</v>
      </c>
      <c r="L190" s="19">
        <v>36667973.873847701</v>
      </c>
      <c r="M190" s="19">
        <v>43407966.97214888</v>
      </c>
      <c r="N190" s="19">
        <v>51127186.597005092</v>
      </c>
      <c r="O190" s="19">
        <v>37720236.53076005</v>
      </c>
      <c r="P190" s="19">
        <v>47125001.862344831</v>
      </c>
      <c r="Q190" s="19">
        <v>52800000</v>
      </c>
      <c r="R190" s="19">
        <v>38324281.605529509</v>
      </c>
      <c r="S190" s="19">
        <v>48784569.350155517</v>
      </c>
      <c r="T190" s="19">
        <v>52800000</v>
      </c>
      <c r="U190" s="19">
        <v>38484215.619239092</v>
      </c>
      <c r="V190" s="19">
        <v>48784569.350155517</v>
      </c>
      <c r="W190" s="19">
        <v>52800000</v>
      </c>
      <c r="X190" s="19">
        <v>38484215.619239092</v>
      </c>
      <c r="Y190" s="19">
        <v>48784569.350155517</v>
      </c>
      <c r="Z190" s="19">
        <v>52800000</v>
      </c>
      <c r="AA190" s="19">
        <v>38484215.619239092</v>
      </c>
      <c r="AB190" s="19">
        <v>48784569.350155517</v>
      </c>
      <c r="AC190">
        <v>14600000</v>
      </c>
      <c r="AD190">
        <v>31800000</v>
      </c>
      <c r="AE190">
        <v>52800000</v>
      </c>
    </row>
    <row r="191" spans="1:31" x14ac:dyDescent="0.2">
      <c r="A191" s="18">
        <v>44367</v>
      </c>
      <c r="B191" s="19">
        <v>0</v>
      </c>
      <c r="C191" s="19">
        <v>0</v>
      </c>
      <c r="D191" s="19" t="e">
        <v>#N/A</v>
      </c>
      <c r="E191" s="19">
        <v>38581571.285714343</v>
      </c>
      <c r="F191" s="19">
        <v>33717977.714285679</v>
      </c>
      <c r="G191" s="19">
        <v>35837301.842857175</v>
      </c>
      <c r="H191" s="19">
        <v>42770898.541474804</v>
      </c>
      <c r="I191" s="19">
        <v>35661918.777649663</v>
      </c>
      <c r="J191" s="19">
        <v>39652393.426209792</v>
      </c>
      <c r="K191" s="19">
        <v>46951774.277650096</v>
      </c>
      <c r="L191" s="19">
        <v>37212399.016704842</v>
      </c>
      <c r="M191" s="19">
        <v>43440205.600720309</v>
      </c>
      <c r="N191" s="19">
        <v>51132761.45414795</v>
      </c>
      <c r="O191" s="19">
        <v>38314661.673617192</v>
      </c>
      <c r="P191" s="19">
        <v>47178415.6844301</v>
      </c>
      <c r="Q191" s="19">
        <v>52800000</v>
      </c>
      <c r="R191" s="19">
        <v>38968706.748386651</v>
      </c>
      <c r="S191" s="19">
        <v>48813192.066503443</v>
      </c>
      <c r="T191" s="19">
        <v>52800000</v>
      </c>
      <c r="U191" s="19">
        <v>39173798.721197605</v>
      </c>
      <c r="V191" s="19">
        <v>48813192.066503443</v>
      </c>
      <c r="W191" s="19">
        <v>52800000</v>
      </c>
      <c r="X191" s="19">
        <v>39173798.721197605</v>
      </c>
      <c r="Y191" s="19">
        <v>48813192.066503443</v>
      </c>
      <c r="Z191" s="19">
        <v>52800000</v>
      </c>
      <c r="AA191" s="19">
        <v>39173798.721197605</v>
      </c>
      <c r="AB191" s="19">
        <v>48813192.066503443</v>
      </c>
      <c r="AC191">
        <v>14600000</v>
      </c>
      <c r="AD191">
        <v>31800000</v>
      </c>
      <c r="AE191">
        <v>52800000</v>
      </c>
    </row>
    <row r="192" spans="1:31" x14ac:dyDescent="0.2">
      <c r="A192" s="18">
        <v>44368</v>
      </c>
      <c r="B192" s="19">
        <v>0</v>
      </c>
      <c r="C192" s="19">
        <v>0</v>
      </c>
      <c r="D192" s="19" t="e">
        <v>#N/A</v>
      </c>
      <c r="E192" s="19">
        <v>38587146.142857201</v>
      </c>
      <c r="F192" s="19">
        <v>34162402.857142821</v>
      </c>
      <c r="G192" s="19">
        <v>35864540.471428603</v>
      </c>
      <c r="H192" s="19">
        <v>42776473.398617662</v>
      </c>
      <c r="I192" s="19">
        <v>36156343.920506805</v>
      </c>
      <c r="J192" s="19">
        <v>39682132.054781221</v>
      </c>
      <c r="K192" s="19">
        <v>46957349.134792954</v>
      </c>
      <c r="L192" s="19">
        <v>37756824.159561984</v>
      </c>
      <c r="M192" s="19">
        <v>43472444.229291737</v>
      </c>
      <c r="N192" s="19">
        <v>51138336.311290808</v>
      </c>
      <c r="O192" s="19">
        <v>38909086.816474333</v>
      </c>
      <c r="P192" s="19">
        <v>47227088.579908215</v>
      </c>
      <c r="Q192" s="19">
        <v>52800000</v>
      </c>
      <c r="R192" s="19">
        <v>39613131.891243793</v>
      </c>
      <c r="S192" s="19">
        <v>48842093.660887085</v>
      </c>
      <c r="T192" s="19">
        <v>52800000</v>
      </c>
      <c r="U192" s="19">
        <v>39868959.383870393</v>
      </c>
      <c r="V192" s="19">
        <v>48842093.660887085</v>
      </c>
      <c r="W192" s="19">
        <v>52800000</v>
      </c>
      <c r="X192" s="19">
        <v>39868959.383870393</v>
      </c>
      <c r="Y192" s="19">
        <v>48842093.660887085</v>
      </c>
      <c r="Z192" s="19">
        <v>52800000</v>
      </c>
      <c r="AA192" s="19">
        <v>39868959.383870393</v>
      </c>
      <c r="AB192" s="19">
        <v>48842093.660887085</v>
      </c>
      <c r="AC192">
        <v>14600000</v>
      </c>
      <c r="AD192">
        <v>31800000</v>
      </c>
      <c r="AE192">
        <v>52800000</v>
      </c>
    </row>
    <row r="193" spans="1:31" x14ac:dyDescent="0.2">
      <c r="A193" s="18">
        <v>44369</v>
      </c>
      <c r="B193" s="19">
        <v>0</v>
      </c>
      <c r="C193" s="19">
        <v>0</v>
      </c>
      <c r="D193" s="19" t="e">
        <v>#N/A</v>
      </c>
      <c r="E193" s="19">
        <v>38592721.00000006</v>
      </c>
      <c r="F193" s="19">
        <v>34606827.999999963</v>
      </c>
      <c r="G193" s="19">
        <v>35891779.100000031</v>
      </c>
      <c r="H193" s="19">
        <v>42782048.255760521</v>
      </c>
      <c r="I193" s="19">
        <v>36650769.063363947</v>
      </c>
      <c r="J193" s="19">
        <v>39711870.683352649</v>
      </c>
      <c r="K193" s="19">
        <v>46962923.991935812</v>
      </c>
      <c r="L193" s="19">
        <v>38301249.302419126</v>
      </c>
      <c r="M193" s="19">
        <v>43504682.857863173</v>
      </c>
      <c r="N193" s="19">
        <v>51143911.168433666</v>
      </c>
      <c r="O193" s="19">
        <v>39503511.959331475</v>
      </c>
      <c r="P193" s="19">
        <v>47271020.548779182</v>
      </c>
      <c r="Q193" s="19">
        <v>52800000</v>
      </c>
      <c r="R193" s="19">
        <v>40257557.034100935</v>
      </c>
      <c r="S193" s="19">
        <v>48871274.133306436</v>
      </c>
      <c r="T193" s="19">
        <v>52800000</v>
      </c>
      <c r="U193" s="19">
        <v>40563384.526727535</v>
      </c>
      <c r="V193" s="19">
        <v>48871274.133306436</v>
      </c>
      <c r="W193" s="19">
        <v>52800000</v>
      </c>
      <c r="X193" s="19">
        <v>40569697.607257485</v>
      </c>
      <c r="Y193" s="19">
        <v>48871274.133306436</v>
      </c>
      <c r="Z193" s="19">
        <v>52800000</v>
      </c>
      <c r="AA193" s="19">
        <v>40569697.607257485</v>
      </c>
      <c r="AB193" s="19">
        <v>48871274.133306436</v>
      </c>
      <c r="AC193">
        <v>14600000</v>
      </c>
      <c r="AD193">
        <v>31800000</v>
      </c>
      <c r="AE193">
        <v>52800000</v>
      </c>
    </row>
    <row r="194" spans="1:31" x14ac:dyDescent="0.2">
      <c r="A194" s="18">
        <v>44370</v>
      </c>
      <c r="B194" s="19">
        <v>0</v>
      </c>
      <c r="C194" s="19">
        <v>0</v>
      </c>
      <c r="D194" s="19" t="e">
        <v>#N/A</v>
      </c>
      <c r="E194" s="19">
        <v>38598295.857142918</v>
      </c>
      <c r="F194" s="19">
        <v>35051253.142857105</v>
      </c>
      <c r="G194" s="19">
        <v>35919017.728571467</v>
      </c>
      <c r="H194" s="19">
        <v>42787623.112903379</v>
      </c>
      <c r="I194" s="19">
        <v>37145194.206221089</v>
      </c>
      <c r="J194" s="19">
        <v>39741609.311924078</v>
      </c>
      <c r="K194" s="19">
        <v>46968498.84907867</v>
      </c>
      <c r="L194" s="19">
        <v>38845674.445276268</v>
      </c>
      <c r="M194" s="19">
        <v>43536921.486434601</v>
      </c>
      <c r="N194" s="19">
        <v>51149486.025576524</v>
      </c>
      <c r="O194" s="19">
        <v>40097937.102188617</v>
      </c>
      <c r="P194" s="19">
        <v>47310211.591043025</v>
      </c>
      <c r="Q194" s="19">
        <v>52800000</v>
      </c>
      <c r="R194" s="19">
        <v>40901982.176958077</v>
      </c>
      <c r="S194" s="19">
        <v>48900733.483761504</v>
      </c>
      <c r="T194" s="19">
        <v>52800000</v>
      </c>
      <c r="U194" s="19">
        <v>41257809.669584677</v>
      </c>
      <c r="V194" s="19">
        <v>48900733.483761504</v>
      </c>
      <c r="W194" s="19">
        <v>52800000</v>
      </c>
      <c r="X194" s="19">
        <v>41276013.391358852</v>
      </c>
      <c r="Y194" s="19">
        <v>48900733.483761504</v>
      </c>
      <c r="Z194" s="19">
        <v>52800000</v>
      </c>
      <c r="AA194" s="19">
        <v>41276013.391358852</v>
      </c>
      <c r="AB194" s="19">
        <v>48900733.483761504</v>
      </c>
      <c r="AC194">
        <v>14600000</v>
      </c>
      <c r="AD194">
        <v>31800000</v>
      </c>
      <c r="AE194">
        <v>52800000</v>
      </c>
    </row>
    <row r="195" spans="1:31" x14ac:dyDescent="0.2">
      <c r="A195" s="18">
        <v>44371</v>
      </c>
      <c r="B195" s="19">
        <v>0</v>
      </c>
      <c r="C195" s="19">
        <v>0</v>
      </c>
      <c r="D195" s="19" t="e">
        <v>#N/A</v>
      </c>
      <c r="E195" s="19">
        <v>38603870.714285776</v>
      </c>
      <c r="F195" s="19">
        <v>35495678.285714246</v>
      </c>
      <c r="G195" s="19">
        <v>35946256.357142895</v>
      </c>
      <c r="H195" s="19">
        <v>42793197.970046237</v>
      </c>
      <c r="I195" s="19">
        <v>37639619.349078231</v>
      </c>
      <c r="J195" s="19">
        <v>39771347.940495506</v>
      </c>
      <c r="K195" s="19">
        <v>46974073.706221528</v>
      </c>
      <c r="L195" s="19">
        <v>39390099.58813341</v>
      </c>
      <c r="M195" s="19">
        <v>43569160.11500603</v>
      </c>
      <c r="N195" s="19">
        <v>51155060.882719383</v>
      </c>
      <c r="O195" s="19">
        <v>40692362.245045759</v>
      </c>
      <c r="P195" s="19">
        <v>47344661.706699714</v>
      </c>
      <c r="Q195" s="19">
        <v>52800000</v>
      </c>
      <c r="R195" s="19">
        <v>41546407.319815218</v>
      </c>
      <c r="S195" s="19">
        <v>48930471.712252289</v>
      </c>
      <c r="T195" s="19">
        <v>52800000</v>
      </c>
      <c r="U195" s="19">
        <v>41952234.812441818</v>
      </c>
      <c r="V195" s="19">
        <v>48930471.712252289</v>
      </c>
      <c r="W195" s="19">
        <v>52800000</v>
      </c>
      <c r="X195" s="19">
        <v>41987906.736174494</v>
      </c>
      <c r="Y195" s="19">
        <v>48930471.712252289</v>
      </c>
      <c r="Z195" s="19">
        <v>52800000</v>
      </c>
      <c r="AA195" s="19">
        <v>41987906.736174494</v>
      </c>
      <c r="AB195" s="19">
        <v>48930471.712252289</v>
      </c>
      <c r="AC195">
        <v>14600000</v>
      </c>
      <c r="AD195">
        <v>31800000</v>
      </c>
      <c r="AE195">
        <v>52800000</v>
      </c>
    </row>
    <row r="196" spans="1:31" x14ac:dyDescent="0.2">
      <c r="A196" s="18">
        <v>44372</v>
      </c>
      <c r="B196" s="19">
        <v>0</v>
      </c>
      <c r="C196" s="19">
        <v>0</v>
      </c>
      <c r="D196" s="19" t="e">
        <v>#N/A</v>
      </c>
      <c r="E196" s="19">
        <v>38609445.571428634</v>
      </c>
      <c r="F196" s="19">
        <v>35940103.428571388</v>
      </c>
      <c r="G196" s="19">
        <v>35973494.985714324</v>
      </c>
      <c r="H196" s="19">
        <v>42798772.827189095</v>
      </c>
      <c r="I196" s="19">
        <v>38134044.491935372</v>
      </c>
      <c r="J196" s="19">
        <v>39801086.569066934</v>
      </c>
      <c r="K196" s="19">
        <v>46979648.563364387</v>
      </c>
      <c r="L196" s="19">
        <v>39934524.730990551</v>
      </c>
      <c r="M196" s="19">
        <v>43601398.743577458</v>
      </c>
      <c r="N196" s="19">
        <v>51160635.739862241</v>
      </c>
      <c r="O196" s="19">
        <v>41286787.387902901</v>
      </c>
      <c r="P196" s="19">
        <v>47379400.335271142</v>
      </c>
      <c r="Q196" s="19">
        <v>52800000</v>
      </c>
      <c r="R196" s="19">
        <v>42190832.46267236</v>
      </c>
      <c r="S196" s="19">
        <v>48960488.818778783</v>
      </c>
      <c r="T196" s="19">
        <v>52800000</v>
      </c>
      <c r="U196" s="19">
        <v>42646659.95529896</v>
      </c>
      <c r="V196" s="19">
        <v>48960488.818778783</v>
      </c>
      <c r="W196" s="19">
        <v>52800000</v>
      </c>
      <c r="X196" s="19">
        <v>42705377.64170444</v>
      </c>
      <c r="Y196" s="19">
        <v>48960488.818778783</v>
      </c>
      <c r="Z196" s="19">
        <v>52800000</v>
      </c>
      <c r="AA196" s="19">
        <v>42705377.64170444</v>
      </c>
      <c r="AB196" s="19">
        <v>48960488.818778783</v>
      </c>
      <c r="AC196">
        <v>14600000</v>
      </c>
      <c r="AD196">
        <v>31800000</v>
      </c>
      <c r="AE196">
        <v>52800000</v>
      </c>
    </row>
    <row r="197" spans="1:31" x14ac:dyDescent="0.2">
      <c r="A197" s="18">
        <v>44373</v>
      </c>
      <c r="B197" s="19">
        <v>0</v>
      </c>
      <c r="C197" s="19">
        <v>0</v>
      </c>
      <c r="D197" s="19" t="e">
        <v>#N/A</v>
      </c>
      <c r="E197" s="19">
        <v>38615020.428571492</v>
      </c>
      <c r="F197" s="19">
        <v>36384528.57142853</v>
      </c>
      <c r="G197" s="19">
        <v>36000733.614285752</v>
      </c>
      <c r="H197" s="19">
        <v>42804347.684331954</v>
      </c>
      <c r="I197" s="19">
        <v>38628469.634792514</v>
      </c>
      <c r="J197" s="19">
        <v>39830825.197638363</v>
      </c>
      <c r="K197" s="19">
        <v>46985223.420507245</v>
      </c>
      <c r="L197" s="19">
        <v>40478949.873847693</v>
      </c>
      <c r="M197" s="19">
        <v>43633637.372148886</v>
      </c>
      <c r="N197" s="19">
        <v>51166210.597005099</v>
      </c>
      <c r="O197" s="19">
        <v>41881212.530760042</v>
      </c>
      <c r="P197" s="19">
        <v>47414138.963842571</v>
      </c>
      <c r="Q197" s="19">
        <v>52800000</v>
      </c>
      <c r="R197" s="19">
        <v>42835257.605529502</v>
      </c>
      <c r="S197" s="19">
        <v>48990784.803340994</v>
      </c>
      <c r="T197" s="19">
        <v>52800000</v>
      </c>
      <c r="U197" s="19">
        <v>43341085.098156102</v>
      </c>
      <c r="V197" s="19">
        <v>48990784.803340994</v>
      </c>
      <c r="W197" s="19">
        <v>52800000</v>
      </c>
      <c r="X197" s="19">
        <v>43428426.107948661</v>
      </c>
      <c r="Y197" s="19">
        <v>48990784.803340994</v>
      </c>
      <c r="Z197" s="19">
        <v>52800000</v>
      </c>
      <c r="AA197" s="19">
        <v>43428426.107948661</v>
      </c>
      <c r="AB197" s="19">
        <v>48990784.803340994</v>
      </c>
      <c r="AC197">
        <v>14600000</v>
      </c>
      <c r="AD197">
        <v>31800000</v>
      </c>
      <c r="AE197">
        <v>52800000</v>
      </c>
    </row>
    <row r="198" spans="1:31" x14ac:dyDescent="0.2">
      <c r="A198" s="18">
        <v>44374</v>
      </c>
      <c r="B198" s="19">
        <v>0</v>
      </c>
      <c r="C198" s="19">
        <v>0</v>
      </c>
      <c r="D198" s="19" t="e">
        <v>#N/A</v>
      </c>
      <c r="E198" s="19">
        <v>38620595.285714351</v>
      </c>
      <c r="F198" s="19">
        <v>36828953.714285672</v>
      </c>
      <c r="G198" s="19">
        <v>36027972.242857181</v>
      </c>
      <c r="H198" s="19">
        <v>42809922.541474812</v>
      </c>
      <c r="I198" s="19">
        <v>39122894.777649656</v>
      </c>
      <c r="J198" s="19">
        <v>39860563.826209798</v>
      </c>
      <c r="K198" s="19">
        <v>46990798.277650103</v>
      </c>
      <c r="L198" s="19">
        <v>41023375.016704835</v>
      </c>
      <c r="M198" s="19">
        <v>43665876.000720315</v>
      </c>
      <c r="N198" s="19">
        <v>51171785.454147957</v>
      </c>
      <c r="O198" s="19">
        <v>42475637.673617184</v>
      </c>
      <c r="P198" s="19">
        <v>47448877.592413999</v>
      </c>
      <c r="Q198" s="19">
        <v>52800000</v>
      </c>
      <c r="R198" s="19">
        <v>43479682.748386644</v>
      </c>
      <c r="S198" s="19">
        <v>49021359.665938921</v>
      </c>
      <c r="T198" s="19">
        <v>52800000</v>
      </c>
      <c r="U198" s="19">
        <v>44035510.241013244</v>
      </c>
      <c r="V198" s="19">
        <v>49021359.665938921</v>
      </c>
      <c r="W198" s="19">
        <v>52800000</v>
      </c>
      <c r="X198" s="19">
        <v>44157052.134907186</v>
      </c>
      <c r="Y198" s="19">
        <v>49021359.665938921</v>
      </c>
      <c r="Z198" s="19">
        <v>52800000</v>
      </c>
      <c r="AA198" s="19">
        <v>44157052.134907186</v>
      </c>
      <c r="AB198" s="19">
        <v>49021359.665938921</v>
      </c>
      <c r="AC198">
        <v>14600000</v>
      </c>
      <c r="AD198">
        <v>31800000</v>
      </c>
      <c r="AE198">
        <v>52800000</v>
      </c>
    </row>
    <row r="199" spans="1:31" x14ac:dyDescent="0.2">
      <c r="A199" s="18">
        <v>44375</v>
      </c>
      <c r="B199" s="19">
        <v>0</v>
      </c>
      <c r="C199" s="19">
        <v>0</v>
      </c>
      <c r="D199" s="19" t="e">
        <v>#N/A</v>
      </c>
      <c r="E199" s="19">
        <v>38626170.142857209</v>
      </c>
      <c r="F199" s="19">
        <v>37273378.857142814</v>
      </c>
      <c r="G199" s="19">
        <v>36055210.871428609</v>
      </c>
      <c r="H199" s="19">
        <v>42815497.39861767</v>
      </c>
      <c r="I199" s="19">
        <v>39617319.920506798</v>
      </c>
      <c r="J199" s="19">
        <v>39890302.454781227</v>
      </c>
      <c r="K199" s="19">
        <v>46996373.134792961</v>
      </c>
      <c r="L199" s="19">
        <v>41567800.159561977</v>
      </c>
      <c r="M199" s="19">
        <v>43698114.629291743</v>
      </c>
      <c r="N199" s="19">
        <v>51177360.311290815</v>
      </c>
      <c r="O199" s="19">
        <v>43070062.816474326</v>
      </c>
      <c r="P199" s="19">
        <v>47483616.220985427</v>
      </c>
      <c r="Q199" s="19">
        <v>52800000</v>
      </c>
      <c r="R199" s="19">
        <v>44124107.891243786</v>
      </c>
      <c r="S199" s="19">
        <v>49052213.406572565</v>
      </c>
      <c r="T199" s="19">
        <v>52800000</v>
      </c>
      <c r="U199" s="19">
        <v>44729935.383870386</v>
      </c>
      <c r="V199" s="19">
        <v>49052213.406572565</v>
      </c>
      <c r="W199" s="19">
        <v>52800000</v>
      </c>
      <c r="X199" s="19">
        <v>44891255.722579986</v>
      </c>
      <c r="Y199" s="19">
        <v>49052213.406572565</v>
      </c>
      <c r="Z199" s="19">
        <v>52800000</v>
      </c>
      <c r="AA199" s="19">
        <v>44891255.722579986</v>
      </c>
      <c r="AB199" s="19">
        <v>49052213.406572565</v>
      </c>
      <c r="AC199">
        <v>14600000</v>
      </c>
      <c r="AD199">
        <v>31800000</v>
      </c>
      <c r="AE199">
        <v>52800000</v>
      </c>
    </row>
    <row r="200" spans="1:31" x14ac:dyDescent="0.2">
      <c r="A200" s="18">
        <v>44376</v>
      </c>
      <c r="B200" s="19">
        <v>0</v>
      </c>
      <c r="C200" s="19">
        <v>0</v>
      </c>
      <c r="D200" s="19" t="e">
        <v>#N/A</v>
      </c>
      <c r="E200" s="19">
        <v>38631745.000000067</v>
      </c>
      <c r="F200" s="19">
        <v>37717803.999999955</v>
      </c>
      <c r="G200" s="19">
        <v>36082449.500000037</v>
      </c>
      <c r="H200" s="19">
        <v>42821072.255760528</v>
      </c>
      <c r="I200" s="19">
        <v>40111745.06336394</v>
      </c>
      <c r="J200" s="19">
        <v>39920041.083352655</v>
      </c>
      <c r="K200" s="19">
        <v>47001947.991935819</v>
      </c>
      <c r="L200" s="19">
        <v>42112225.302419119</v>
      </c>
      <c r="M200" s="19">
        <v>43730353.257863171</v>
      </c>
      <c r="N200" s="19">
        <v>51182935.168433674</v>
      </c>
      <c r="O200" s="19">
        <v>43664487.959331468</v>
      </c>
      <c r="P200" s="19">
        <v>47518354.849556863</v>
      </c>
      <c r="Q200" s="19">
        <v>52800000</v>
      </c>
      <c r="R200" s="19">
        <v>44768533.034100927</v>
      </c>
      <c r="S200" s="19">
        <v>49083346.025241919</v>
      </c>
      <c r="T200" s="19">
        <v>52800000</v>
      </c>
      <c r="U200" s="19">
        <v>45424360.526727527</v>
      </c>
      <c r="V200" s="19">
        <v>49083346.025241919</v>
      </c>
      <c r="W200" s="19">
        <v>52800000</v>
      </c>
      <c r="X200" s="19">
        <v>45631036.87096706</v>
      </c>
      <c r="Y200" s="19">
        <v>49083346.025241919</v>
      </c>
      <c r="Z200" s="19">
        <v>52800000</v>
      </c>
      <c r="AA200" s="19">
        <v>45631036.87096706</v>
      </c>
      <c r="AB200" s="19">
        <v>49083346.025241919</v>
      </c>
      <c r="AC200">
        <v>14600000</v>
      </c>
      <c r="AD200">
        <v>31800000</v>
      </c>
      <c r="AE200">
        <v>52800000</v>
      </c>
    </row>
    <row r="201" spans="1:31" x14ac:dyDescent="0.2">
      <c r="A201" s="18">
        <v>44377</v>
      </c>
      <c r="B201" s="19">
        <v>0</v>
      </c>
      <c r="C201" s="19">
        <v>0</v>
      </c>
      <c r="D201" s="19" t="e">
        <v>#N/A</v>
      </c>
      <c r="E201" s="19">
        <v>38637319.857142925</v>
      </c>
      <c r="F201" s="19">
        <v>38162229.142857097</v>
      </c>
      <c r="G201" s="19">
        <v>36109688.128571466</v>
      </c>
      <c r="H201" s="19">
        <v>42826647.112903386</v>
      </c>
      <c r="I201" s="19">
        <v>40606170.206221081</v>
      </c>
      <c r="J201" s="19">
        <v>39949779.711924084</v>
      </c>
      <c r="K201" s="19">
        <v>47007522.849078678</v>
      </c>
      <c r="L201" s="19">
        <v>42656650.44527626</v>
      </c>
      <c r="M201" s="19">
        <v>43762591.8864346</v>
      </c>
      <c r="N201" s="19">
        <v>51188510.025576532</v>
      </c>
      <c r="O201" s="19">
        <v>44258913.10218861</v>
      </c>
      <c r="P201" s="19">
        <v>47553093.478128292</v>
      </c>
      <c r="Q201" s="19">
        <v>52800000</v>
      </c>
      <c r="R201" s="19">
        <v>45412958.176958069</v>
      </c>
      <c r="S201" s="19">
        <v>49114757.521946982</v>
      </c>
      <c r="T201" s="19">
        <v>52800000</v>
      </c>
      <c r="U201" s="19">
        <v>46118785.669584669</v>
      </c>
      <c r="V201" s="19">
        <v>49114757.521946982</v>
      </c>
      <c r="W201" s="19">
        <v>52800000</v>
      </c>
      <c r="X201" s="19">
        <v>46376395.580068439</v>
      </c>
      <c r="Y201" s="19">
        <v>49114757.521946982</v>
      </c>
      <c r="Z201" s="19">
        <v>52800000</v>
      </c>
      <c r="AA201" s="19">
        <v>46376395.580068439</v>
      </c>
      <c r="AB201" s="19">
        <v>49114757.521946982</v>
      </c>
      <c r="AC201">
        <v>14600000</v>
      </c>
      <c r="AD201">
        <v>31800000</v>
      </c>
      <c r="AE201">
        <v>52800000</v>
      </c>
    </row>
    <row r="202" spans="1:31" x14ac:dyDescent="0.2">
      <c r="A202" s="18">
        <v>44378</v>
      </c>
      <c r="B202" s="19">
        <v>0</v>
      </c>
      <c r="C202" s="19">
        <v>0</v>
      </c>
      <c r="D202" s="19" t="e">
        <v>#N/A</v>
      </c>
      <c r="E202" s="19">
        <v>38642894.714285783</v>
      </c>
      <c r="F202" s="19">
        <v>38162229.142857097</v>
      </c>
      <c r="G202" s="19">
        <v>36136926.757142894</v>
      </c>
      <c r="H202" s="19">
        <v>42832221.970046245</v>
      </c>
      <c r="I202" s="19">
        <v>41100595.349078223</v>
      </c>
      <c r="J202" s="19">
        <v>39979518.340495512</v>
      </c>
      <c r="K202" s="19">
        <v>47013097.706221536</v>
      </c>
      <c r="L202" s="19">
        <v>43201075.588133402</v>
      </c>
      <c r="M202" s="19">
        <v>43794830.515006028</v>
      </c>
      <c r="N202" s="19">
        <v>51194084.88271939</v>
      </c>
      <c r="O202" s="19">
        <v>44853338.245045751</v>
      </c>
      <c r="P202" s="19">
        <v>47587832.10669972</v>
      </c>
      <c r="Q202" s="19">
        <v>52800000</v>
      </c>
      <c r="R202" s="19">
        <v>46057383.319815211</v>
      </c>
      <c r="S202" s="19">
        <v>49146447.896687768</v>
      </c>
      <c r="T202" s="19">
        <v>52800000</v>
      </c>
      <c r="U202" s="19">
        <v>46813210.812441811</v>
      </c>
      <c r="V202" s="19">
        <v>49146447.896687768</v>
      </c>
      <c r="W202" s="19">
        <v>52800000</v>
      </c>
      <c r="X202" s="19">
        <v>47120820.722925581</v>
      </c>
      <c r="Y202" s="19">
        <v>49146447.896687768</v>
      </c>
      <c r="Z202" s="19">
        <v>52800000</v>
      </c>
      <c r="AA202" s="19">
        <v>47127331.849884093</v>
      </c>
      <c r="AB202" s="19">
        <v>49146447.896687768</v>
      </c>
      <c r="AC202">
        <v>14600000</v>
      </c>
      <c r="AD202">
        <v>31800000</v>
      </c>
      <c r="AE202">
        <v>52800000</v>
      </c>
    </row>
    <row r="203" spans="1:31" x14ac:dyDescent="0.2">
      <c r="A203" s="18">
        <v>44379</v>
      </c>
      <c r="B203" s="19">
        <v>0</v>
      </c>
      <c r="C203" s="19">
        <v>0</v>
      </c>
      <c r="D203" s="19" t="e">
        <v>#N/A</v>
      </c>
      <c r="E203" s="19">
        <v>39442894.714285783</v>
      </c>
      <c r="F203" s="19">
        <v>38162229.142857097</v>
      </c>
      <c r="G203" s="19">
        <v>36164165.385714322</v>
      </c>
      <c r="H203" s="19">
        <v>42837796.827189103</v>
      </c>
      <c r="I203" s="19">
        <v>41595020.491935365</v>
      </c>
      <c r="J203" s="19">
        <v>40009256.96906694</v>
      </c>
      <c r="K203" s="19">
        <v>47018672.563364394</v>
      </c>
      <c r="L203" s="19">
        <v>43745500.730990544</v>
      </c>
      <c r="M203" s="19">
        <v>43827069.143577464</v>
      </c>
      <c r="N203" s="19">
        <v>51199659.739862248</v>
      </c>
      <c r="O203" s="19">
        <v>45447763.387902893</v>
      </c>
      <c r="P203" s="19">
        <v>47622570.735271148</v>
      </c>
      <c r="Q203" s="19">
        <v>52800000</v>
      </c>
      <c r="R203" s="19">
        <v>46701808.462672353</v>
      </c>
      <c r="S203" s="19">
        <v>49178417.149464265</v>
      </c>
      <c r="T203" s="19">
        <v>52800000</v>
      </c>
      <c r="U203" s="19">
        <v>47507635.955298953</v>
      </c>
      <c r="V203" s="19">
        <v>49178417.149464265</v>
      </c>
      <c r="W203" s="19">
        <v>52800000</v>
      </c>
      <c r="X203" s="19">
        <v>47865245.865782723</v>
      </c>
      <c r="Y203" s="19">
        <v>49178417.149464265</v>
      </c>
      <c r="Z203" s="19">
        <v>52800000</v>
      </c>
      <c r="AA203" s="19">
        <v>47883845.680414021</v>
      </c>
      <c r="AB203" s="19">
        <v>49178417.149464265</v>
      </c>
      <c r="AC203">
        <v>14600000</v>
      </c>
      <c r="AD203">
        <v>31800000</v>
      </c>
      <c r="AE203">
        <v>52800000</v>
      </c>
    </row>
    <row r="204" spans="1:31" x14ac:dyDescent="0.2">
      <c r="A204" s="18">
        <v>44380</v>
      </c>
      <c r="B204" s="19">
        <v>0</v>
      </c>
      <c r="C204" s="19">
        <v>0</v>
      </c>
      <c r="D204" s="19" t="e">
        <v>#N/A</v>
      </c>
      <c r="E204" s="19">
        <v>40242894.714285783</v>
      </c>
      <c r="F204" s="19">
        <v>38162229.142857097</v>
      </c>
      <c r="G204" s="19">
        <v>36191404.014285758</v>
      </c>
      <c r="H204" s="19">
        <v>42843371.684331961</v>
      </c>
      <c r="I204" s="19">
        <v>42089445.634792507</v>
      </c>
      <c r="J204" s="19">
        <v>40038995.597638369</v>
      </c>
      <c r="K204" s="19">
        <v>47024247.420507252</v>
      </c>
      <c r="L204" s="19">
        <v>44289925.873847686</v>
      </c>
      <c r="M204" s="19">
        <v>43859307.772148892</v>
      </c>
      <c r="N204" s="19">
        <v>51205234.597005107</v>
      </c>
      <c r="O204" s="19">
        <v>46042188.530760035</v>
      </c>
      <c r="P204" s="19">
        <v>47657309.363842577</v>
      </c>
      <c r="Q204" s="19">
        <v>52800000</v>
      </c>
      <c r="R204" s="19">
        <v>47346233.605529495</v>
      </c>
      <c r="S204" s="19">
        <v>49210665.280276477</v>
      </c>
      <c r="T204" s="19">
        <v>52800000</v>
      </c>
      <c r="U204" s="19">
        <v>48202061.098156095</v>
      </c>
      <c r="V204" s="19">
        <v>49210665.280276477</v>
      </c>
      <c r="W204" s="19">
        <v>52800000</v>
      </c>
      <c r="X204" s="19">
        <v>48609671.008639865</v>
      </c>
      <c r="Y204" s="19">
        <v>49210665.280276477</v>
      </c>
      <c r="Z204" s="19">
        <v>52800000</v>
      </c>
      <c r="AA204" s="19">
        <v>48645937.071658254</v>
      </c>
      <c r="AB204" s="19">
        <v>49210665.280276477</v>
      </c>
      <c r="AC204">
        <v>14600000</v>
      </c>
      <c r="AD204">
        <v>31800000</v>
      </c>
      <c r="AE204">
        <v>52800000</v>
      </c>
    </row>
    <row r="205" spans="1:31" x14ac:dyDescent="0.2">
      <c r="A205" s="18">
        <v>44381</v>
      </c>
      <c r="B205" s="19">
        <v>0</v>
      </c>
      <c r="C205" s="19">
        <v>0</v>
      </c>
      <c r="D205" s="19" t="e">
        <v>#N/A</v>
      </c>
      <c r="E205" s="19">
        <v>41042894.714285783</v>
      </c>
      <c r="F205" s="19">
        <v>38162229.142857097</v>
      </c>
      <c r="G205" s="19">
        <v>36218642.642857194</v>
      </c>
      <c r="H205" s="19">
        <v>42848946.541474819</v>
      </c>
      <c r="I205" s="19">
        <v>42089445.634792507</v>
      </c>
      <c r="J205" s="19">
        <v>40068734.226209797</v>
      </c>
      <c r="K205" s="19">
        <v>47029822.27765011</v>
      </c>
      <c r="L205" s="19">
        <v>44834351.016704828</v>
      </c>
      <c r="M205" s="19">
        <v>43891546.400720328</v>
      </c>
      <c r="N205" s="19">
        <v>51210809.454147965</v>
      </c>
      <c r="O205" s="19">
        <v>46636613.673617177</v>
      </c>
      <c r="P205" s="19">
        <v>47692047.992414013</v>
      </c>
      <c r="Q205" s="19">
        <v>52800000</v>
      </c>
      <c r="R205" s="19">
        <v>47990658.748386636</v>
      </c>
      <c r="S205" s="19">
        <v>49242886.537419334</v>
      </c>
      <c r="T205" s="19">
        <v>52800000</v>
      </c>
      <c r="U205" s="19">
        <v>48896486.241013236</v>
      </c>
      <c r="V205" s="19">
        <v>49243192.289124399</v>
      </c>
      <c r="W205" s="19">
        <v>52800000</v>
      </c>
      <c r="X205" s="19">
        <v>49354096.151497006</v>
      </c>
      <c r="Y205" s="19">
        <v>49243192.289124399</v>
      </c>
      <c r="Z205" s="19">
        <v>52800000</v>
      </c>
      <c r="AA205" s="19">
        <v>49413606.023616761</v>
      </c>
      <c r="AB205" s="19">
        <v>49243192.289124399</v>
      </c>
      <c r="AC205">
        <v>14600000</v>
      </c>
      <c r="AD205">
        <v>31800000</v>
      </c>
      <c r="AE205">
        <v>52800000</v>
      </c>
    </row>
    <row r="206" spans="1:31" x14ac:dyDescent="0.2">
      <c r="A206" s="18">
        <v>44382</v>
      </c>
      <c r="B206" s="19">
        <v>0</v>
      </c>
      <c r="C206" s="19">
        <v>0</v>
      </c>
      <c r="D206" s="19" t="e">
        <v>#N/A</v>
      </c>
      <c r="E206" s="19">
        <v>41842894.714285783</v>
      </c>
      <c r="F206" s="19">
        <v>38162229.142857097</v>
      </c>
      <c r="G206" s="19">
        <v>36245881.271428622</v>
      </c>
      <c r="H206" s="19">
        <v>43648946.541474819</v>
      </c>
      <c r="I206" s="19">
        <v>42089445.634792507</v>
      </c>
      <c r="J206" s="19">
        <v>40098472.854781225</v>
      </c>
      <c r="K206" s="19">
        <v>47035397.134792969</v>
      </c>
      <c r="L206" s="19">
        <v>45378776.159561969</v>
      </c>
      <c r="M206" s="19">
        <v>43923785.029291756</v>
      </c>
      <c r="N206" s="19">
        <v>51216384.311290823</v>
      </c>
      <c r="O206" s="19">
        <v>47231038.816474319</v>
      </c>
      <c r="P206" s="19">
        <v>47726786.620985441</v>
      </c>
      <c r="Q206" s="19">
        <v>52800000</v>
      </c>
      <c r="R206" s="19">
        <v>48635083.891243778</v>
      </c>
      <c r="S206" s="19">
        <v>49275107.794562191</v>
      </c>
      <c r="T206" s="19">
        <v>52800000</v>
      </c>
      <c r="U206" s="19">
        <v>49590911.383870378</v>
      </c>
      <c r="V206" s="19">
        <v>49275998.176008038</v>
      </c>
      <c r="W206" s="19">
        <v>52800000</v>
      </c>
      <c r="X206" s="19">
        <v>50098521.294354148</v>
      </c>
      <c r="Y206" s="19">
        <v>49275998.176008038</v>
      </c>
      <c r="Z206" s="19">
        <v>52800000</v>
      </c>
      <c r="AA206" s="19">
        <v>50186852.536289573</v>
      </c>
      <c r="AB206" s="19">
        <v>49275998.176008038</v>
      </c>
      <c r="AC206">
        <v>14600000</v>
      </c>
      <c r="AD206">
        <v>31800000</v>
      </c>
      <c r="AE206">
        <v>52800000</v>
      </c>
    </row>
    <row r="207" spans="1:31" x14ac:dyDescent="0.2">
      <c r="A207" s="18">
        <v>44383</v>
      </c>
      <c r="B207" s="19">
        <v>0</v>
      </c>
      <c r="C207" s="19">
        <v>0</v>
      </c>
      <c r="D207" s="19" t="e">
        <v>#N/A</v>
      </c>
      <c r="E207" s="19">
        <v>42642894.714285783</v>
      </c>
      <c r="F207" s="19">
        <v>38162229.142857097</v>
      </c>
      <c r="G207" s="19">
        <v>36273119.900000051</v>
      </c>
      <c r="H207" s="19">
        <v>44448946.541474819</v>
      </c>
      <c r="I207" s="19">
        <v>42089445.634792507</v>
      </c>
      <c r="J207" s="19">
        <v>40128211.483352661</v>
      </c>
      <c r="K207" s="19">
        <v>47040971.991935827</v>
      </c>
      <c r="L207" s="19">
        <v>45923201.302419111</v>
      </c>
      <c r="M207" s="19">
        <v>43956023.657863185</v>
      </c>
      <c r="N207" s="19">
        <v>51221959.168433681</v>
      </c>
      <c r="O207" s="19">
        <v>47825463.95933146</v>
      </c>
      <c r="P207" s="19">
        <v>47761525.249556869</v>
      </c>
      <c r="Q207" s="19">
        <v>52800000</v>
      </c>
      <c r="R207" s="19">
        <v>49279509.03410092</v>
      </c>
      <c r="S207" s="19">
        <v>49307329.051705047</v>
      </c>
      <c r="T207" s="19">
        <v>52800000</v>
      </c>
      <c r="U207" s="19">
        <v>50285336.52672752</v>
      </c>
      <c r="V207" s="19">
        <v>49309082.940927394</v>
      </c>
      <c r="W207" s="19">
        <v>52800000</v>
      </c>
      <c r="X207" s="19">
        <v>50842946.43721129</v>
      </c>
      <c r="Y207" s="19">
        <v>49309082.940927394</v>
      </c>
      <c r="Z207" s="19">
        <v>52800000</v>
      </c>
      <c r="AA207" s="19">
        <v>50965676.609676659</v>
      </c>
      <c r="AB207" s="19">
        <v>49309082.940927394</v>
      </c>
      <c r="AC207">
        <v>14600000</v>
      </c>
      <c r="AD207">
        <v>31800000</v>
      </c>
      <c r="AE207">
        <v>52800000</v>
      </c>
    </row>
    <row r="208" spans="1:31" x14ac:dyDescent="0.2">
      <c r="A208" s="18">
        <v>44384</v>
      </c>
      <c r="B208" s="19">
        <v>0</v>
      </c>
      <c r="C208" s="19">
        <v>0</v>
      </c>
      <c r="D208" s="19" t="e">
        <v>#N/A</v>
      </c>
      <c r="E208" s="19">
        <v>43442894.714285783</v>
      </c>
      <c r="F208" s="19">
        <v>38162229.142857097</v>
      </c>
      <c r="G208" s="19">
        <v>36300358.528571479</v>
      </c>
      <c r="H208" s="19">
        <v>45248946.541474819</v>
      </c>
      <c r="I208" s="19">
        <v>42089445.634792507</v>
      </c>
      <c r="J208" s="19">
        <v>40157950.111924097</v>
      </c>
      <c r="K208" s="19">
        <v>47046546.849078685</v>
      </c>
      <c r="L208" s="19">
        <v>46467626.445276253</v>
      </c>
      <c r="M208" s="19">
        <v>43988262.286434613</v>
      </c>
      <c r="N208" s="19">
        <v>51227534.025576539</v>
      </c>
      <c r="O208" s="19">
        <v>48419889.102188602</v>
      </c>
      <c r="P208" s="19">
        <v>47796263.878128298</v>
      </c>
      <c r="Q208" s="19">
        <v>52800000</v>
      </c>
      <c r="R208" s="19">
        <v>49923934.176958062</v>
      </c>
      <c r="S208" s="19">
        <v>49339550.308847904</v>
      </c>
      <c r="T208" s="19">
        <v>52800000</v>
      </c>
      <c r="U208" s="19">
        <v>50979761.669584662</v>
      </c>
      <c r="V208" s="19">
        <v>49342446.583882466</v>
      </c>
      <c r="W208" s="19">
        <v>52800000</v>
      </c>
      <c r="X208" s="19">
        <v>51587371.580068432</v>
      </c>
      <c r="Y208" s="19">
        <v>49342446.583882466</v>
      </c>
      <c r="Z208" s="19">
        <v>52800000</v>
      </c>
      <c r="AA208" s="19">
        <v>51750078.24377802</v>
      </c>
      <c r="AB208" s="19">
        <v>49342446.583882466</v>
      </c>
      <c r="AC208">
        <v>14600000</v>
      </c>
      <c r="AD208">
        <v>31800000</v>
      </c>
      <c r="AE208">
        <v>52800000</v>
      </c>
    </row>
    <row r="209" spans="1:31" x14ac:dyDescent="0.2">
      <c r="A209" s="18">
        <v>44385</v>
      </c>
      <c r="B209" s="19">
        <v>0</v>
      </c>
      <c r="C209" s="19">
        <v>0</v>
      </c>
      <c r="D209" s="19" t="e">
        <v>#N/A</v>
      </c>
      <c r="E209" s="19">
        <v>44242894.714285783</v>
      </c>
      <c r="F209" s="19">
        <v>38162229.142857097</v>
      </c>
      <c r="G209" s="19">
        <v>36327597.157142907</v>
      </c>
      <c r="H209" s="19">
        <v>46048946.541474819</v>
      </c>
      <c r="I209" s="19">
        <v>42089445.634792507</v>
      </c>
      <c r="J209" s="19">
        <v>40187688.740495525</v>
      </c>
      <c r="K209" s="19">
        <v>47052121.706221543</v>
      </c>
      <c r="L209" s="19">
        <v>46467626.445276253</v>
      </c>
      <c r="M209" s="19">
        <v>44020500.915006042</v>
      </c>
      <c r="N209" s="19">
        <v>51233108.882719398</v>
      </c>
      <c r="O209" s="19">
        <v>49014314.245045744</v>
      </c>
      <c r="P209" s="19">
        <v>47831002.506699726</v>
      </c>
      <c r="Q209" s="19">
        <v>52800000</v>
      </c>
      <c r="R209" s="19">
        <v>50568359.319815204</v>
      </c>
      <c r="S209" s="19">
        <v>49371771.565990761</v>
      </c>
      <c r="T209" s="19">
        <v>52800000</v>
      </c>
      <c r="U209" s="19">
        <v>51674186.812441804</v>
      </c>
      <c r="V209" s="19">
        <v>49376089.104873247</v>
      </c>
      <c r="W209" s="19">
        <v>52800000</v>
      </c>
      <c r="X209" s="19">
        <v>52331796.722925574</v>
      </c>
      <c r="Y209" s="19">
        <v>49376089.104873247</v>
      </c>
      <c r="Z209" s="19">
        <v>52800000</v>
      </c>
      <c r="AA209" s="19">
        <v>52540057.438593686</v>
      </c>
      <c r="AB209" s="19">
        <v>49376089.104873247</v>
      </c>
      <c r="AC209">
        <v>14600000</v>
      </c>
      <c r="AD209">
        <v>31800000</v>
      </c>
      <c r="AE209">
        <v>52800000</v>
      </c>
    </row>
    <row r="210" spans="1:31" x14ac:dyDescent="0.2">
      <c r="A210" s="18">
        <v>44386</v>
      </c>
      <c r="B210" s="19">
        <v>0</v>
      </c>
      <c r="C210" s="19">
        <v>0</v>
      </c>
      <c r="D210" s="19" t="e">
        <v>#N/A</v>
      </c>
      <c r="E210" s="19">
        <v>45042894.714285783</v>
      </c>
      <c r="F210" s="19">
        <v>38162229.142857097</v>
      </c>
      <c r="G210" s="19">
        <v>36354835.785714336</v>
      </c>
      <c r="H210" s="19">
        <v>46848946.541474819</v>
      </c>
      <c r="I210" s="19">
        <v>42089445.634792507</v>
      </c>
      <c r="J210" s="19">
        <v>40217427.369066954</v>
      </c>
      <c r="K210" s="19">
        <v>47852121.706221543</v>
      </c>
      <c r="L210" s="19">
        <v>46467626.445276253</v>
      </c>
      <c r="M210" s="19">
        <v>44052739.54357747</v>
      </c>
      <c r="N210" s="19">
        <v>51238683.739862256</v>
      </c>
      <c r="O210" s="19">
        <v>49608739.387902886</v>
      </c>
      <c r="P210" s="19">
        <v>47865741.135271162</v>
      </c>
      <c r="Q210" s="19">
        <v>52800000</v>
      </c>
      <c r="R210" s="19">
        <v>51212784.462672345</v>
      </c>
      <c r="S210" s="19">
        <v>49403992.823133618</v>
      </c>
      <c r="T210" s="19">
        <v>52800000</v>
      </c>
      <c r="U210" s="19">
        <v>52368611.955298945</v>
      </c>
      <c r="V210" s="19">
        <v>49410010.503899746</v>
      </c>
      <c r="W210" s="19">
        <v>52800000</v>
      </c>
      <c r="X210" s="19">
        <v>52800000</v>
      </c>
      <c r="Y210" s="19">
        <v>49410010.503899746</v>
      </c>
      <c r="Z210" s="19">
        <v>52800000</v>
      </c>
      <c r="AA210" s="19">
        <v>52800000</v>
      </c>
      <c r="AB210" s="19">
        <v>49410010.503899746</v>
      </c>
      <c r="AC210">
        <v>14600000</v>
      </c>
      <c r="AD210">
        <v>31800000</v>
      </c>
      <c r="AE210">
        <v>52800000</v>
      </c>
    </row>
    <row r="211" spans="1:31" x14ac:dyDescent="0.2">
      <c r="A211" s="18">
        <v>44387</v>
      </c>
      <c r="B211" s="19">
        <v>0</v>
      </c>
      <c r="C211" s="19">
        <v>0</v>
      </c>
      <c r="D211" s="19" t="e">
        <v>#N/A</v>
      </c>
      <c r="E211" s="19">
        <v>45842894.714285783</v>
      </c>
      <c r="F211" s="19">
        <v>38162229.142857097</v>
      </c>
      <c r="G211" s="19">
        <v>36382074.414285764</v>
      </c>
      <c r="H211" s="19">
        <v>47648946.541474819</v>
      </c>
      <c r="I211" s="19">
        <v>42089445.634792507</v>
      </c>
      <c r="J211" s="19">
        <v>40247165.997638382</v>
      </c>
      <c r="K211" s="19">
        <v>48652121.706221543</v>
      </c>
      <c r="L211" s="19">
        <v>46467626.445276253</v>
      </c>
      <c r="M211" s="19">
        <v>44084978.172148898</v>
      </c>
      <c r="N211" s="19">
        <v>51244258.597005114</v>
      </c>
      <c r="O211" s="19">
        <v>50203164.530760027</v>
      </c>
      <c r="P211" s="19">
        <v>47900479.76384259</v>
      </c>
      <c r="Q211" s="19">
        <v>52800000</v>
      </c>
      <c r="R211" s="19">
        <v>51857209.605529487</v>
      </c>
      <c r="S211" s="19">
        <v>49436214.080276474</v>
      </c>
      <c r="T211" s="19">
        <v>52800000</v>
      </c>
      <c r="U211" s="19">
        <v>52800000</v>
      </c>
      <c r="V211" s="19">
        <v>49444210.780961953</v>
      </c>
      <c r="W211" s="19">
        <v>52800000</v>
      </c>
      <c r="X211" s="19">
        <v>52800000</v>
      </c>
      <c r="Y211" s="19">
        <v>49444210.780961953</v>
      </c>
      <c r="Z211" s="19">
        <v>52800000</v>
      </c>
      <c r="AA211" s="19">
        <v>52800000</v>
      </c>
      <c r="AB211" s="19">
        <v>49444210.780961953</v>
      </c>
      <c r="AC211">
        <v>14600000</v>
      </c>
      <c r="AD211">
        <v>31800000</v>
      </c>
      <c r="AE211">
        <v>52800000</v>
      </c>
    </row>
    <row r="212" spans="1:31" x14ac:dyDescent="0.2">
      <c r="A212" s="18">
        <v>44388</v>
      </c>
      <c r="B212" s="19">
        <v>0</v>
      </c>
      <c r="C212" s="19">
        <v>0</v>
      </c>
      <c r="D212" s="19" t="e">
        <v>#N/A</v>
      </c>
      <c r="E212" s="19">
        <v>46642894.714285783</v>
      </c>
      <c r="F212" s="19">
        <v>38162229.142857097</v>
      </c>
      <c r="G212" s="19">
        <v>36409313.042857192</v>
      </c>
      <c r="H212" s="19">
        <v>48448946.541474819</v>
      </c>
      <c r="I212" s="19">
        <v>42089445.634792507</v>
      </c>
      <c r="J212" s="19">
        <v>40276904.62620981</v>
      </c>
      <c r="K212" s="19">
        <v>49452121.706221543</v>
      </c>
      <c r="L212" s="19">
        <v>46467626.445276253</v>
      </c>
      <c r="M212" s="19">
        <v>44117216.800720327</v>
      </c>
      <c r="N212" s="19">
        <v>51249833.454147972</v>
      </c>
      <c r="O212" s="19">
        <v>50203164.530760027</v>
      </c>
      <c r="P212" s="19">
        <v>47935218.392414019</v>
      </c>
      <c r="Q212" s="19">
        <v>52800000</v>
      </c>
      <c r="R212" s="19">
        <v>52501634.748386629</v>
      </c>
      <c r="S212" s="19">
        <v>49468435.337419331</v>
      </c>
      <c r="T212" s="19">
        <v>52800000</v>
      </c>
      <c r="U212" s="19">
        <v>52800000</v>
      </c>
      <c r="V212" s="19">
        <v>49478689.936059877</v>
      </c>
      <c r="W212" s="19">
        <v>52800000</v>
      </c>
      <c r="X212" s="19">
        <v>52800000</v>
      </c>
      <c r="Y212" s="19">
        <v>49478689.936059877</v>
      </c>
      <c r="Z212" s="19">
        <v>52800000</v>
      </c>
      <c r="AA212" s="19">
        <v>52800000</v>
      </c>
      <c r="AB212" s="19">
        <v>49478689.936059877</v>
      </c>
      <c r="AC212">
        <v>14600000</v>
      </c>
      <c r="AD212">
        <v>31800000</v>
      </c>
      <c r="AE212">
        <v>52800000</v>
      </c>
    </row>
    <row r="213" spans="1:31" x14ac:dyDescent="0.2">
      <c r="A213" s="18">
        <v>44389</v>
      </c>
      <c r="B213" s="19">
        <v>0</v>
      </c>
      <c r="C213" s="19">
        <v>0</v>
      </c>
      <c r="D213" s="19" t="e">
        <v>#N/A</v>
      </c>
      <c r="E213" s="19">
        <v>47442894.714285783</v>
      </c>
      <c r="F213" s="19">
        <v>38162229.142857097</v>
      </c>
      <c r="G213" s="19">
        <v>36436551.671428621</v>
      </c>
      <c r="H213" s="19">
        <v>49248946.541474819</v>
      </c>
      <c r="I213" s="19">
        <v>42089445.634792507</v>
      </c>
      <c r="J213" s="19">
        <v>40306643.254781239</v>
      </c>
      <c r="K213" s="19">
        <v>50252121.706221543</v>
      </c>
      <c r="L213" s="19">
        <v>46467626.445276253</v>
      </c>
      <c r="M213" s="19">
        <v>44149455.429291762</v>
      </c>
      <c r="N213" s="19">
        <v>52049833.454147972</v>
      </c>
      <c r="O213" s="19">
        <v>50203164.530760027</v>
      </c>
      <c r="P213" s="19">
        <v>47969957.020985447</v>
      </c>
      <c r="Q213" s="19">
        <v>52800000</v>
      </c>
      <c r="R213" s="19">
        <v>52800000</v>
      </c>
      <c r="S213" s="19">
        <v>49500656.594562188</v>
      </c>
      <c r="T213" s="19">
        <v>52800000</v>
      </c>
      <c r="U213" s="19">
        <v>52800000</v>
      </c>
      <c r="V213" s="19">
        <v>49513447.969193518</v>
      </c>
      <c r="W213" s="19">
        <v>52800000</v>
      </c>
      <c r="X213" s="19">
        <v>52800000</v>
      </c>
      <c r="Y213" s="19">
        <v>49513447.969193518</v>
      </c>
      <c r="Z213" s="19">
        <v>52800000</v>
      </c>
      <c r="AA213" s="19">
        <v>52800000</v>
      </c>
      <c r="AB213" s="19">
        <v>49513447.969193518</v>
      </c>
      <c r="AC213">
        <v>14600000</v>
      </c>
      <c r="AD213">
        <v>31800000</v>
      </c>
      <c r="AE213">
        <v>52800000</v>
      </c>
    </row>
    <row r="214" spans="1:31" x14ac:dyDescent="0.2">
      <c r="A214" s="18">
        <v>44390</v>
      </c>
      <c r="B214" s="19">
        <v>0</v>
      </c>
      <c r="C214" s="19">
        <v>0</v>
      </c>
      <c r="D214" s="19" t="e">
        <v>#N/A</v>
      </c>
      <c r="E214" s="19">
        <v>48242894.714285783</v>
      </c>
      <c r="F214" s="19">
        <v>38162229.142857097</v>
      </c>
      <c r="G214" s="19">
        <v>36463790.300000057</v>
      </c>
      <c r="H214" s="19">
        <v>50048946.541474819</v>
      </c>
      <c r="I214" s="19">
        <v>42089445.634792507</v>
      </c>
      <c r="J214" s="19">
        <v>40336381.883352667</v>
      </c>
      <c r="K214" s="19">
        <v>51052121.706221543</v>
      </c>
      <c r="L214" s="19">
        <v>46467626.445276253</v>
      </c>
      <c r="M214" s="19">
        <v>44181694.057863191</v>
      </c>
      <c r="N214" s="19">
        <v>52800000</v>
      </c>
      <c r="O214" s="19">
        <v>50203164.530760027</v>
      </c>
      <c r="P214" s="19">
        <v>48004695.649556875</v>
      </c>
      <c r="Q214" s="19">
        <v>52800000</v>
      </c>
      <c r="R214" s="19">
        <v>52800000</v>
      </c>
      <c r="S214" s="19">
        <v>49532877.851705045</v>
      </c>
      <c r="T214" s="19">
        <v>52800000</v>
      </c>
      <c r="U214" s="19">
        <v>52800000</v>
      </c>
      <c r="V214" s="19">
        <v>49548169.226336375</v>
      </c>
      <c r="W214" s="19">
        <v>52800000</v>
      </c>
      <c r="X214" s="19">
        <v>52800000</v>
      </c>
      <c r="Y214" s="19">
        <v>49548484.880362876</v>
      </c>
      <c r="Z214" s="19">
        <v>52800000</v>
      </c>
      <c r="AA214" s="19">
        <v>52800000</v>
      </c>
      <c r="AB214" s="19">
        <v>49548484.880362876</v>
      </c>
      <c r="AC214">
        <v>14600000</v>
      </c>
      <c r="AD214">
        <v>31800000</v>
      </c>
      <c r="AE214">
        <v>52800000</v>
      </c>
    </row>
    <row r="215" spans="1:31" x14ac:dyDescent="0.2">
      <c r="A215" s="18">
        <v>44391</v>
      </c>
      <c r="B215" s="19">
        <v>0</v>
      </c>
      <c r="C215" s="19">
        <v>0</v>
      </c>
      <c r="D215" s="19" t="e">
        <v>#N/A</v>
      </c>
      <c r="E215" s="19">
        <v>49042894.714285783</v>
      </c>
      <c r="F215" s="19">
        <v>38162229.142857097</v>
      </c>
      <c r="G215" s="19">
        <v>36491028.928571485</v>
      </c>
      <c r="H215" s="19">
        <v>50848946.541474819</v>
      </c>
      <c r="I215" s="19">
        <v>42089445.634792507</v>
      </c>
      <c r="J215" s="19">
        <v>40366120.511924095</v>
      </c>
      <c r="K215" s="19">
        <v>51852121.706221543</v>
      </c>
      <c r="L215" s="19">
        <v>46467626.445276253</v>
      </c>
      <c r="M215" s="19">
        <v>44213932.686434619</v>
      </c>
      <c r="N215" s="19">
        <v>52800000</v>
      </c>
      <c r="O215" s="19">
        <v>50203164.530760027</v>
      </c>
      <c r="P215" s="19">
        <v>48039434.278128304</v>
      </c>
      <c r="Q215" s="19">
        <v>52800000</v>
      </c>
      <c r="R215" s="19">
        <v>52800000</v>
      </c>
      <c r="S215" s="19">
        <v>49565099.108847901</v>
      </c>
      <c r="T215" s="19">
        <v>52800000</v>
      </c>
      <c r="U215" s="19">
        <v>52800000</v>
      </c>
      <c r="V215" s="19">
        <v>49582890.483479232</v>
      </c>
      <c r="W215" s="19">
        <v>52800000</v>
      </c>
      <c r="X215" s="19">
        <v>52800000</v>
      </c>
      <c r="Y215" s="19">
        <v>49583800.669567943</v>
      </c>
      <c r="Z215" s="19">
        <v>52800000</v>
      </c>
      <c r="AA215" s="19">
        <v>52800000</v>
      </c>
      <c r="AB215" s="19">
        <v>49583800.669567943</v>
      </c>
      <c r="AC215">
        <v>14600000</v>
      </c>
      <c r="AD215">
        <v>31800000</v>
      </c>
      <c r="AE215">
        <v>52800000</v>
      </c>
    </row>
    <row r="216" spans="1:31" x14ac:dyDescent="0.2">
      <c r="A216" s="18">
        <v>44392</v>
      </c>
      <c r="B216" s="19">
        <v>0</v>
      </c>
      <c r="C216" s="19">
        <v>0</v>
      </c>
      <c r="D216" s="19" t="e">
        <v>#N/A</v>
      </c>
      <c r="E216" s="19">
        <v>49842894.714285783</v>
      </c>
      <c r="F216" s="19">
        <v>38162229.142857097</v>
      </c>
      <c r="G216" s="19">
        <v>36518267.557142913</v>
      </c>
      <c r="H216" s="19">
        <v>51648946.541474819</v>
      </c>
      <c r="I216" s="19">
        <v>42089445.634792507</v>
      </c>
      <c r="J216" s="19">
        <v>40395859.140495524</v>
      </c>
      <c r="K216" s="19">
        <v>52652121.706221543</v>
      </c>
      <c r="L216" s="19">
        <v>46467626.445276253</v>
      </c>
      <c r="M216" s="19">
        <v>44246171.315006047</v>
      </c>
      <c r="N216" s="19">
        <v>52800000</v>
      </c>
      <c r="O216" s="19">
        <v>50203164.530760027</v>
      </c>
      <c r="P216" s="19">
        <v>48074172.906699732</v>
      </c>
      <c r="Q216" s="19">
        <v>52800000</v>
      </c>
      <c r="R216" s="19">
        <v>52800000</v>
      </c>
      <c r="S216" s="19">
        <v>49597320.365990758</v>
      </c>
      <c r="T216" s="19">
        <v>52800000</v>
      </c>
      <c r="U216" s="19">
        <v>52800000</v>
      </c>
      <c r="V216" s="19">
        <v>49617611.740622088</v>
      </c>
      <c r="W216" s="19">
        <v>52800000</v>
      </c>
      <c r="X216" s="19">
        <v>52800000</v>
      </c>
      <c r="Y216" s="19">
        <v>49619395.336808726</v>
      </c>
      <c r="Z216" s="19">
        <v>52800000</v>
      </c>
      <c r="AA216" s="19">
        <v>52800000</v>
      </c>
      <c r="AB216" s="19">
        <v>49619395.336808726</v>
      </c>
      <c r="AC216">
        <v>14600000</v>
      </c>
      <c r="AD216">
        <v>31800000</v>
      </c>
      <c r="AE216">
        <v>52800000</v>
      </c>
    </row>
    <row r="217" spans="1:31" x14ac:dyDescent="0.2">
      <c r="A217" s="18">
        <v>44393</v>
      </c>
      <c r="B217" s="19">
        <v>0</v>
      </c>
      <c r="C217" s="19">
        <v>0</v>
      </c>
      <c r="D217" s="19" t="e">
        <v>#N/A</v>
      </c>
      <c r="E217" s="19">
        <v>50642894.714285783</v>
      </c>
      <c r="F217" s="19">
        <v>38162229.142857097</v>
      </c>
      <c r="G217" s="19">
        <v>36545506.185714342</v>
      </c>
      <c r="H217" s="19">
        <v>52448946.541474819</v>
      </c>
      <c r="I217" s="19">
        <v>42089445.634792507</v>
      </c>
      <c r="J217" s="19">
        <v>40425597.769066952</v>
      </c>
      <c r="K217" s="19">
        <v>52800000</v>
      </c>
      <c r="L217" s="19">
        <v>46467626.445276253</v>
      </c>
      <c r="M217" s="19">
        <v>44278409.943577476</v>
      </c>
      <c r="N217" s="19">
        <v>52800000</v>
      </c>
      <c r="O217" s="19">
        <v>50203164.530760027</v>
      </c>
      <c r="P217" s="19">
        <v>48108911.53527116</v>
      </c>
      <c r="Q217" s="19">
        <v>52800000</v>
      </c>
      <c r="R217" s="19">
        <v>52800000</v>
      </c>
      <c r="S217" s="19">
        <v>49629541.623133615</v>
      </c>
      <c r="T217" s="19">
        <v>52800000</v>
      </c>
      <c r="U217" s="19">
        <v>52800000</v>
      </c>
      <c r="V217" s="19">
        <v>49652332.997764945</v>
      </c>
      <c r="W217" s="19">
        <v>52800000</v>
      </c>
      <c r="X217" s="19">
        <v>52800000</v>
      </c>
      <c r="Y217" s="19">
        <v>49655268.882085219</v>
      </c>
      <c r="Z217" s="19">
        <v>52800000</v>
      </c>
      <c r="AA217" s="19">
        <v>52800000</v>
      </c>
      <c r="AB217" s="19">
        <v>49655268.882085219</v>
      </c>
      <c r="AC217">
        <v>14600000</v>
      </c>
      <c r="AD217">
        <v>31800000</v>
      </c>
      <c r="AE217">
        <v>52800000</v>
      </c>
    </row>
    <row r="218" spans="1:31" x14ac:dyDescent="0.2">
      <c r="A218" s="18">
        <v>44394</v>
      </c>
      <c r="B218" s="19">
        <v>0</v>
      </c>
      <c r="C218" s="19">
        <v>0</v>
      </c>
      <c r="D218" s="19" t="e">
        <v>#N/A</v>
      </c>
      <c r="E218" s="19">
        <v>51442894.714285783</v>
      </c>
      <c r="F218" s="19">
        <v>38162229.142857097</v>
      </c>
      <c r="G218" s="19">
        <v>36572744.81428577</v>
      </c>
      <c r="H218" s="19">
        <v>52800000</v>
      </c>
      <c r="I218" s="19">
        <v>42089445.634792507</v>
      </c>
      <c r="J218" s="19">
        <v>40455336.397638388</v>
      </c>
      <c r="K218" s="19">
        <v>52800000</v>
      </c>
      <c r="L218" s="19">
        <v>46467626.445276253</v>
      </c>
      <c r="M218" s="19">
        <v>44310648.572148904</v>
      </c>
      <c r="N218" s="19">
        <v>52800000</v>
      </c>
      <c r="O218" s="19">
        <v>50203164.530760027</v>
      </c>
      <c r="P218" s="19">
        <v>48143650.163842589</v>
      </c>
      <c r="Q218" s="19">
        <v>52800000</v>
      </c>
      <c r="R218" s="19">
        <v>52800000</v>
      </c>
      <c r="S218" s="19">
        <v>49661762.880276471</v>
      </c>
      <c r="T218" s="19">
        <v>52800000</v>
      </c>
      <c r="U218" s="19">
        <v>52800000</v>
      </c>
      <c r="V218" s="19">
        <v>49687054.254907802</v>
      </c>
      <c r="W218" s="19">
        <v>52800000</v>
      </c>
      <c r="X218" s="19">
        <v>52800000</v>
      </c>
      <c r="Y218" s="19">
        <v>49691421.305397436</v>
      </c>
      <c r="Z218" s="19">
        <v>52800000</v>
      </c>
      <c r="AA218" s="19">
        <v>52800000</v>
      </c>
      <c r="AB218" s="19">
        <v>49691421.305397436</v>
      </c>
      <c r="AC218">
        <v>14600000</v>
      </c>
      <c r="AD218">
        <v>31800000</v>
      </c>
      <c r="AE218">
        <v>52800000</v>
      </c>
    </row>
    <row r="219" spans="1:31" x14ac:dyDescent="0.2">
      <c r="A219" s="18">
        <v>44395</v>
      </c>
      <c r="B219" s="19">
        <v>0</v>
      </c>
      <c r="C219" s="19">
        <v>0</v>
      </c>
      <c r="D219" s="19" t="e">
        <v>#N/A</v>
      </c>
      <c r="E219" s="19">
        <v>52242894.714285783</v>
      </c>
      <c r="F219" s="19">
        <v>38162229.142857097</v>
      </c>
      <c r="G219" s="19">
        <v>36599983.442857198</v>
      </c>
      <c r="H219" s="19">
        <v>52800000</v>
      </c>
      <c r="I219" s="19">
        <v>42089445.634792507</v>
      </c>
      <c r="J219" s="19">
        <v>40485075.026209816</v>
      </c>
      <c r="K219" s="19">
        <v>52800000</v>
      </c>
      <c r="L219" s="19">
        <v>46467626.445276253</v>
      </c>
      <c r="M219" s="19">
        <v>44342887.200720333</v>
      </c>
      <c r="N219" s="19">
        <v>52800000</v>
      </c>
      <c r="O219" s="19">
        <v>50203164.530760027</v>
      </c>
      <c r="P219" s="19">
        <v>48178388.792414017</v>
      </c>
      <c r="Q219" s="19">
        <v>52800000</v>
      </c>
      <c r="R219" s="19">
        <v>52800000</v>
      </c>
      <c r="S219" s="19">
        <v>49693984.137419336</v>
      </c>
      <c r="T219" s="19">
        <v>52800000</v>
      </c>
      <c r="U219" s="19">
        <v>52800000</v>
      </c>
      <c r="V219" s="19">
        <v>49721775.512050658</v>
      </c>
      <c r="W219" s="19">
        <v>52800000</v>
      </c>
      <c r="X219" s="19">
        <v>52800000</v>
      </c>
      <c r="Y219" s="19">
        <v>49727852.606745362</v>
      </c>
      <c r="Z219" s="19">
        <v>52800000</v>
      </c>
      <c r="AA219" s="19">
        <v>52800000</v>
      </c>
      <c r="AB219" s="19">
        <v>49727852.606745362</v>
      </c>
      <c r="AC219">
        <v>14600000</v>
      </c>
      <c r="AD219">
        <v>31800000</v>
      </c>
      <c r="AE219">
        <v>52800000</v>
      </c>
    </row>
    <row r="220" spans="1:31" x14ac:dyDescent="0.2">
      <c r="A220" s="18">
        <v>44396</v>
      </c>
      <c r="B220" s="19">
        <v>0</v>
      </c>
      <c r="C220" s="19">
        <v>0</v>
      </c>
      <c r="D220" s="19" t="e">
        <v>#N/A</v>
      </c>
      <c r="E220" s="19">
        <v>52800000</v>
      </c>
      <c r="F220" s="19">
        <v>38162229.142857097</v>
      </c>
      <c r="G220" s="19">
        <v>36627222.071428627</v>
      </c>
      <c r="H220" s="19">
        <v>52800000</v>
      </c>
      <c r="I220" s="19">
        <v>42089445.634792507</v>
      </c>
      <c r="J220" s="19">
        <v>40514813.654781245</v>
      </c>
      <c r="K220" s="19">
        <v>52800000</v>
      </c>
      <c r="L220" s="19">
        <v>46467626.445276253</v>
      </c>
      <c r="M220" s="19">
        <v>44375125.829291761</v>
      </c>
      <c r="N220" s="19">
        <v>52800000</v>
      </c>
      <c r="O220" s="19">
        <v>50203164.530760027</v>
      </c>
      <c r="P220" s="19">
        <v>48213127.420985453</v>
      </c>
      <c r="Q220" s="19">
        <v>52800000</v>
      </c>
      <c r="R220" s="19">
        <v>52800000</v>
      </c>
      <c r="S220" s="19">
        <v>49726205.394562192</v>
      </c>
      <c r="T220" s="19">
        <v>52800000</v>
      </c>
      <c r="U220" s="19">
        <v>52800000</v>
      </c>
      <c r="V220" s="19">
        <v>49756496.769193523</v>
      </c>
      <c r="W220" s="19">
        <v>52800000</v>
      </c>
      <c r="X220" s="19">
        <v>52800000</v>
      </c>
      <c r="Y220" s="19">
        <v>49764562.786128998</v>
      </c>
      <c r="Z220" s="19">
        <v>52800000</v>
      </c>
      <c r="AA220" s="19">
        <v>52800000</v>
      </c>
      <c r="AB220" s="19">
        <v>49764562.786128998</v>
      </c>
      <c r="AC220">
        <v>14600000</v>
      </c>
      <c r="AD220">
        <v>31800000</v>
      </c>
      <c r="AE220">
        <v>52800000</v>
      </c>
    </row>
    <row r="221" spans="1:31" x14ac:dyDescent="0.2">
      <c r="A221" s="18">
        <v>44397</v>
      </c>
      <c r="B221" s="19">
        <v>0</v>
      </c>
      <c r="C221" s="19">
        <v>0</v>
      </c>
      <c r="D221" s="19" t="e">
        <v>#N/A</v>
      </c>
      <c r="E221" s="19">
        <v>52800000</v>
      </c>
      <c r="F221" s="19">
        <v>38162229.142857097</v>
      </c>
      <c r="G221" s="19">
        <v>36654460.700000055</v>
      </c>
      <c r="H221" s="19">
        <v>52800000</v>
      </c>
      <c r="I221" s="19">
        <v>42089445.634792507</v>
      </c>
      <c r="J221" s="19">
        <v>40544552.283352673</v>
      </c>
      <c r="K221" s="19">
        <v>52800000</v>
      </c>
      <c r="L221" s="19">
        <v>46467626.445276253</v>
      </c>
      <c r="M221" s="19">
        <v>44407364.457863189</v>
      </c>
      <c r="N221" s="19">
        <v>52800000</v>
      </c>
      <c r="O221" s="19">
        <v>50203164.530760027</v>
      </c>
      <c r="P221" s="19">
        <v>48247866.049556881</v>
      </c>
      <c r="Q221" s="19">
        <v>52800000</v>
      </c>
      <c r="R221" s="19">
        <v>52800000</v>
      </c>
      <c r="S221" s="19">
        <v>49758426.651705049</v>
      </c>
      <c r="T221" s="19">
        <v>52800000</v>
      </c>
      <c r="U221" s="19">
        <v>52800000</v>
      </c>
      <c r="V221" s="19">
        <v>49791218.026336379</v>
      </c>
      <c r="W221" s="19">
        <v>52800000</v>
      </c>
      <c r="X221" s="19">
        <v>52800000</v>
      </c>
      <c r="Y221" s="19">
        <v>49801551.84354835</v>
      </c>
      <c r="Z221" s="19">
        <v>52800000</v>
      </c>
      <c r="AA221" s="19">
        <v>52800000</v>
      </c>
      <c r="AB221" s="19">
        <v>49801551.84354835</v>
      </c>
      <c r="AC221">
        <v>14600000</v>
      </c>
      <c r="AD221">
        <v>31800000</v>
      </c>
      <c r="AE221">
        <v>52800000</v>
      </c>
    </row>
    <row r="222" spans="1:31" x14ac:dyDescent="0.2">
      <c r="A222" s="18">
        <v>44398</v>
      </c>
      <c r="B222" s="19">
        <v>0</v>
      </c>
      <c r="C222" s="19">
        <v>0</v>
      </c>
      <c r="D222" s="19" t="e">
        <v>#N/A</v>
      </c>
      <c r="E222" s="19">
        <v>52800000</v>
      </c>
      <c r="F222" s="19">
        <v>38162229.142857097</v>
      </c>
      <c r="G222" s="19">
        <v>36681699.328571483</v>
      </c>
      <c r="H222" s="19">
        <v>52800000</v>
      </c>
      <c r="I222" s="19">
        <v>42089445.634792507</v>
      </c>
      <c r="J222" s="19">
        <v>40574290.911924101</v>
      </c>
      <c r="K222" s="19">
        <v>52800000</v>
      </c>
      <c r="L222" s="19">
        <v>46467626.445276253</v>
      </c>
      <c r="M222" s="19">
        <v>44439603.086434618</v>
      </c>
      <c r="N222" s="19">
        <v>52800000</v>
      </c>
      <c r="O222" s="19">
        <v>50203164.530760027</v>
      </c>
      <c r="P222" s="19">
        <v>48282604.67812831</v>
      </c>
      <c r="Q222" s="19">
        <v>52800000</v>
      </c>
      <c r="R222" s="19">
        <v>52800000</v>
      </c>
      <c r="S222" s="19">
        <v>49790647.908847906</v>
      </c>
      <c r="T222" s="19">
        <v>52800000</v>
      </c>
      <c r="U222" s="19">
        <v>52800000</v>
      </c>
      <c r="V222" s="19">
        <v>49825939.283479236</v>
      </c>
      <c r="W222" s="19">
        <v>52800000</v>
      </c>
      <c r="X222" s="19">
        <v>52800000</v>
      </c>
      <c r="Y222" s="19">
        <v>49838819.779003419</v>
      </c>
      <c r="Z222" s="19">
        <v>52800000</v>
      </c>
      <c r="AA222" s="19">
        <v>52800000</v>
      </c>
      <c r="AB222" s="19">
        <v>49838819.779003419</v>
      </c>
      <c r="AC222">
        <v>14600000</v>
      </c>
      <c r="AD222">
        <v>31800000</v>
      </c>
      <c r="AE222">
        <v>52800000</v>
      </c>
    </row>
    <row r="223" spans="1:31" x14ac:dyDescent="0.2">
      <c r="A223" s="18">
        <v>44399</v>
      </c>
      <c r="B223" s="19">
        <v>0</v>
      </c>
      <c r="C223" s="19">
        <v>0</v>
      </c>
      <c r="D223" s="19" t="e">
        <v>#N/A</v>
      </c>
      <c r="E223" s="19">
        <v>52800000</v>
      </c>
      <c r="F223" s="19">
        <v>38162229.142857097</v>
      </c>
      <c r="G223" s="19">
        <v>36686716.700000055</v>
      </c>
      <c r="H223" s="19">
        <v>52800000</v>
      </c>
      <c r="I223" s="19">
        <v>42089445.634792507</v>
      </c>
      <c r="J223" s="19">
        <v>40604029.54049553</v>
      </c>
      <c r="K223" s="19">
        <v>52800000</v>
      </c>
      <c r="L223" s="19">
        <v>46467626.445276253</v>
      </c>
      <c r="M223" s="19">
        <v>44471841.715006053</v>
      </c>
      <c r="N223" s="19">
        <v>52800000</v>
      </c>
      <c r="O223" s="19">
        <v>50203164.530760027</v>
      </c>
      <c r="P223" s="19">
        <v>48317343.306699738</v>
      </c>
      <c r="Q223" s="19">
        <v>52800000</v>
      </c>
      <c r="R223" s="19">
        <v>52800000</v>
      </c>
      <c r="S223" s="19">
        <v>49822869.165990762</v>
      </c>
      <c r="T223" s="19">
        <v>52800000</v>
      </c>
      <c r="U223" s="19">
        <v>52800000</v>
      </c>
      <c r="V223" s="19">
        <v>49860660.540622093</v>
      </c>
      <c r="W223" s="19">
        <v>52800000</v>
      </c>
      <c r="X223" s="19">
        <v>52800000</v>
      </c>
      <c r="Y223" s="19">
        <v>49876041.036146276</v>
      </c>
      <c r="Z223" s="19">
        <v>52800000</v>
      </c>
      <c r="AA223" s="19">
        <v>52800000</v>
      </c>
      <c r="AB223" s="19">
        <v>49876366.592494205</v>
      </c>
      <c r="AC223">
        <v>14600000</v>
      </c>
      <c r="AD223">
        <v>31800000</v>
      </c>
      <c r="AE223">
        <v>52800000</v>
      </c>
    </row>
    <row r="224" spans="1:31" x14ac:dyDescent="0.2">
      <c r="A224" s="18">
        <v>44400</v>
      </c>
      <c r="B224" s="19">
        <v>0</v>
      </c>
      <c r="C224" s="19">
        <v>0</v>
      </c>
      <c r="D224" s="19" t="e">
        <v>#N/A</v>
      </c>
      <c r="E224" s="19">
        <v>52800000</v>
      </c>
      <c r="F224" s="19">
        <v>38962229.142857097</v>
      </c>
      <c r="G224" s="19">
        <v>37406716.700000055</v>
      </c>
      <c r="H224" s="19">
        <v>52800000</v>
      </c>
      <c r="I224" s="19">
        <v>42089445.634792507</v>
      </c>
      <c r="J224" s="19">
        <v>40633768.169066958</v>
      </c>
      <c r="K224" s="19">
        <v>52800000</v>
      </c>
      <c r="L224" s="19">
        <v>46467626.445276253</v>
      </c>
      <c r="M224" s="19">
        <v>44504080.343577489</v>
      </c>
      <c r="N224" s="19">
        <v>52800000</v>
      </c>
      <c r="O224" s="19">
        <v>50203164.530760027</v>
      </c>
      <c r="P224" s="19">
        <v>48352081.935271166</v>
      </c>
      <c r="Q224" s="19">
        <v>52800000</v>
      </c>
      <c r="R224" s="19">
        <v>52800000</v>
      </c>
      <c r="S224" s="19">
        <v>49855090.423133619</v>
      </c>
      <c r="T224" s="19">
        <v>52800000</v>
      </c>
      <c r="U224" s="19">
        <v>52800000</v>
      </c>
      <c r="V224" s="19">
        <v>49895381.79776495</v>
      </c>
      <c r="W224" s="19">
        <v>52800000</v>
      </c>
      <c r="X224" s="19">
        <v>52800000</v>
      </c>
      <c r="Y224" s="19">
        <v>49913262.29328914</v>
      </c>
      <c r="Z224" s="19">
        <v>52800000</v>
      </c>
      <c r="AA224" s="19">
        <v>52800000</v>
      </c>
      <c r="AB224" s="19">
        <v>49914192.2840207</v>
      </c>
      <c r="AC224">
        <v>14600000</v>
      </c>
      <c r="AD224">
        <v>31800000</v>
      </c>
      <c r="AE224">
        <v>52800000</v>
      </c>
    </row>
    <row r="225" spans="1:31" x14ac:dyDescent="0.2">
      <c r="A225" s="18">
        <v>44401</v>
      </c>
      <c r="B225" s="19">
        <v>0</v>
      </c>
      <c r="C225" s="19">
        <v>0</v>
      </c>
      <c r="D225" s="19" t="e">
        <v>#N/A</v>
      </c>
      <c r="E225" s="19">
        <v>52800000</v>
      </c>
      <c r="F225" s="19">
        <v>39762229.142857097</v>
      </c>
      <c r="G225" s="19">
        <v>38126716.700000055</v>
      </c>
      <c r="H225" s="19">
        <v>52800000</v>
      </c>
      <c r="I225" s="19">
        <v>42089445.634792507</v>
      </c>
      <c r="J225" s="19">
        <v>40663506.797638386</v>
      </c>
      <c r="K225" s="19">
        <v>52800000</v>
      </c>
      <c r="L225" s="19">
        <v>46467626.445276253</v>
      </c>
      <c r="M225" s="19">
        <v>44536318.972148918</v>
      </c>
      <c r="N225" s="19">
        <v>52800000</v>
      </c>
      <c r="O225" s="19">
        <v>50203164.530760027</v>
      </c>
      <c r="P225" s="19">
        <v>48386820.563842595</v>
      </c>
      <c r="Q225" s="19">
        <v>52800000</v>
      </c>
      <c r="R225" s="19">
        <v>52800000</v>
      </c>
      <c r="S225" s="19">
        <v>49887311.680276476</v>
      </c>
      <c r="T225" s="19">
        <v>52800000</v>
      </c>
      <c r="U225" s="19">
        <v>52800000</v>
      </c>
      <c r="V225" s="19">
        <v>49930103.054907806</v>
      </c>
      <c r="W225" s="19">
        <v>52800000</v>
      </c>
      <c r="X225" s="19">
        <v>52800000</v>
      </c>
      <c r="Y225" s="19">
        <v>49950483.550431997</v>
      </c>
      <c r="Z225" s="19">
        <v>52800000</v>
      </c>
      <c r="AA225" s="19">
        <v>52800000</v>
      </c>
      <c r="AB225" s="19">
        <v>49952296.853582911</v>
      </c>
      <c r="AC225">
        <v>14600000</v>
      </c>
      <c r="AD225">
        <v>31800000</v>
      </c>
      <c r="AE225">
        <v>52800000</v>
      </c>
    </row>
    <row r="226" spans="1:31" x14ac:dyDescent="0.2">
      <c r="A226" s="18">
        <v>44402</v>
      </c>
      <c r="B226" s="19">
        <v>0</v>
      </c>
      <c r="C226" s="19">
        <v>0</v>
      </c>
      <c r="D226" s="19" t="e">
        <v>#N/A</v>
      </c>
      <c r="E226" s="19">
        <v>52800000</v>
      </c>
      <c r="F226" s="19">
        <v>40562229.142857097</v>
      </c>
      <c r="G226" s="19">
        <v>38846716.700000055</v>
      </c>
      <c r="H226" s="19">
        <v>52800000</v>
      </c>
      <c r="I226" s="19">
        <v>42089445.634792507</v>
      </c>
      <c r="J226" s="19">
        <v>40668524.169066958</v>
      </c>
      <c r="K226" s="19">
        <v>52800000</v>
      </c>
      <c r="L226" s="19">
        <v>46467626.445276253</v>
      </c>
      <c r="M226" s="19">
        <v>44568557.600720346</v>
      </c>
      <c r="N226" s="19">
        <v>52800000</v>
      </c>
      <c r="O226" s="19">
        <v>50203164.530760027</v>
      </c>
      <c r="P226" s="19">
        <v>48421559.19241403</v>
      </c>
      <c r="Q226" s="19">
        <v>52800000</v>
      </c>
      <c r="R226" s="19">
        <v>52800000</v>
      </c>
      <c r="S226" s="19">
        <v>49919532.937419333</v>
      </c>
      <c r="T226" s="19">
        <v>52800000</v>
      </c>
      <c r="U226" s="19">
        <v>52800000</v>
      </c>
      <c r="V226" s="19">
        <v>49964824.312050663</v>
      </c>
      <c r="W226" s="19">
        <v>52800000</v>
      </c>
      <c r="X226" s="19">
        <v>52800000</v>
      </c>
      <c r="Y226" s="19">
        <v>49987704.807574853</v>
      </c>
      <c r="Z226" s="19">
        <v>52800000</v>
      </c>
      <c r="AA226" s="19">
        <v>52800000</v>
      </c>
      <c r="AB226" s="19">
        <v>49990680.30118084</v>
      </c>
      <c r="AC226">
        <v>14600000</v>
      </c>
      <c r="AD226">
        <v>31800000</v>
      </c>
      <c r="AE226">
        <v>52800000</v>
      </c>
    </row>
    <row r="227" spans="1:31" x14ac:dyDescent="0.2">
      <c r="A227" s="18">
        <v>44403</v>
      </c>
      <c r="B227" s="19">
        <v>0</v>
      </c>
      <c r="C227" s="19">
        <v>0</v>
      </c>
      <c r="D227" s="19" t="e">
        <v>#N/A</v>
      </c>
      <c r="E227" s="19">
        <v>52800000</v>
      </c>
      <c r="F227" s="19">
        <v>41362229.142857097</v>
      </c>
      <c r="G227" s="19">
        <v>39566716.700000055</v>
      </c>
      <c r="H227" s="19">
        <v>52800000</v>
      </c>
      <c r="I227" s="19">
        <v>42889445.634792507</v>
      </c>
      <c r="J227" s="19">
        <v>41388524.169066958</v>
      </c>
      <c r="K227" s="19">
        <v>52800000</v>
      </c>
      <c r="L227" s="19">
        <v>46467626.445276253</v>
      </c>
      <c r="M227" s="19">
        <v>44600796.229291774</v>
      </c>
      <c r="N227" s="19">
        <v>52800000</v>
      </c>
      <c r="O227" s="19">
        <v>50203164.530760027</v>
      </c>
      <c r="P227" s="19">
        <v>48456297.820985459</v>
      </c>
      <c r="Q227" s="19">
        <v>52800000</v>
      </c>
      <c r="R227" s="19">
        <v>52800000</v>
      </c>
      <c r="S227" s="19">
        <v>49951754.194562189</v>
      </c>
      <c r="T227" s="19">
        <v>52800000</v>
      </c>
      <c r="U227" s="19">
        <v>52800000</v>
      </c>
      <c r="V227" s="19">
        <v>49999545.56919352</v>
      </c>
      <c r="W227" s="19">
        <v>52800000</v>
      </c>
      <c r="X227" s="19">
        <v>52800000</v>
      </c>
      <c r="Y227" s="19">
        <v>50024926.06471771</v>
      </c>
      <c r="Z227" s="19">
        <v>52800000</v>
      </c>
      <c r="AA227" s="19">
        <v>52800000</v>
      </c>
      <c r="AB227" s="19">
        <v>50029342.626814477</v>
      </c>
      <c r="AC227">
        <v>14600000</v>
      </c>
      <c r="AD227">
        <v>31800000</v>
      </c>
      <c r="AE227">
        <v>52800000</v>
      </c>
    </row>
    <row r="228" spans="1:31" x14ac:dyDescent="0.2">
      <c r="A228" s="18">
        <v>44404</v>
      </c>
      <c r="B228" s="19">
        <v>0</v>
      </c>
      <c r="C228" s="19">
        <v>0</v>
      </c>
      <c r="D228" s="19" t="e">
        <v>#N/A</v>
      </c>
      <c r="E228" s="19">
        <v>52800000</v>
      </c>
      <c r="F228" s="19">
        <v>42162229.142857097</v>
      </c>
      <c r="G228" s="19">
        <v>40286716.700000055</v>
      </c>
      <c r="H228" s="19">
        <v>52800000</v>
      </c>
      <c r="I228" s="19">
        <v>43689445.634792507</v>
      </c>
      <c r="J228" s="19">
        <v>42108524.169066958</v>
      </c>
      <c r="K228" s="19">
        <v>52800000</v>
      </c>
      <c r="L228" s="19">
        <v>46467626.445276253</v>
      </c>
      <c r="M228" s="19">
        <v>44633034.857863203</v>
      </c>
      <c r="N228" s="19">
        <v>52800000</v>
      </c>
      <c r="O228" s="19">
        <v>50203164.530760027</v>
      </c>
      <c r="P228" s="19">
        <v>48491036.449556887</v>
      </c>
      <c r="Q228" s="19">
        <v>52800000</v>
      </c>
      <c r="R228" s="19">
        <v>52800000</v>
      </c>
      <c r="S228" s="19">
        <v>49983975.451705046</v>
      </c>
      <c r="T228" s="19">
        <v>52800000</v>
      </c>
      <c r="U228" s="19">
        <v>52800000</v>
      </c>
      <c r="V228" s="19">
        <v>50034266.826336376</v>
      </c>
      <c r="W228" s="19">
        <v>52800000</v>
      </c>
      <c r="X228" s="19">
        <v>52800000</v>
      </c>
      <c r="Y228" s="19">
        <v>50062147.321860567</v>
      </c>
      <c r="Z228" s="19">
        <v>52800000</v>
      </c>
      <c r="AA228" s="19">
        <v>52800000</v>
      </c>
      <c r="AB228" s="19">
        <v>50068283.830483831</v>
      </c>
      <c r="AC228">
        <v>14600000</v>
      </c>
      <c r="AD228">
        <v>31800000</v>
      </c>
      <c r="AE228">
        <v>52800000</v>
      </c>
    </row>
    <row r="229" spans="1:31" x14ac:dyDescent="0.2">
      <c r="A229" s="18">
        <v>44405</v>
      </c>
      <c r="B229" s="19">
        <v>0</v>
      </c>
      <c r="C229" s="19">
        <v>0</v>
      </c>
      <c r="D229" s="19" t="e">
        <v>#N/A</v>
      </c>
      <c r="E229" s="19">
        <v>52800000</v>
      </c>
      <c r="F229" s="19">
        <v>42962229.142857097</v>
      </c>
      <c r="G229" s="19">
        <v>41006716.700000055</v>
      </c>
      <c r="H229" s="19">
        <v>52800000</v>
      </c>
      <c r="I229" s="19">
        <v>44489445.634792507</v>
      </c>
      <c r="J229" s="19">
        <v>42828524.169066958</v>
      </c>
      <c r="K229" s="19">
        <v>52800000</v>
      </c>
      <c r="L229" s="19">
        <v>46467626.445276253</v>
      </c>
      <c r="M229" s="19">
        <v>44665273.486434631</v>
      </c>
      <c r="N229" s="19">
        <v>52800000</v>
      </c>
      <c r="O229" s="19">
        <v>50203164.530760027</v>
      </c>
      <c r="P229" s="19">
        <v>48525775.078128316</v>
      </c>
      <c r="Q229" s="19">
        <v>52800000</v>
      </c>
      <c r="R229" s="19">
        <v>52800000</v>
      </c>
      <c r="S229" s="19">
        <v>50016196.708847903</v>
      </c>
      <c r="T229" s="19">
        <v>52800000</v>
      </c>
      <c r="U229" s="19">
        <v>52800000</v>
      </c>
      <c r="V229" s="19">
        <v>50068988.083479233</v>
      </c>
      <c r="W229" s="19">
        <v>52800000</v>
      </c>
      <c r="X229" s="19">
        <v>52800000</v>
      </c>
      <c r="Y229" s="19">
        <v>50099368.579003423</v>
      </c>
      <c r="Z229" s="19">
        <v>52800000</v>
      </c>
      <c r="AA229" s="19">
        <v>52800000</v>
      </c>
      <c r="AB229" s="19">
        <v>50107503.912188902</v>
      </c>
      <c r="AC229">
        <v>14600000</v>
      </c>
      <c r="AD229">
        <v>31800000</v>
      </c>
      <c r="AE229">
        <v>52800000</v>
      </c>
    </row>
    <row r="230" spans="1:31" x14ac:dyDescent="0.2">
      <c r="A230" s="18">
        <v>44406</v>
      </c>
      <c r="B230" s="19">
        <v>0</v>
      </c>
      <c r="C230" s="19">
        <v>0</v>
      </c>
      <c r="D230" s="19" t="e">
        <v>#N/A</v>
      </c>
      <c r="E230" s="19">
        <v>52800000</v>
      </c>
      <c r="F230" s="19">
        <v>43762229.142857097</v>
      </c>
      <c r="G230" s="19">
        <v>41726716.700000055</v>
      </c>
      <c r="H230" s="19">
        <v>52800000</v>
      </c>
      <c r="I230" s="19">
        <v>45289445.634792507</v>
      </c>
      <c r="J230" s="19">
        <v>43548524.169066958</v>
      </c>
      <c r="K230" s="19">
        <v>52800000</v>
      </c>
      <c r="L230" s="19">
        <v>46467626.445276253</v>
      </c>
      <c r="M230" s="19">
        <v>44670290.857863203</v>
      </c>
      <c r="N230" s="19">
        <v>52800000</v>
      </c>
      <c r="O230" s="19">
        <v>50203164.530760027</v>
      </c>
      <c r="P230" s="19">
        <v>48560513.706699751</v>
      </c>
      <c r="Q230" s="19">
        <v>52800000</v>
      </c>
      <c r="R230" s="19">
        <v>52800000</v>
      </c>
      <c r="S230" s="19">
        <v>50048417.965990759</v>
      </c>
      <c r="T230" s="19">
        <v>52800000</v>
      </c>
      <c r="U230" s="19">
        <v>52800000</v>
      </c>
      <c r="V230" s="19">
        <v>50103709.34062209</v>
      </c>
      <c r="W230" s="19">
        <v>52800000</v>
      </c>
      <c r="X230" s="19">
        <v>52800000</v>
      </c>
      <c r="Y230" s="19">
        <v>50136589.83614628</v>
      </c>
      <c r="Z230" s="19">
        <v>52800000</v>
      </c>
      <c r="AA230" s="19">
        <v>52800000</v>
      </c>
      <c r="AB230" s="19">
        <v>50147002.871929683</v>
      </c>
      <c r="AC230">
        <v>14600000</v>
      </c>
      <c r="AD230">
        <v>31800000</v>
      </c>
      <c r="AE230">
        <v>52800000</v>
      </c>
    </row>
    <row r="231" spans="1:31" x14ac:dyDescent="0.2">
      <c r="A231" s="18">
        <v>44407</v>
      </c>
      <c r="B231" s="19">
        <v>0</v>
      </c>
      <c r="C231" s="19">
        <v>0</v>
      </c>
      <c r="D231" s="19" t="e">
        <v>#N/A</v>
      </c>
      <c r="E231" s="19">
        <v>52800000</v>
      </c>
      <c r="F231" s="19">
        <v>44562229.142857097</v>
      </c>
      <c r="G231" s="19">
        <v>42446716.700000055</v>
      </c>
      <c r="H231" s="19">
        <v>52800000</v>
      </c>
      <c r="I231" s="19">
        <v>46089445.634792507</v>
      </c>
      <c r="J231" s="19">
        <v>44268524.169066958</v>
      </c>
      <c r="K231" s="19">
        <v>52800000</v>
      </c>
      <c r="L231" s="19">
        <v>47267626.445276253</v>
      </c>
      <c r="M231" s="19">
        <v>45390290.857863203</v>
      </c>
      <c r="N231" s="19">
        <v>52800000</v>
      </c>
      <c r="O231" s="19">
        <v>50203164.530760027</v>
      </c>
      <c r="P231" s="19">
        <v>48595252.33527118</v>
      </c>
      <c r="Q231" s="19">
        <v>52800000</v>
      </c>
      <c r="R231" s="19">
        <v>52800000</v>
      </c>
      <c r="S231" s="19">
        <v>50080639.223133616</v>
      </c>
      <c r="T231" s="19">
        <v>52800000</v>
      </c>
      <c r="U231" s="19">
        <v>52800000</v>
      </c>
      <c r="V231" s="19">
        <v>50138430.597764947</v>
      </c>
      <c r="W231" s="19">
        <v>52800000</v>
      </c>
      <c r="X231" s="19">
        <v>52800000</v>
      </c>
      <c r="Y231" s="19">
        <v>50160000</v>
      </c>
      <c r="Z231" s="19">
        <v>52800000</v>
      </c>
      <c r="AA231" s="19">
        <v>52800000</v>
      </c>
      <c r="AB231" s="19">
        <v>50160000</v>
      </c>
      <c r="AC231">
        <v>14600000</v>
      </c>
      <c r="AD231">
        <v>31800000</v>
      </c>
      <c r="AE231">
        <v>52800000</v>
      </c>
    </row>
    <row r="232" spans="1:31" x14ac:dyDescent="0.2">
      <c r="A232" s="18">
        <v>44408</v>
      </c>
      <c r="B232" s="19">
        <v>0</v>
      </c>
      <c r="C232" s="19">
        <v>0</v>
      </c>
      <c r="D232" s="19" t="e">
        <v>#N/A</v>
      </c>
      <c r="E232" s="19">
        <v>52800000</v>
      </c>
      <c r="F232" s="19">
        <v>45362229.142857097</v>
      </c>
      <c r="G232" s="19">
        <v>43166716.700000055</v>
      </c>
      <c r="H232" s="19">
        <v>52800000</v>
      </c>
      <c r="I232" s="19">
        <v>46889445.634792507</v>
      </c>
      <c r="J232" s="19">
        <v>44988524.169066958</v>
      </c>
      <c r="K232" s="19">
        <v>52800000</v>
      </c>
      <c r="L232" s="19">
        <v>48067626.445276253</v>
      </c>
      <c r="M232" s="19">
        <v>46110290.857863203</v>
      </c>
      <c r="N232" s="19">
        <v>52800000</v>
      </c>
      <c r="O232" s="19">
        <v>50203164.530760027</v>
      </c>
      <c r="P232" s="19">
        <v>48629990.963842608</v>
      </c>
      <c r="Q232" s="19">
        <v>52800000</v>
      </c>
      <c r="R232" s="19">
        <v>52800000</v>
      </c>
      <c r="S232" s="19">
        <v>50112860.480276473</v>
      </c>
      <c r="T232" s="19">
        <v>52800000</v>
      </c>
      <c r="U232" s="19">
        <v>52800000</v>
      </c>
      <c r="V232" s="19">
        <v>50160000</v>
      </c>
      <c r="W232" s="19">
        <v>52800000</v>
      </c>
      <c r="X232" s="19">
        <v>52800000</v>
      </c>
      <c r="Y232" s="19">
        <v>50160000</v>
      </c>
      <c r="Z232" s="19">
        <v>52800000</v>
      </c>
      <c r="AA232" s="19">
        <v>52800000</v>
      </c>
      <c r="AB232" s="19">
        <v>50160000</v>
      </c>
      <c r="AC232">
        <v>14600000</v>
      </c>
      <c r="AD232">
        <v>31800000</v>
      </c>
      <c r="AE232">
        <v>52800000</v>
      </c>
    </row>
    <row r="233" spans="1:31" x14ac:dyDescent="0.2">
      <c r="A233" s="18">
        <v>44409</v>
      </c>
      <c r="B233" s="19">
        <v>0</v>
      </c>
      <c r="C233" s="19">
        <v>0</v>
      </c>
      <c r="D233" s="19" t="e">
        <v>#N/A</v>
      </c>
      <c r="E233" s="19">
        <v>52800000</v>
      </c>
      <c r="F233" s="19">
        <v>46162229.142857097</v>
      </c>
      <c r="G233" s="19">
        <v>43886716.700000055</v>
      </c>
      <c r="H233" s="19">
        <v>52800000</v>
      </c>
      <c r="I233" s="19">
        <v>47689445.634792507</v>
      </c>
      <c r="J233" s="19">
        <v>45708524.169066958</v>
      </c>
      <c r="K233" s="19">
        <v>52800000</v>
      </c>
      <c r="L233" s="19">
        <v>48867626.445276253</v>
      </c>
      <c r="M233" s="19">
        <v>46830290.857863203</v>
      </c>
      <c r="N233" s="19">
        <v>52800000</v>
      </c>
      <c r="O233" s="19">
        <v>50203164.530760027</v>
      </c>
      <c r="P233" s="19">
        <v>48635008.33527118</v>
      </c>
      <c r="Q233" s="19">
        <v>52800000</v>
      </c>
      <c r="R233" s="19">
        <v>52800000</v>
      </c>
      <c r="S233" s="19">
        <v>50145081.73741933</v>
      </c>
      <c r="T233" s="19">
        <v>52800000</v>
      </c>
      <c r="U233" s="19">
        <v>52800000</v>
      </c>
      <c r="V233" s="19">
        <v>50160000</v>
      </c>
      <c r="W233" s="19">
        <v>52800000</v>
      </c>
      <c r="X233" s="19">
        <v>52800000</v>
      </c>
      <c r="Y233" s="19">
        <v>50160000</v>
      </c>
      <c r="Z233" s="19">
        <v>52800000</v>
      </c>
      <c r="AA233" s="19">
        <v>52800000</v>
      </c>
      <c r="AB233" s="19">
        <v>50160000</v>
      </c>
      <c r="AC233">
        <v>14600000</v>
      </c>
      <c r="AD233">
        <v>31800000</v>
      </c>
      <c r="AE233">
        <v>52800000</v>
      </c>
    </row>
    <row r="234" spans="1:31" x14ac:dyDescent="0.2">
      <c r="A234" s="18">
        <v>44410</v>
      </c>
      <c r="B234" s="19">
        <v>0</v>
      </c>
      <c r="C234" s="19">
        <v>0</v>
      </c>
      <c r="D234" s="19" t="e">
        <v>#N/A</v>
      </c>
      <c r="E234" s="19">
        <v>52800000</v>
      </c>
      <c r="F234" s="19">
        <v>46962229.142857097</v>
      </c>
      <c r="G234" s="19">
        <v>44606716.700000055</v>
      </c>
      <c r="H234" s="19">
        <v>52800000</v>
      </c>
      <c r="I234" s="19">
        <v>48489445.634792507</v>
      </c>
      <c r="J234" s="19">
        <v>46428524.169066958</v>
      </c>
      <c r="K234" s="19">
        <v>52800000</v>
      </c>
      <c r="L234" s="19">
        <v>49667626.445276253</v>
      </c>
      <c r="M234" s="19">
        <v>47550290.857863203</v>
      </c>
      <c r="N234" s="19">
        <v>52800000</v>
      </c>
      <c r="O234" s="19">
        <v>51003164.530760027</v>
      </c>
      <c r="P234" s="19">
        <v>49355008.33527118</v>
      </c>
      <c r="Q234" s="19">
        <v>52800000</v>
      </c>
      <c r="R234" s="19">
        <v>52800000</v>
      </c>
      <c r="S234" s="19">
        <v>50160000</v>
      </c>
      <c r="T234" s="19">
        <v>52800000</v>
      </c>
      <c r="U234" s="19">
        <v>52800000</v>
      </c>
      <c r="V234" s="19">
        <v>50160000</v>
      </c>
      <c r="W234" s="19">
        <v>52800000</v>
      </c>
      <c r="X234" s="19">
        <v>52800000</v>
      </c>
      <c r="Y234" s="19">
        <v>50160000</v>
      </c>
      <c r="Z234" s="19">
        <v>52800000</v>
      </c>
      <c r="AA234" s="19">
        <v>52800000</v>
      </c>
      <c r="AB234" s="19">
        <v>50160000</v>
      </c>
      <c r="AC234">
        <v>14600000</v>
      </c>
      <c r="AD234">
        <v>31800000</v>
      </c>
      <c r="AE234">
        <v>52800000</v>
      </c>
    </row>
    <row r="235" spans="1:31" x14ac:dyDescent="0.2">
      <c r="A235" s="18">
        <v>44411</v>
      </c>
      <c r="B235" s="19">
        <v>0</v>
      </c>
      <c r="C235" s="19">
        <v>0</v>
      </c>
      <c r="D235" s="19" t="e">
        <v>#N/A</v>
      </c>
      <c r="E235" s="19">
        <v>52800000</v>
      </c>
      <c r="F235" s="19">
        <v>47762229.142857097</v>
      </c>
      <c r="G235" s="19">
        <v>45326716.700000055</v>
      </c>
      <c r="H235" s="19">
        <v>52800000</v>
      </c>
      <c r="I235" s="19">
        <v>49289445.634792507</v>
      </c>
      <c r="J235" s="19">
        <v>47148524.169066958</v>
      </c>
      <c r="K235" s="19">
        <v>52800000</v>
      </c>
      <c r="L235" s="19">
        <v>50467626.445276253</v>
      </c>
      <c r="M235" s="19">
        <v>48270290.857863203</v>
      </c>
      <c r="N235" s="19">
        <v>52800000</v>
      </c>
      <c r="O235" s="19">
        <v>51803164.530760027</v>
      </c>
      <c r="P235" s="19">
        <v>50030158.226538002</v>
      </c>
      <c r="Q235" s="19">
        <v>52800000</v>
      </c>
      <c r="R235" s="19">
        <v>52800000</v>
      </c>
      <c r="S235" s="19">
        <v>50160000</v>
      </c>
      <c r="T235" s="19">
        <v>52800000</v>
      </c>
      <c r="U235" s="19">
        <v>52800000</v>
      </c>
      <c r="V235" s="19">
        <v>50160000</v>
      </c>
      <c r="W235" s="19">
        <v>52800000</v>
      </c>
      <c r="X235" s="19">
        <v>52800000</v>
      </c>
      <c r="Y235" s="19">
        <v>50160000</v>
      </c>
      <c r="Z235" s="19">
        <v>52800000</v>
      </c>
      <c r="AA235" s="19">
        <v>52800000</v>
      </c>
      <c r="AB235" s="19">
        <v>50160000</v>
      </c>
      <c r="AC235">
        <v>14600000</v>
      </c>
      <c r="AD235">
        <v>31800000</v>
      </c>
      <c r="AE235">
        <v>52800000</v>
      </c>
    </row>
    <row r="236" spans="1:31" x14ac:dyDescent="0.2">
      <c r="A236" s="18">
        <v>44412</v>
      </c>
      <c r="B236" s="19">
        <v>0</v>
      </c>
      <c r="C236" s="19">
        <v>0</v>
      </c>
      <c r="D236" s="19" t="e">
        <v>#N/A</v>
      </c>
      <c r="E236" s="19">
        <v>52800000</v>
      </c>
      <c r="F236" s="19">
        <v>48562229.142857097</v>
      </c>
      <c r="G236" s="19">
        <v>46046716.700000055</v>
      </c>
      <c r="H236" s="19">
        <v>52800000</v>
      </c>
      <c r="I236" s="19">
        <v>50089445.634792507</v>
      </c>
      <c r="J236" s="19">
        <v>47868524.169066958</v>
      </c>
      <c r="K236" s="19">
        <v>52800000</v>
      </c>
      <c r="L236" s="19">
        <v>51267626.445276253</v>
      </c>
      <c r="M236" s="19">
        <v>48990290.857863203</v>
      </c>
      <c r="N236" s="19">
        <v>52800000</v>
      </c>
      <c r="O236" s="19">
        <v>52603164.530760027</v>
      </c>
      <c r="P236" s="19">
        <v>50030158.226538002</v>
      </c>
      <c r="Q236" s="19">
        <v>52800000</v>
      </c>
      <c r="R236" s="19">
        <v>52800000</v>
      </c>
      <c r="S236" s="19">
        <v>50160000</v>
      </c>
      <c r="T236" s="19">
        <v>52800000</v>
      </c>
      <c r="U236" s="19">
        <v>52800000</v>
      </c>
      <c r="V236" s="19">
        <v>50160000</v>
      </c>
      <c r="W236" s="19">
        <v>52800000</v>
      </c>
      <c r="X236" s="19">
        <v>52800000</v>
      </c>
      <c r="Y236" s="19">
        <v>50160000</v>
      </c>
      <c r="Z236" s="19">
        <v>52800000</v>
      </c>
      <c r="AA236" s="19">
        <v>52800000</v>
      </c>
      <c r="AB236" s="19">
        <v>50160000</v>
      </c>
      <c r="AC236">
        <v>14600000</v>
      </c>
      <c r="AD236">
        <v>31800000</v>
      </c>
      <c r="AE236">
        <v>52800000</v>
      </c>
    </row>
    <row r="237" spans="1:31" x14ac:dyDescent="0.2">
      <c r="A237" s="18">
        <v>44413</v>
      </c>
      <c r="B237" s="19">
        <v>0</v>
      </c>
      <c r="C237" s="19">
        <v>0</v>
      </c>
      <c r="D237" s="19" t="e">
        <v>#N/A</v>
      </c>
      <c r="E237" s="19">
        <v>52800000</v>
      </c>
      <c r="F237" s="19">
        <v>49362229.142857097</v>
      </c>
      <c r="G237" s="19">
        <v>46766716.700000055</v>
      </c>
      <c r="H237" s="19">
        <v>52800000</v>
      </c>
      <c r="I237" s="19">
        <v>50889445.634792507</v>
      </c>
      <c r="J237" s="19">
        <v>48588524.169066958</v>
      </c>
      <c r="K237" s="19">
        <v>52800000</v>
      </c>
      <c r="L237" s="19">
        <v>52067626.445276253</v>
      </c>
      <c r="M237" s="19">
        <v>49710290.857863203</v>
      </c>
      <c r="N237" s="19">
        <v>52800000</v>
      </c>
      <c r="O237" s="19">
        <v>52800000</v>
      </c>
      <c r="P237" s="19">
        <v>50030158.226538002</v>
      </c>
      <c r="Q237" s="19">
        <v>52800000</v>
      </c>
      <c r="R237" s="19">
        <v>52800000</v>
      </c>
      <c r="S237" s="19">
        <v>50160000</v>
      </c>
      <c r="T237" s="19">
        <v>52800000</v>
      </c>
      <c r="U237" s="19">
        <v>52800000</v>
      </c>
      <c r="V237" s="19">
        <v>50160000</v>
      </c>
      <c r="W237" s="19">
        <v>52800000</v>
      </c>
      <c r="X237" s="19">
        <v>52800000</v>
      </c>
      <c r="Y237" s="19">
        <v>50160000</v>
      </c>
      <c r="Z237" s="19">
        <v>52800000</v>
      </c>
      <c r="AA237" s="19">
        <v>52800000</v>
      </c>
      <c r="AB237" s="19">
        <v>50160000</v>
      </c>
      <c r="AC237">
        <v>14600000</v>
      </c>
      <c r="AD237">
        <v>31800000</v>
      </c>
      <c r="AE237">
        <v>52800000</v>
      </c>
    </row>
    <row r="238" spans="1:31" x14ac:dyDescent="0.2">
      <c r="A238" s="18">
        <v>44414</v>
      </c>
      <c r="B238" s="19">
        <v>0</v>
      </c>
      <c r="C238" s="19">
        <v>0</v>
      </c>
      <c r="D238" s="19" t="e">
        <v>#N/A</v>
      </c>
      <c r="E238" s="19">
        <v>52800000</v>
      </c>
      <c r="F238" s="19">
        <v>50162229.142857097</v>
      </c>
      <c r="G238" s="19">
        <v>47486716.700000055</v>
      </c>
      <c r="H238" s="19">
        <v>52800000</v>
      </c>
      <c r="I238" s="19">
        <v>51689445.634792507</v>
      </c>
      <c r="J238" s="19">
        <v>49308524.169066958</v>
      </c>
      <c r="K238" s="19">
        <v>52800000</v>
      </c>
      <c r="L238" s="19">
        <v>52800000</v>
      </c>
      <c r="M238" s="19">
        <v>49843381.322263815</v>
      </c>
      <c r="N238" s="19">
        <v>52800000</v>
      </c>
      <c r="O238" s="19">
        <v>52800000</v>
      </c>
      <c r="P238" s="19">
        <v>50030158.226538002</v>
      </c>
      <c r="Q238" s="19">
        <v>52800000</v>
      </c>
      <c r="R238" s="19">
        <v>52800000</v>
      </c>
      <c r="S238" s="19">
        <v>50160000</v>
      </c>
      <c r="T238" s="19">
        <v>52800000</v>
      </c>
      <c r="U238" s="19">
        <v>52800000</v>
      </c>
      <c r="V238" s="19">
        <v>50160000</v>
      </c>
      <c r="W238" s="19">
        <v>52800000</v>
      </c>
      <c r="X238" s="19">
        <v>52800000</v>
      </c>
      <c r="Y238" s="19">
        <v>50160000</v>
      </c>
      <c r="Z238" s="19">
        <v>52800000</v>
      </c>
      <c r="AA238" s="19">
        <v>52800000</v>
      </c>
      <c r="AB238" s="19">
        <v>50160000</v>
      </c>
      <c r="AC238">
        <v>14600000</v>
      </c>
      <c r="AD238">
        <v>31800000</v>
      </c>
      <c r="AE238">
        <v>52800000</v>
      </c>
    </row>
    <row r="239" spans="1:31" x14ac:dyDescent="0.2">
      <c r="A239" s="18">
        <v>44415</v>
      </c>
      <c r="B239" s="19">
        <v>0</v>
      </c>
      <c r="C239" s="19">
        <v>0</v>
      </c>
      <c r="D239" s="19" t="e">
        <v>#N/A</v>
      </c>
      <c r="E239" s="19">
        <v>52800000</v>
      </c>
      <c r="F239" s="19">
        <v>50962229.142857097</v>
      </c>
      <c r="G239" s="19">
        <v>48206716.700000055</v>
      </c>
      <c r="H239" s="19">
        <v>52800000</v>
      </c>
      <c r="I239" s="19">
        <v>52489445.634792507</v>
      </c>
      <c r="J239" s="19">
        <v>49624472.281739622</v>
      </c>
      <c r="K239" s="19">
        <v>52800000</v>
      </c>
      <c r="L239" s="19">
        <v>52800000</v>
      </c>
      <c r="M239" s="19">
        <v>49843381.322263815</v>
      </c>
      <c r="N239" s="19">
        <v>52800000</v>
      </c>
      <c r="O239" s="19">
        <v>52800000</v>
      </c>
      <c r="P239" s="19">
        <v>50030158.226538002</v>
      </c>
      <c r="Q239" s="19">
        <v>52800000</v>
      </c>
      <c r="R239" s="19">
        <v>52800000</v>
      </c>
      <c r="S239" s="19">
        <v>50160000</v>
      </c>
      <c r="T239" s="19">
        <v>52800000</v>
      </c>
      <c r="U239" s="19">
        <v>52800000</v>
      </c>
      <c r="V239" s="19">
        <v>50160000</v>
      </c>
      <c r="W239" s="19">
        <v>52800000</v>
      </c>
      <c r="X239" s="19">
        <v>52800000</v>
      </c>
      <c r="Y239" s="19">
        <v>50160000</v>
      </c>
      <c r="Z239" s="19">
        <v>52800000</v>
      </c>
      <c r="AA239" s="19">
        <v>52800000</v>
      </c>
      <c r="AB239" s="19">
        <v>50160000</v>
      </c>
      <c r="AC239">
        <v>14600000</v>
      </c>
      <c r="AD239">
        <v>31800000</v>
      </c>
      <c r="AE239">
        <v>52800000</v>
      </c>
    </row>
    <row r="240" spans="1:31" x14ac:dyDescent="0.2">
      <c r="A240" s="18">
        <v>44416</v>
      </c>
      <c r="B240" s="19">
        <v>0</v>
      </c>
      <c r="C240" s="19">
        <v>0</v>
      </c>
      <c r="D240" s="19" t="e">
        <v>#N/A</v>
      </c>
      <c r="E240" s="19">
        <v>52800000</v>
      </c>
      <c r="F240" s="19">
        <v>51762229.142857097</v>
      </c>
      <c r="G240" s="19">
        <v>48926716.700000055</v>
      </c>
      <c r="H240" s="19">
        <v>52800000</v>
      </c>
      <c r="I240" s="19">
        <v>52800000</v>
      </c>
      <c r="J240" s="19">
        <v>49624472.281739622</v>
      </c>
      <c r="K240" s="19">
        <v>52800000</v>
      </c>
      <c r="L240" s="19">
        <v>52800000</v>
      </c>
      <c r="M240" s="19">
        <v>49843381.322263815</v>
      </c>
      <c r="N240" s="19">
        <v>52800000</v>
      </c>
      <c r="O240" s="19">
        <v>52800000</v>
      </c>
      <c r="P240" s="19">
        <v>50030158.226538002</v>
      </c>
      <c r="Q240" s="19">
        <v>52800000</v>
      </c>
      <c r="R240" s="19">
        <v>52800000</v>
      </c>
      <c r="S240" s="19">
        <v>50160000</v>
      </c>
      <c r="T240" s="19">
        <v>52800000</v>
      </c>
      <c r="U240" s="19">
        <v>52800000</v>
      </c>
      <c r="V240" s="19">
        <v>50160000</v>
      </c>
      <c r="W240" s="19">
        <v>52800000</v>
      </c>
      <c r="X240" s="19">
        <v>52800000</v>
      </c>
      <c r="Y240" s="19">
        <v>50160000</v>
      </c>
      <c r="Z240" s="19">
        <v>52800000</v>
      </c>
      <c r="AA240" s="19">
        <v>52800000</v>
      </c>
      <c r="AB240" s="19">
        <v>50160000</v>
      </c>
      <c r="AC240">
        <v>14600000</v>
      </c>
      <c r="AD240">
        <v>31800000</v>
      </c>
      <c r="AE240">
        <v>52800000</v>
      </c>
    </row>
    <row r="241" spans="1:31" x14ac:dyDescent="0.2">
      <c r="A241" s="18">
        <v>44417</v>
      </c>
      <c r="B241" s="19">
        <v>0</v>
      </c>
      <c r="C241" s="19">
        <v>0</v>
      </c>
      <c r="D241" s="19" t="e">
        <v>#N/A</v>
      </c>
      <c r="E241" s="19">
        <v>52800000</v>
      </c>
      <c r="F241" s="19">
        <v>52562229.142857097</v>
      </c>
      <c r="G241" s="19">
        <v>49428111.457142852</v>
      </c>
      <c r="H241" s="19">
        <v>52800000</v>
      </c>
      <c r="I241" s="19">
        <v>52800000</v>
      </c>
      <c r="J241" s="19">
        <v>49624472.281739622</v>
      </c>
      <c r="K241" s="19">
        <v>52800000</v>
      </c>
      <c r="L241" s="19">
        <v>52800000</v>
      </c>
      <c r="M241" s="19">
        <v>49843381.322263815</v>
      </c>
      <c r="N241" s="19">
        <v>52800000</v>
      </c>
      <c r="O241" s="19">
        <v>52800000</v>
      </c>
      <c r="P241" s="19">
        <v>50030158.226538002</v>
      </c>
      <c r="Q241" s="19">
        <v>52800000</v>
      </c>
      <c r="R241" s="19">
        <v>52800000</v>
      </c>
      <c r="S241" s="19">
        <v>50160000</v>
      </c>
      <c r="T241" s="19">
        <v>52800000</v>
      </c>
      <c r="U241" s="19">
        <v>52800000</v>
      </c>
      <c r="V241" s="19">
        <v>50160000</v>
      </c>
      <c r="W241" s="19">
        <v>52800000</v>
      </c>
      <c r="X241" s="19">
        <v>52800000</v>
      </c>
      <c r="Y241" s="19">
        <v>50160000</v>
      </c>
      <c r="Z241" s="19">
        <v>52800000</v>
      </c>
      <c r="AA241" s="19">
        <v>52800000</v>
      </c>
      <c r="AB241" s="19">
        <v>50160000</v>
      </c>
      <c r="AC241">
        <v>14600000</v>
      </c>
      <c r="AD241">
        <v>31800000</v>
      </c>
      <c r="AE241">
        <v>52800000</v>
      </c>
    </row>
    <row r="242" spans="1:31" x14ac:dyDescent="0.2">
      <c r="A242" s="18">
        <v>44418</v>
      </c>
      <c r="B242" s="19">
        <v>0</v>
      </c>
      <c r="C242" s="19">
        <v>0</v>
      </c>
      <c r="D242" s="19" t="e">
        <v>#N/A</v>
      </c>
      <c r="E242" s="19">
        <v>52800000</v>
      </c>
      <c r="F242" s="19">
        <v>52800000</v>
      </c>
      <c r="G242" s="19">
        <v>49428111.457142852</v>
      </c>
      <c r="H242" s="19">
        <v>52800000</v>
      </c>
      <c r="I242" s="19">
        <v>52800000</v>
      </c>
      <c r="J242" s="19">
        <v>49624472.281739622</v>
      </c>
      <c r="K242" s="19">
        <v>52800000</v>
      </c>
      <c r="L242" s="19">
        <v>52800000</v>
      </c>
      <c r="M242" s="19">
        <v>49843381.322263815</v>
      </c>
      <c r="N242" s="19">
        <v>52800000</v>
      </c>
      <c r="O242" s="19">
        <v>52800000</v>
      </c>
      <c r="P242" s="19">
        <v>50030158.226538002</v>
      </c>
      <c r="Q242" s="19">
        <v>52800000</v>
      </c>
      <c r="R242" s="19">
        <v>52800000</v>
      </c>
      <c r="S242" s="19">
        <v>50160000</v>
      </c>
      <c r="T242" s="19">
        <v>52800000</v>
      </c>
      <c r="U242" s="19">
        <v>52800000</v>
      </c>
      <c r="V242" s="19">
        <v>50160000</v>
      </c>
      <c r="W242" s="19">
        <v>52800000</v>
      </c>
      <c r="X242" s="19">
        <v>52800000</v>
      </c>
      <c r="Y242" s="19">
        <v>50160000</v>
      </c>
      <c r="Z242" s="19">
        <v>52800000</v>
      </c>
      <c r="AA242" s="19">
        <v>52800000</v>
      </c>
      <c r="AB242" s="19">
        <v>50160000</v>
      </c>
      <c r="AC242">
        <v>14600000</v>
      </c>
      <c r="AD242">
        <v>31800000</v>
      </c>
      <c r="AE242">
        <v>52800000</v>
      </c>
    </row>
    <row r="243" spans="1:31" x14ac:dyDescent="0.2">
      <c r="A243" s="18">
        <v>44419</v>
      </c>
      <c r="B243" s="19">
        <v>0</v>
      </c>
      <c r="C243" s="19">
        <v>0</v>
      </c>
      <c r="D243" s="19" t="e">
        <v>#N/A</v>
      </c>
      <c r="E243" s="19">
        <v>52800000</v>
      </c>
      <c r="F243" s="19">
        <v>52800000</v>
      </c>
      <c r="G243" s="19">
        <v>49428111.457142852</v>
      </c>
      <c r="H243" s="19">
        <v>52800000</v>
      </c>
      <c r="I243" s="19">
        <v>52800000</v>
      </c>
      <c r="J243" s="19">
        <v>49624472.281739622</v>
      </c>
      <c r="K243" s="19">
        <v>52800000</v>
      </c>
      <c r="L243" s="19">
        <v>52800000</v>
      </c>
      <c r="M243" s="19">
        <v>49843381.322263815</v>
      </c>
      <c r="N243" s="19">
        <v>52800000</v>
      </c>
      <c r="O243" s="19">
        <v>52800000</v>
      </c>
      <c r="P243" s="19">
        <v>50030158.226538002</v>
      </c>
      <c r="Q243" s="19">
        <v>52800000</v>
      </c>
      <c r="R243" s="19">
        <v>52800000</v>
      </c>
      <c r="S243" s="19">
        <v>50160000</v>
      </c>
      <c r="T243" s="19">
        <v>52800000</v>
      </c>
      <c r="U243" s="19">
        <v>52800000</v>
      </c>
      <c r="V243" s="19">
        <v>50160000</v>
      </c>
      <c r="W243" s="19">
        <v>52800000</v>
      </c>
      <c r="X243" s="19">
        <v>52800000</v>
      </c>
      <c r="Y243" s="19">
        <v>50160000</v>
      </c>
      <c r="Z243" s="19">
        <v>52800000</v>
      </c>
      <c r="AA243" s="19">
        <v>52800000</v>
      </c>
      <c r="AB243" s="19">
        <v>50160000</v>
      </c>
      <c r="AC243">
        <v>14600000</v>
      </c>
      <c r="AD243">
        <v>31800000</v>
      </c>
      <c r="AE243">
        <v>52800000</v>
      </c>
    </row>
    <row r="244" spans="1:31" x14ac:dyDescent="0.2">
      <c r="A244" s="18">
        <v>44420</v>
      </c>
      <c r="B244" s="19">
        <v>0</v>
      </c>
      <c r="C244" s="19">
        <v>0</v>
      </c>
      <c r="D244" s="19" t="e">
        <v>#N/A</v>
      </c>
      <c r="E244" s="19">
        <v>52800000</v>
      </c>
      <c r="F244" s="19">
        <v>52800000</v>
      </c>
      <c r="G244" s="19">
        <v>49428111.457142852</v>
      </c>
      <c r="H244" s="19">
        <v>52800000</v>
      </c>
      <c r="I244" s="19">
        <v>52800000</v>
      </c>
      <c r="J244" s="19">
        <v>49624472.281739622</v>
      </c>
      <c r="K244" s="19">
        <v>52800000</v>
      </c>
      <c r="L244" s="19">
        <v>52800000</v>
      </c>
      <c r="M244" s="19">
        <v>49843381.322263815</v>
      </c>
      <c r="N244" s="19">
        <v>52800000</v>
      </c>
      <c r="O244" s="19">
        <v>52800000</v>
      </c>
      <c r="P244" s="19">
        <v>50030158.226538002</v>
      </c>
      <c r="Q244" s="19">
        <v>52800000</v>
      </c>
      <c r="R244" s="19">
        <v>52800000</v>
      </c>
      <c r="S244" s="19">
        <v>50160000</v>
      </c>
      <c r="T244" s="19">
        <v>52800000</v>
      </c>
      <c r="U244" s="19">
        <v>52800000</v>
      </c>
      <c r="V244" s="19">
        <v>50160000</v>
      </c>
      <c r="W244" s="19">
        <v>52800000</v>
      </c>
      <c r="X244" s="19">
        <v>52800000</v>
      </c>
      <c r="Y244" s="19">
        <v>50160000</v>
      </c>
      <c r="Z244" s="19">
        <v>52800000</v>
      </c>
      <c r="AA244" s="19">
        <v>52800000</v>
      </c>
      <c r="AB244" s="19">
        <v>50160000</v>
      </c>
      <c r="AC244">
        <v>14600000</v>
      </c>
      <c r="AD244">
        <v>31800000</v>
      </c>
      <c r="AE244">
        <v>52800000</v>
      </c>
    </row>
    <row r="245" spans="1:31" x14ac:dyDescent="0.2">
      <c r="A245" s="18">
        <v>44421</v>
      </c>
      <c r="B245" s="19">
        <v>0</v>
      </c>
      <c r="C245" s="19">
        <v>0</v>
      </c>
      <c r="D245" s="19" t="e">
        <v>#N/A</v>
      </c>
      <c r="E245" s="19">
        <v>52800000</v>
      </c>
      <c r="F245" s="19">
        <v>52800000</v>
      </c>
      <c r="G245" s="19">
        <v>49468111.457142852</v>
      </c>
      <c r="H245" s="19">
        <v>52800000</v>
      </c>
      <c r="I245" s="19">
        <v>52800000</v>
      </c>
      <c r="J245" s="19">
        <v>49624472.281739622</v>
      </c>
      <c r="K245" s="19">
        <v>52800000</v>
      </c>
      <c r="L245" s="19">
        <v>52800000</v>
      </c>
      <c r="M245" s="19">
        <v>49843381.322263815</v>
      </c>
      <c r="N245" s="19">
        <v>52800000</v>
      </c>
      <c r="O245" s="19">
        <v>52800000</v>
      </c>
      <c r="P245" s="19">
        <v>50030158.226538002</v>
      </c>
      <c r="Q245" s="19">
        <v>52800000</v>
      </c>
      <c r="R245" s="19">
        <v>52800000</v>
      </c>
      <c r="S245" s="19">
        <v>50160000</v>
      </c>
      <c r="T245" s="19">
        <v>52800000</v>
      </c>
      <c r="U245" s="19">
        <v>52800000</v>
      </c>
      <c r="V245" s="19">
        <v>50160000</v>
      </c>
      <c r="W245" s="19">
        <v>52800000</v>
      </c>
      <c r="X245" s="19">
        <v>52800000</v>
      </c>
      <c r="Y245" s="19">
        <v>50160000</v>
      </c>
      <c r="Z245" s="19">
        <v>52800000</v>
      </c>
      <c r="AA245" s="19">
        <v>52800000</v>
      </c>
      <c r="AB245" s="19">
        <v>50160000</v>
      </c>
      <c r="AC245">
        <v>14600000</v>
      </c>
      <c r="AD245">
        <v>31800000</v>
      </c>
      <c r="AE245">
        <v>52800000</v>
      </c>
    </row>
    <row r="246" spans="1:31" x14ac:dyDescent="0.2">
      <c r="A246" s="18">
        <v>44422</v>
      </c>
      <c r="B246" s="19">
        <v>0</v>
      </c>
      <c r="C246" s="19">
        <v>0</v>
      </c>
      <c r="D246" s="19" t="e">
        <v>#N/A</v>
      </c>
      <c r="E246" s="19">
        <v>52800000</v>
      </c>
      <c r="F246" s="19">
        <v>52800000</v>
      </c>
      <c r="G246" s="19">
        <v>49508111.457142852</v>
      </c>
      <c r="H246" s="19">
        <v>52800000</v>
      </c>
      <c r="I246" s="19">
        <v>52800000</v>
      </c>
      <c r="J246" s="19">
        <v>49624472.281739622</v>
      </c>
      <c r="K246" s="19">
        <v>52800000</v>
      </c>
      <c r="L246" s="19">
        <v>52800000</v>
      </c>
      <c r="M246" s="19">
        <v>49843381.322263815</v>
      </c>
      <c r="N246" s="19">
        <v>52800000</v>
      </c>
      <c r="O246" s="19">
        <v>52800000</v>
      </c>
      <c r="P246" s="19">
        <v>50030158.226538002</v>
      </c>
      <c r="Q246" s="19">
        <v>52800000</v>
      </c>
      <c r="R246" s="19">
        <v>52800000</v>
      </c>
      <c r="S246" s="19">
        <v>50160000</v>
      </c>
      <c r="T246" s="19">
        <v>52800000</v>
      </c>
      <c r="U246" s="19">
        <v>52800000</v>
      </c>
      <c r="V246" s="19">
        <v>50160000</v>
      </c>
      <c r="W246" s="19">
        <v>52800000</v>
      </c>
      <c r="X246" s="19">
        <v>52800000</v>
      </c>
      <c r="Y246" s="19">
        <v>50160000</v>
      </c>
      <c r="Z246" s="19">
        <v>52800000</v>
      </c>
      <c r="AA246" s="19">
        <v>52800000</v>
      </c>
      <c r="AB246" s="19">
        <v>50160000</v>
      </c>
      <c r="AC246">
        <v>14600000</v>
      </c>
      <c r="AD246">
        <v>31800000</v>
      </c>
      <c r="AE246">
        <v>52800000</v>
      </c>
    </row>
    <row r="247" spans="1:31" x14ac:dyDescent="0.2">
      <c r="A247" s="18">
        <v>44423</v>
      </c>
      <c r="B247" s="19">
        <v>0</v>
      </c>
      <c r="C247" s="19">
        <v>0</v>
      </c>
      <c r="D247" s="19" t="e">
        <v>#N/A</v>
      </c>
      <c r="E247" s="19">
        <v>52800000</v>
      </c>
      <c r="F247" s="19">
        <v>52800000</v>
      </c>
      <c r="G247" s="19">
        <v>49548111.457142852</v>
      </c>
      <c r="H247" s="19">
        <v>52800000</v>
      </c>
      <c r="I247" s="19">
        <v>52800000</v>
      </c>
      <c r="J247" s="19">
        <v>49624472.281739622</v>
      </c>
      <c r="K247" s="19">
        <v>52800000</v>
      </c>
      <c r="L247" s="19">
        <v>52800000</v>
      </c>
      <c r="M247" s="19">
        <v>49843381.322263815</v>
      </c>
      <c r="N247" s="19">
        <v>52800000</v>
      </c>
      <c r="O247" s="19">
        <v>52800000</v>
      </c>
      <c r="P247" s="19">
        <v>50030158.226538002</v>
      </c>
      <c r="Q247" s="19">
        <v>52800000</v>
      </c>
      <c r="R247" s="19">
        <v>52800000</v>
      </c>
      <c r="S247" s="19">
        <v>50160000</v>
      </c>
      <c r="T247" s="19">
        <v>52800000</v>
      </c>
      <c r="U247" s="19">
        <v>52800000</v>
      </c>
      <c r="V247" s="19">
        <v>50160000</v>
      </c>
      <c r="W247" s="19">
        <v>52800000</v>
      </c>
      <c r="X247" s="19">
        <v>52800000</v>
      </c>
      <c r="Y247" s="19">
        <v>50160000</v>
      </c>
      <c r="Z247" s="19">
        <v>52800000</v>
      </c>
      <c r="AA247" s="19">
        <v>52800000</v>
      </c>
      <c r="AB247" s="19">
        <v>50160000</v>
      </c>
      <c r="AC247">
        <v>14600000</v>
      </c>
      <c r="AD247">
        <v>31800000</v>
      </c>
      <c r="AE247">
        <v>52800000</v>
      </c>
    </row>
    <row r="248" spans="1:31" x14ac:dyDescent="0.2">
      <c r="A248" s="18">
        <v>44424</v>
      </c>
      <c r="B248" s="19">
        <v>0</v>
      </c>
      <c r="C248" s="19">
        <v>0</v>
      </c>
      <c r="D248" s="19" t="e">
        <v>#N/A</v>
      </c>
      <c r="E248" s="19">
        <v>52800000</v>
      </c>
      <c r="F248" s="19">
        <v>52800000</v>
      </c>
      <c r="G248" s="19">
        <v>49588111.457142852</v>
      </c>
      <c r="H248" s="19">
        <v>52800000</v>
      </c>
      <c r="I248" s="19">
        <v>52800000</v>
      </c>
      <c r="J248" s="19">
        <v>49664472.281739622</v>
      </c>
      <c r="K248" s="19">
        <v>52800000</v>
      </c>
      <c r="L248" s="19">
        <v>52800000</v>
      </c>
      <c r="M248" s="19">
        <v>49843381.322263815</v>
      </c>
      <c r="N248" s="19">
        <v>52800000</v>
      </c>
      <c r="O248" s="19">
        <v>52800000</v>
      </c>
      <c r="P248" s="19">
        <v>50030158.226538002</v>
      </c>
      <c r="Q248" s="19">
        <v>52800000</v>
      </c>
      <c r="R248" s="19">
        <v>52800000</v>
      </c>
      <c r="S248" s="19">
        <v>50160000</v>
      </c>
      <c r="T248" s="19">
        <v>52800000</v>
      </c>
      <c r="U248" s="19">
        <v>52800000</v>
      </c>
      <c r="V248" s="19">
        <v>50160000</v>
      </c>
      <c r="W248" s="19">
        <v>52800000</v>
      </c>
      <c r="X248" s="19">
        <v>52800000</v>
      </c>
      <c r="Y248" s="19">
        <v>50160000</v>
      </c>
      <c r="Z248" s="19">
        <v>52800000</v>
      </c>
      <c r="AA248" s="19">
        <v>52800000</v>
      </c>
      <c r="AB248" s="19">
        <v>50160000</v>
      </c>
      <c r="AC248">
        <v>14600000</v>
      </c>
      <c r="AD248">
        <v>31800000</v>
      </c>
      <c r="AE248">
        <v>52800000</v>
      </c>
    </row>
    <row r="249" spans="1:31" x14ac:dyDescent="0.2">
      <c r="A249" s="18">
        <v>44425</v>
      </c>
      <c r="B249" s="19">
        <v>0</v>
      </c>
      <c r="C249" s="19">
        <v>0</v>
      </c>
      <c r="D249" s="19" t="e">
        <v>#N/A</v>
      </c>
      <c r="E249" s="19">
        <v>52800000</v>
      </c>
      <c r="F249" s="19">
        <v>52800000</v>
      </c>
      <c r="G249" s="19">
        <v>49628111.457142852</v>
      </c>
      <c r="H249" s="19">
        <v>52800000</v>
      </c>
      <c r="I249" s="19">
        <v>52800000</v>
      </c>
      <c r="J249" s="19">
        <v>49704472.281739622</v>
      </c>
      <c r="K249" s="19">
        <v>52800000</v>
      </c>
      <c r="L249" s="19">
        <v>52800000</v>
      </c>
      <c r="M249" s="19">
        <v>49843381.322263815</v>
      </c>
      <c r="N249" s="19">
        <v>52800000</v>
      </c>
      <c r="O249" s="19">
        <v>52800000</v>
      </c>
      <c r="P249" s="19">
        <v>50030158.226538002</v>
      </c>
      <c r="Q249" s="19">
        <v>52800000</v>
      </c>
      <c r="R249" s="19">
        <v>52800000</v>
      </c>
      <c r="S249" s="19">
        <v>50160000</v>
      </c>
      <c r="T249" s="19">
        <v>52800000</v>
      </c>
      <c r="U249" s="19">
        <v>52800000</v>
      </c>
      <c r="V249" s="19">
        <v>50160000</v>
      </c>
      <c r="W249" s="19">
        <v>52800000</v>
      </c>
      <c r="X249" s="19">
        <v>52800000</v>
      </c>
      <c r="Y249" s="19">
        <v>50160000</v>
      </c>
      <c r="Z249" s="19">
        <v>52800000</v>
      </c>
      <c r="AA249" s="19">
        <v>52800000</v>
      </c>
      <c r="AB249" s="19">
        <v>50160000</v>
      </c>
      <c r="AC249">
        <v>14600000</v>
      </c>
      <c r="AD249">
        <v>31800000</v>
      </c>
      <c r="AE249">
        <v>52800000</v>
      </c>
    </row>
    <row r="250" spans="1:31" x14ac:dyDescent="0.2">
      <c r="A250" s="18">
        <v>44426</v>
      </c>
      <c r="B250" s="19">
        <v>0</v>
      </c>
      <c r="C250" s="19">
        <v>0</v>
      </c>
      <c r="D250" s="19" t="e">
        <v>#N/A</v>
      </c>
      <c r="E250" s="19">
        <v>52800000</v>
      </c>
      <c r="F250" s="19">
        <v>52800000</v>
      </c>
      <c r="G250" s="19">
        <v>49668111.457142852</v>
      </c>
      <c r="H250" s="19">
        <v>52800000</v>
      </c>
      <c r="I250" s="19">
        <v>52800000</v>
      </c>
      <c r="J250" s="19">
        <v>49744472.281739622</v>
      </c>
      <c r="K250" s="19">
        <v>52800000</v>
      </c>
      <c r="L250" s="19">
        <v>52800000</v>
      </c>
      <c r="M250" s="19">
        <v>49843381.322263815</v>
      </c>
      <c r="N250" s="19">
        <v>52800000</v>
      </c>
      <c r="O250" s="19">
        <v>52800000</v>
      </c>
      <c r="P250" s="19">
        <v>50030158.226538002</v>
      </c>
      <c r="Q250" s="19">
        <v>52800000</v>
      </c>
      <c r="R250" s="19">
        <v>52800000</v>
      </c>
      <c r="S250" s="19">
        <v>50160000</v>
      </c>
      <c r="T250" s="19">
        <v>52800000</v>
      </c>
      <c r="U250" s="19">
        <v>52800000</v>
      </c>
      <c r="V250" s="19">
        <v>50160000</v>
      </c>
      <c r="W250" s="19">
        <v>52800000</v>
      </c>
      <c r="X250" s="19">
        <v>52800000</v>
      </c>
      <c r="Y250" s="19">
        <v>50160000</v>
      </c>
      <c r="Z250" s="19">
        <v>52800000</v>
      </c>
      <c r="AA250" s="19">
        <v>52800000</v>
      </c>
      <c r="AB250" s="19">
        <v>50160000</v>
      </c>
      <c r="AC250">
        <v>14600000</v>
      </c>
      <c r="AD250">
        <v>31800000</v>
      </c>
      <c r="AE250">
        <v>52800000</v>
      </c>
    </row>
    <row r="251" spans="1:31" x14ac:dyDescent="0.2">
      <c r="A251" s="18">
        <v>44427</v>
      </c>
      <c r="B251" s="19">
        <v>0</v>
      </c>
      <c r="C251" s="19">
        <v>0</v>
      </c>
      <c r="D251" s="19" t="e">
        <v>#N/A</v>
      </c>
      <c r="E251" s="19">
        <v>52800000</v>
      </c>
      <c r="F251" s="19">
        <v>52800000</v>
      </c>
      <c r="G251" s="19">
        <v>49708111.457142852</v>
      </c>
      <c r="H251" s="19">
        <v>52800000</v>
      </c>
      <c r="I251" s="19">
        <v>52800000</v>
      </c>
      <c r="J251" s="19">
        <v>49784472.281739622</v>
      </c>
      <c r="K251" s="19">
        <v>52800000</v>
      </c>
      <c r="L251" s="19">
        <v>52800000</v>
      </c>
      <c r="M251" s="19">
        <v>49843381.322263815</v>
      </c>
      <c r="N251" s="19">
        <v>52800000</v>
      </c>
      <c r="O251" s="19">
        <v>52800000</v>
      </c>
      <c r="P251" s="19">
        <v>50030158.226538002</v>
      </c>
      <c r="Q251" s="19">
        <v>52800000</v>
      </c>
      <c r="R251" s="19">
        <v>52800000</v>
      </c>
      <c r="S251" s="19">
        <v>50160000</v>
      </c>
      <c r="T251" s="19">
        <v>52800000</v>
      </c>
      <c r="U251" s="19">
        <v>52800000</v>
      </c>
      <c r="V251" s="19">
        <v>50160000</v>
      </c>
      <c r="W251" s="19">
        <v>52800000</v>
      </c>
      <c r="X251" s="19">
        <v>52800000</v>
      </c>
      <c r="Y251" s="19">
        <v>50160000</v>
      </c>
      <c r="Z251" s="19">
        <v>52800000</v>
      </c>
      <c r="AA251" s="19">
        <v>52800000</v>
      </c>
      <c r="AB251" s="19">
        <v>50160000</v>
      </c>
      <c r="AC251">
        <v>14600000</v>
      </c>
      <c r="AD251">
        <v>31800000</v>
      </c>
      <c r="AE251">
        <v>52800000</v>
      </c>
    </row>
    <row r="252" spans="1:31" x14ac:dyDescent="0.2">
      <c r="A252" s="18">
        <v>44428</v>
      </c>
      <c r="B252" s="19">
        <v>0</v>
      </c>
      <c r="C252" s="19">
        <v>0</v>
      </c>
      <c r="D252" s="19" t="e">
        <v>#N/A</v>
      </c>
      <c r="E252" s="19">
        <v>52800000</v>
      </c>
      <c r="F252" s="19">
        <v>52800000</v>
      </c>
      <c r="G252" s="19">
        <v>49748111.457142852</v>
      </c>
      <c r="H252" s="19">
        <v>52800000</v>
      </c>
      <c r="I252" s="19">
        <v>52800000</v>
      </c>
      <c r="J252" s="19">
        <v>49824472.281739622</v>
      </c>
      <c r="K252" s="19">
        <v>52800000</v>
      </c>
      <c r="L252" s="19">
        <v>52800000</v>
      </c>
      <c r="M252" s="19">
        <v>49883381.322263815</v>
      </c>
      <c r="N252" s="19">
        <v>52800000</v>
      </c>
      <c r="O252" s="19">
        <v>52800000</v>
      </c>
      <c r="P252" s="19">
        <v>50030158.226538002</v>
      </c>
      <c r="Q252" s="19">
        <v>52800000</v>
      </c>
      <c r="R252" s="19">
        <v>52800000</v>
      </c>
      <c r="S252" s="19">
        <v>50160000</v>
      </c>
      <c r="T252" s="19">
        <v>52800000</v>
      </c>
      <c r="U252" s="19">
        <v>52800000</v>
      </c>
      <c r="V252" s="19">
        <v>50160000</v>
      </c>
      <c r="W252" s="19">
        <v>52800000</v>
      </c>
      <c r="X252" s="19">
        <v>52800000</v>
      </c>
      <c r="Y252" s="19">
        <v>50160000</v>
      </c>
      <c r="Z252" s="19">
        <v>52800000</v>
      </c>
      <c r="AA252" s="19">
        <v>52800000</v>
      </c>
      <c r="AB252" s="19">
        <v>50160000</v>
      </c>
      <c r="AC252">
        <v>14600000</v>
      </c>
      <c r="AD252">
        <v>31800000</v>
      </c>
      <c r="AE252">
        <v>52800000</v>
      </c>
    </row>
    <row r="253" spans="1:31" x14ac:dyDescent="0.2">
      <c r="A253" s="18">
        <v>44429</v>
      </c>
      <c r="B253" s="19">
        <v>0</v>
      </c>
      <c r="C253" s="19">
        <v>0</v>
      </c>
      <c r="D253" s="19" t="e">
        <v>#N/A</v>
      </c>
      <c r="E253" s="19">
        <v>52800000</v>
      </c>
      <c r="F253" s="19">
        <v>52800000</v>
      </c>
      <c r="G253" s="19">
        <v>49788111.457142852</v>
      </c>
      <c r="H253" s="19">
        <v>52800000</v>
      </c>
      <c r="I253" s="19">
        <v>52800000</v>
      </c>
      <c r="J253" s="19">
        <v>49864472.281739622</v>
      </c>
      <c r="K253" s="19">
        <v>52800000</v>
      </c>
      <c r="L253" s="19">
        <v>52800000</v>
      </c>
      <c r="M253" s="19">
        <v>49923381.322263815</v>
      </c>
      <c r="N253" s="19">
        <v>52800000</v>
      </c>
      <c r="O253" s="19">
        <v>52800000</v>
      </c>
      <c r="P253" s="19">
        <v>50030158.226538002</v>
      </c>
      <c r="Q253" s="19">
        <v>52800000</v>
      </c>
      <c r="R253" s="19">
        <v>52800000</v>
      </c>
      <c r="S253" s="19">
        <v>50160000</v>
      </c>
      <c r="T253" s="19">
        <v>52800000</v>
      </c>
      <c r="U253" s="19">
        <v>52800000</v>
      </c>
      <c r="V253" s="19">
        <v>50160000</v>
      </c>
      <c r="W253" s="19">
        <v>52800000</v>
      </c>
      <c r="X253" s="19">
        <v>52800000</v>
      </c>
      <c r="Y253" s="19">
        <v>50160000</v>
      </c>
      <c r="Z253" s="19">
        <v>52800000</v>
      </c>
      <c r="AA253" s="19">
        <v>52800000</v>
      </c>
      <c r="AB253" s="19">
        <v>50160000</v>
      </c>
      <c r="AC253">
        <v>14600000</v>
      </c>
      <c r="AD253">
        <v>31800000</v>
      </c>
      <c r="AE253">
        <v>52800000</v>
      </c>
    </row>
    <row r="254" spans="1:31" x14ac:dyDescent="0.2">
      <c r="A254" s="18">
        <v>44430</v>
      </c>
      <c r="B254" s="19">
        <v>0</v>
      </c>
      <c r="C254" s="19">
        <v>0</v>
      </c>
      <c r="D254" s="19" t="e">
        <v>#N/A</v>
      </c>
      <c r="E254" s="19">
        <v>52800000</v>
      </c>
      <c r="F254" s="19">
        <v>52800000</v>
      </c>
      <c r="G254" s="19">
        <v>49828111.457142852</v>
      </c>
      <c r="H254" s="19">
        <v>52800000</v>
      </c>
      <c r="I254" s="19">
        <v>52800000</v>
      </c>
      <c r="J254" s="19">
        <v>49904472.281739622</v>
      </c>
      <c r="K254" s="19">
        <v>52800000</v>
      </c>
      <c r="L254" s="19">
        <v>52800000</v>
      </c>
      <c r="M254" s="19">
        <v>49963381.322263815</v>
      </c>
      <c r="N254" s="19">
        <v>52800000</v>
      </c>
      <c r="O254" s="19">
        <v>52800000</v>
      </c>
      <c r="P254" s="19">
        <v>50030158.226538002</v>
      </c>
      <c r="Q254" s="19">
        <v>52800000</v>
      </c>
      <c r="R254" s="19">
        <v>52800000</v>
      </c>
      <c r="S254" s="19">
        <v>50160000</v>
      </c>
      <c r="T254" s="19">
        <v>52800000</v>
      </c>
      <c r="U254" s="19">
        <v>52800000</v>
      </c>
      <c r="V254" s="19">
        <v>50160000</v>
      </c>
      <c r="W254" s="19">
        <v>52800000</v>
      </c>
      <c r="X254" s="19">
        <v>52800000</v>
      </c>
      <c r="Y254" s="19">
        <v>50160000</v>
      </c>
      <c r="Z254" s="19">
        <v>52800000</v>
      </c>
      <c r="AA254" s="19">
        <v>52800000</v>
      </c>
      <c r="AB254" s="19">
        <v>50160000</v>
      </c>
      <c r="AC254">
        <v>14600000</v>
      </c>
      <c r="AD254">
        <v>31800000</v>
      </c>
      <c r="AE254">
        <v>52800000</v>
      </c>
    </row>
    <row r="255" spans="1:31" x14ac:dyDescent="0.2">
      <c r="A255" s="18">
        <v>44431</v>
      </c>
      <c r="B255" s="19">
        <v>0</v>
      </c>
      <c r="C255" s="19">
        <v>0</v>
      </c>
      <c r="D255" s="19" t="e">
        <v>#N/A</v>
      </c>
      <c r="E255" s="19">
        <v>52800000</v>
      </c>
      <c r="F255" s="19">
        <v>52800000</v>
      </c>
      <c r="G255" s="19">
        <v>49868111.457142852</v>
      </c>
      <c r="H255" s="19">
        <v>52800000</v>
      </c>
      <c r="I255" s="19">
        <v>52800000</v>
      </c>
      <c r="J255" s="19">
        <v>49944472.281739622</v>
      </c>
      <c r="K255" s="19">
        <v>52800000</v>
      </c>
      <c r="L255" s="19">
        <v>52800000</v>
      </c>
      <c r="M255" s="19">
        <v>50003381.322263815</v>
      </c>
      <c r="N255" s="19">
        <v>52800000</v>
      </c>
      <c r="O255" s="19">
        <v>52800000</v>
      </c>
      <c r="P255" s="19">
        <v>50070158.226538002</v>
      </c>
      <c r="Q255" s="19">
        <v>52800000</v>
      </c>
      <c r="R255" s="19">
        <v>52800000</v>
      </c>
      <c r="S255" s="19">
        <v>50160000</v>
      </c>
      <c r="T255" s="19">
        <v>52800000</v>
      </c>
      <c r="U255" s="19">
        <v>52800000</v>
      </c>
      <c r="V255" s="19">
        <v>50160000</v>
      </c>
      <c r="W255" s="19">
        <v>52800000</v>
      </c>
      <c r="X255" s="19">
        <v>52800000</v>
      </c>
      <c r="Y255" s="19">
        <v>50160000</v>
      </c>
      <c r="Z255" s="19">
        <v>52800000</v>
      </c>
      <c r="AA255" s="19">
        <v>52800000</v>
      </c>
      <c r="AB255" s="19">
        <v>50160000</v>
      </c>
      <c r="AC255">
        <v>14600000</v>
      </c>
      <c r="AD255">
        <v>31800000</v>
      </c>
      <c r="AE255">
        <v>52800000</v>
      </c>
    </row>
    <row r="256" spans="1:31" x14ac:dyDescent="0.2">
      <c r="A256" s="18">
        <v>44432</v>
      </c>
      <c r="B256" s="19">
        <v>0</v>
      </c>
      <c r="C256" s="19">
        <v>0</v>
      </c>
      <c r="D256" s="19" t="e">
        <v>#N/A</v>
      </c>
      <c r="E256" s="19">
        <v>52800000</v>
      </c>
      <c r="F256" s="19">
        <v>52800000</v>
      </c>
      <c r="G256" s="19">
        <v>49908111.457142852</v>
      </c>
      <c r="H256" s="19">
        <v>52800000</v>
      </c>
      <c r="I256" s="19">
        <v>52800000</v>
      </c>
      <c r="J256" s="19">
        <v>49984472.281739622</v>
      </c>
      <c r="K256" s="19">
        <v>52800000</v>
      </c>
      <c r="L256" s="19">
        <v>52800000</v>
      </c>
      <c r="M256" s="19">
        <v>50043381.322263815</v>
      </c>
      <c r="N256" s="19">
        <v>52800000</v>
      </c>
      <c r="O256" s="19">
        <v>52800000</v>
      </c>
      <c r="P256" s="19">
        <v>50110158.226538002</v>
      </c>
      <c r="Q256" s="19">
        <v>52800000</v>
      </c>
      <c r="R256" s="19">
        <v>52800000</v>
      </c>
      <c r="S256" s="19">
        <v>50160000</v>
      </c>
      <c r="T256" s="19">
        <v>52800000</v>
      </c>
      <c r="U256" s="19">
        <v>52800000</v>
      </c>
      <c r="V256" s="19">
        <v>50160000</v>
      </c>
      <c r="W256" s="19">
        <v>52800000</v>
      </c>
      <c r="X256" s="19">
        <v>52800000</v>
      </c>
      <c r="Y256" s="19">
        <v>50160000</v>
      </c>
      <c r="Z256" s="19">
        <v>52800000</v>
      </c>
      <c r="AA256" s="19">
        <v>52800000</v>
      </c>
      <c r="AB256" s="19">
        <v>50160000</v>
      </c>
      <c r="AC256">
        <v>14600000</v>
      </c>
      <c r="AD256">
        <v>31800000</v>
      </c>
      <c r="AE256">
        <v>52800000</v>
      </c>
    </row>
    <row r="257" spans="1:31" x14ac:dyDescent="0.2">
      <c r="A257" s="18">
        <v>44433</v>
      </c>
      <c r="B257" s="19">
        <v>0</v>
      </c>
      <c r="C257" s="19">
        <v>0</v>
      </c>
      <c r="D257" s="19" t="e">
        <v>#N/A</v>
      </c>
      <c r="E257" s="19">
        <v>52800000</v>
      </c>
      <c r="F257" s="19">
        <v>52800000</v>
      </c>
      <c r="G257" s="19">
        <v>49948111.457142852</v>
      </c>
      <c r="H257" s="19">
        <v>52800000</v>
      </c>
      <c r="I257" s="19">
        <v>52800000</v>
      </c>
      <c r="J257" s="19">
        <v>50024472.281739622</v>
      </c>
      <c r="K257" s="19">
        <v>52800000</v>
      </c>
      <c r="L257" s="19">
        <v>52800000</v>
      </c>
      <c r="M257" s="19">
        <v>50083381.322263815</v>
      </c>
      <c r="N257" s="19">
        <v>52800000</v>
      </c>
      <c r="O257" s="19">
        <v>52800000</v>
      </c>
      <c r="P257" s="19">
        <v>50150158.226538002</v>
      </c>
      <c r="Q257" s="19">
        <v>52800000</v>
      </c>
      <c r="R257" s="19">
        <v>52800000</v>
      </c>
      <c r="S257" s="19">
        <v>50160000</v>
      </c>
      <c r="T257" s="19">
        <v>52800000</v>
      </c>
      <c r="U257" s="19">
        <v>52800000</v>
      </c>
      <c r="V257" s="19">
        <v>50160000</v>
      </c>
      <c r="W257" s="19">
        <v>52800000</v>
      </c>
      <c r="X257" s="19">
        <v>52800000</v>
      </c>
      <c r="Y257" s="19">
        <v>50160000</v>
      </c>
      <c r="Z257" s="19">
        <v>52800000</v>
      </c>
      <c r="AA257" s="19">
        <v>52800000</v>
      </c>
      <c r="AB257" s="19">
        <v>50160000</v>
      </c>
      <c r="AC257">
        <v>14600000</v>
      </c>
      <c r="AD257">
        <v>31800000</v>
      </c>
      <c r="AE257">
        <v>52800000</v>
      </c>
    </row>
    <row r="258" spans="1:31" x14ac:dyDescent="0.2">
      <c r="A258" s="18">
        <v>44434</v>
      </c>
      <c r="B258" s="19">
        <v>0</v>
      </c>
      <c r="C258" s="19">
        <v>0</v>
      </c>
      <c r="D258" s="19" t="e">
        <v>#N/A</v>
      </c>
      <c r="E258" s="19">
        <v>52800000</v>
      </c>
      <c r="F258" s="19">
        <v>52800000</v>
      </c>
      <c r="G258" s="19">
        <v>49988111.457142852</v>
      </c>
      <c r="H258" s="19">
        <v>52800000</v>
      </c>
      <c r="I258" s="19">
        <v>52800000</v>
      </c>
      <c r="J258" s="19">
        <v>50064472.281739622</v>
      </c>
      <c r="K258" s="19">
        <v>52800000</v>
      </c>
      <c r="L258" s="19">
        <v>52800000</v>
      </c>
      <c r="M258" s="19">
        <v>50123381.322263815</v>
      </c>
      <c r="N258" s="19">
        <v>52800000</v>
      </c>
      <c r="O258" s="19">
        <v>52800000</v>
      </c>
      <c r="P258" s="19">
        <v>50160000</v>
      </c>
      <c r="Q258" s="19">
        <v>52800000</v>
      </c>
      <c r="R258" s="19">
        <v>52800000</v>
      </c>
      <c r="S258" s="19">
        <v>50160000</v>
      </c>
      <c r="T258" s="19">
        <v>52800000</v>
      </c>
      <c r="U258" s="19">
        <v>52800000</v>
      </c>
      <c r="V258" s="19">
        <v>50160000</v>
      </c>
      <c r="W258" s="19">
        <v>52800000</v>
      </c>
      <c r="X258" s="19">
        <v>52800000</v>
      </c>
      <c r="Y258" s="19">
        <v>50160000</v>
      </c>
      <c r="Z258" s="19">
        <v>52800000</v>
      </c>
      <c r="AA258" s="19">
        <v>52800000</v>
      </c>
      <c r="AB258" s="19">
        <v>50160000</v>
      </c>
      <c r="AC258">
        <v>14600000</v>
      </c>
      <c r="AD258">
        <v>31800000</v>
      </c>
      <c r="AE258">
        <v>52800000</v>
      </c>
    </row>
    <row r="259" spans="1:31" x14ac:dyDescent="0.2">
      <c r="A259" s="18">
        <v>44435</v>
      </c>
      <c r="B259" s="19">
        <v>0</v>
      </c>
      <c r="C259" s="19">
        <v>0</v>
      </c>
      <c r="D259" s="19" t="e">
        <v>#N/A</v>
      </c>
      <c r="E259" s="19">
        <v>52800000</v>
      </c>
      <c r="F259" s="19">
        <v>52800000</v>
      </c>
      <c r="G259" s="19">
        <v>50028111.457142852</v>
      </c>
      <c r="H259" s="19">
        <v>52800000</v>
      </c>
      <c r="I259" s="19">
        <v>52800000</v>
      </c>
      <c r="J259" s="19">
        <v>50104472.281739622</v>
      </c>
      <c r="K259" s="19">
        <v>52800000</v>
      </c>
      <c r="L259" s="19">
        <v>52800000</v>
      </c>
      <c r="M259" s="19">
        <v>50160000</v>
      </c>
      <c r="N259" s="19">
        <v>52800000</v>
      </c>
      <c r="O259" s="19">
        <v>52800000</v>
      </c>
      <c r="P259" s="19">
        <v>50160000</v>
      </c>
      <c r="Q259" s="19">
        <v>52800000</v>
      </c>
      <c r="R259" s="19">
        <v>52800000</v>
      </c>
      <c r="S259" s="19">
        <v>50160000</v>
      </c>
      <c r="T259" s="19">
        <v>52800000</v>
      </c>
      <c r="U259" s="19">
        <v>52800000</v>
      </c>
      <c r="V259" s="19">
        <v>50160000</v>
      </c>
      <c r="W259" s="19">
        <v>52800000</v>
      </c>
      <c r="X259" s="19">
        <v>52800000</v>
      </c>
      <c r="Y259" s="19">
        <v>50160000</v>
      </c>
      <c r="Z259" s="19">
        <v>52800000</v>
      </c>
      <c r="AA259" s="19">
        <v>52800000</v>
      </c>
      <c r="AB259" s="19">
        <v>50160000</v>
      </c>
      <c r="AC259">
        <v>14600000</v>
      </c>
      <c r="AD259">
        <v>31800000</v>
      </c>
      <c r="AE259">
        <v>52800000</v>
      </c>
    </row>
    <row r="260" spans="1:31" x14ac:dyDescent="0.2">
      <c r="A260" s="18">
        <v>44436</v>
      </c>
      <c r="B260" s="19">
        <v>0</v>
      </c>
      <c r="C260" s="19">
        <v>0</v>
      </c>
      <c r="D260" s="19" t="e">
        <v>#N/A</v>
      </c>
      <c r="E260" s="19">
        <v>52800000</v>
      </c>
      <c r="F260" s="19">
        <v>52800000</v>
      </c>
      <c r="G260" s="19">
        <v>50068111.457142852</v>
      </c>
      <c r="H260" s="19">
        <v>52800000</v>
      </c>
      <c r="I260" s="19">
        <v>52800000</v>
      </c>
      <c r="J260" s="19">
        <v>50144472.281739622</v>
      </c>
      <c r="K260" s="19">
        <v>52800000</v>
      </c>
      <c r="L260" s="19">
        <v>52800000</v>
      </c>
      <c r="M260" s="19">
        <v>50160000</v>
      </c>
      <c r="N260" s="19">
        <v>52800000</v>
      </c>
      <c r="O260" s="19">
        <v>52800000</v>
      </c>
      <c r="P260" s="19">
        <v>50160000</v>
      </c>
      <c r="Q260" s="19">
        <v>52800000</v>
      </c>
      <c r="R260" s="19">
        <v>52800000</v>
      </c>
      <c r="S260" s="19">
        <v>50160000</v>
      </c>
      <c r="T260" s="19">
        <v>52800000</v>
      </c>
      <c r="U260" s="19">
        <v>52800000</v>
      </c>
      <c r="V260" s="19">
        <v>50160000</v>
      </c>
      <c r="W260" s="19">
        <v>52800000</v>
      </c>
      <c r="X260" s="19">
        <v>52800000</v>
      </c>
      <c r="Y260" s="19">
        <v>50160000</v>
      </c>
      <c r="Z260" s="19">
        <v>52800000</v>
      </c>
      <c r="AA260" s="19">
        <v>52800000</v>
      </c>
      <c r="AB260" s="19">
        <v>50160000</v>
      </c>
      <c r="AC260">
        <v>14600000</v>
      </c>
      <c r="AD260">
        <v>31800000</v>
      </c>
      <c r="AE260">
        <v>52800000</v>
      </c>
    </row>
    <row r="261" spans="1:31" x14ac:dyDescent="0.2">
      <c r="A261" s="18">
        <v>44437</v>
      </c>
      <c r="B261" s="19">
        <v>0</v>
      </c>
      <c r="C261" s="19">
        <v>0</v>
      </c>
      <c r="D261" s="19" t="e">
        <v>#N/A</v>
      </c>
      <c r="E261" s="19">
        <v>52800000</v>
      </c>
      <c r="F261" s="19">
        <v>52800000</v>
      </c>
      <c r="G261" s="19">
        <v>50108111.457142852</v>
      </c>
      <c r="H261" s="19">
        <v>52800000</v>
      </c>
      <c r="I261" s="19">
        <v>52800000</v>
      </c>
      <c r="J261" s="19">
        <v>50160000</v>
      </c>
      <c r="K261" s="19">
        <v>52800000</v>
      </c>
      <c r="L261" s="19">
        <v>52800000</v>
      </c>
      <c r="M261" s="19">
        <v>50160000</v>
      </c>
      <c r="N261" s="19">
        <v>52800000</v>
      </c>
      <c r="O261" s="19">
        <v>52800000</v>
      </c>
      <c r="P261" s="19">
        <v>50160000</v>
      </c>
      <c r="Q261" s="19">
        <v>52800000</v>
      </c>
      <c r="R261" s="19">
        <v>52800000</v>
      </c>
      <c r="S261" s="19">
        <v>50160000</v>
      </c>
      <c r="T261" s="19">
        <v>52800000</v>
      </c>
      <c r="U261" s="19">
        <v>52800000</v>
      </c>
      <c r="V261" s="19">
        <v>50160000</v>
      </c>
      <c r="W261" s="19">
        <v>52800000</v>
      </c>
      <c r="X261" s="19">
        <v>52800000</v>
      </c>
      <c r="Y261" s="19">
        <v>50160000</v>
      </c>
      <c r="Z261" s="19">
        <v>52800000</v>
      </c>
      <c r="AA261" s="19">
        <v>52800000</v>
      </c>
      <c r="AB261" s="19">
        <v>50160000</v>
      </c>
      <c r="AC261">
        <v>14600000</v>
      </c>
      <c r="AD261">
        <v>31800000</v>
      </c>
      <c r="AE261">
        <v>52800000</v>
      </c>
    </row>
    <row r="262" spans="1:31" x14ac:dyDescent="0.2">
      <c r="A262" s="18">
        <v>44438</v>
      </c>
      <c r="B262" s="19">
        <v>0</v>
      </c>
      <c r="C262" s="19">
        <v>0</v>
      </c>
      <c r="D262" s="19" t="e">
        <v>#N/A</v>
      </c>
      <c r="E262" s="19">
        <v>52800000</v>
      </c>
      <c r="F262" s="19">
        <v>52800000</v>
      </c>
      <c r="G262" s="19">
        <v>50148111.457142852</v>
      </c>
      <c r="H262" s="19">
        <v>52800000</v>
      </c>
      <c r="I262" s="19">
        <v>52800000</v>
      </c>
      <c r="J262" s="19">
        <v>50160000</v>
      </c>
      <c r="K262" s="19">
        <v>52800000</v>
      </c>
      <c r="L262" s="19">
        <v>52800000</v>
      </c>
      <c r="M262" s="19">
        <v>50160000</v>
      </c>
      <c r="N262" s="19">
        <v>52800000</v>
      </c>
      <c r="O262" s="19">
        <v>52800000</v>
      </c>
      <c r="P262" s="19">
        <v>50160000</v>
      </c>
      <c r="Q262" s="19">
        <v>52800000</v>
      </c>
      <c r="R262" s="19">
        <v>52800000</v>
      </c>
      <c r="S262" s="19">
        <v>50160000</v>
      </c>
      <c r="T262" s="19">
        <v>52800000</v>
      </c>
      <c r="U262" s="19">
        <v>52800000</v>
      </c>
      <c r="V262" s="19">
        <v>50160000</v>
      </c>
      <c r="W262" s="19">
        <v>52800000</v>
      </c>
      <c r="X262" s="19">
        <v>52800000</v>
      </c>
      <c r="Y262" s="19">
        <v>50160000</v>
      </c>
      <c r="Z262" s="19">
        <v>52800000</v>
      </c>
      <c r="AA262" s="19">
        <v>52800000</v>
      </c>
      <c r="AB262" s="19">
        <v>50160000</v>
      </c>
      <c r="AC262">
        <v>14600000</v>
      </c>
      <c r="AD262">
        <v>31800000</v>
      </c>
      <c r="AE262">
        <v>52800000</v>
      </c>
    </row>
    <row r="263" spans="1:31" x14ac:dyDescent="0.2">
      <c r="A263" s="18">
        <v>44439</v>
      </c>
      <c r="B263" s="19">
        <v>0</v>
      </c>
      <c r="C263" s="19">
        <v>0</v>
      </c>
      <c r="D263" s="19" t="e">
        <v>#N/A</v>
      </c>
      <c r="E263" s="19">
        <v>52800000</v>
      </c>
      <c r="F263" s="19">
        <v>52800000</v>
      </c>
      <c r="G263" s="19">
        <v>50160000</v>
      </c>
      <c r="H263" s="19">
        <v>52800000</v>
      </c>
      <c r="I263" s="19">
        <v>52800000</v>
      </c>
      <c r="J263" s="19">
        <v>50160000</v>
      </c>
      <c r="K263" s="19">
        <v>52800000</v>
      </c>
      <c r="L263" s="19">
        <v>52800000</v>
      </c>
      <c r="M263" s="19">
        <v>50160000</v>
      </c>
      <c r="N263" s="19">
        <v>52800000</v>
      </c>
      <c r="O263" s="19">
        <v>52800000</v>
      </c>
      <c r="P263" s="19">
        <v>50160000</v>
      </c>
      <c r="Q263" s="19">
        <v>52800000</v>
      </c>
      <c r="R263" s="19">
        <v>52800000</v>
      </c>
      <c r="S263" s="19">
        <v>50160000</v>
      </c>
      <c r="T263" s="19">
        <v>52800000</v>
      </c>
      <c r="U263" s="19">
        <v>52800000</v>
      </c>
      <c r="V263" s="19">
        <v>50160000</v>
      </c>
      <c r="W263" s="19">
        <v>52800000</v>
      </c>
      <c r="X263" s="19">
        <v>52800000</v>
      </c>
      <c r="Y263" s="19">
        <v>50160000</v>
      </c>
      <c r="Z263" s="19">
        <v>52800000</v>
      </c>
      <c r="AA263" s="19">
        <v>52800000</v>
      </c>
      <c r="AB263" s="19">
        <v>50160000</v>
      </c>
      <c r="AC263">
        <v>14600000</v>
      </c>
      <c r="AD263">
        <v>31800000</v>
      </c>
      <c r="AE263">
        <v>52800000</v>
      </c>
    </row>
    <row r="264" spans="1:31" x14ac:dyDescent="0.2">
      <c r="A264" s="18">
        <v>44440</v>
      </c>
      <c r="B264" s="19">
        <v>0</v>
      </c>
      <c r="C264" s="19">
        <v>0</v>
      </c>
      <c r="D264" s="19" t="e">
        <v>#N/A</v>
      </c>
      <c r="E264" s="19">
        <v>52800000</v>
      </c>
      <c r="F264" s="19">
        <v>52800000</v>
      </c>
      <c r="G264" s="19">
        <v>50160000</v>
      </c>
      <c r="H264" s="19">
        <v>52800000</v>
      </c>
      <c r="I264" s="19">
        <v>52800000</v>
      </c>
      <c r="J264" s="19">
        <v>50160000</v>
      </c>
      <c r="K264" s="19">
        <v>52800000</v>
      </c>
      <c r="L264" s="19">
        <v>52800000</v>
      </c>
      <c r="M264" s="19">
        <v>50160000</v>
      </c>
      <c r="N264" s="19">
        <v>52800000</v>
      </c>
      <c r="O264" s="19">
        <v>52800000</v>
      </c>
      <c r="P264" s="19">
        <v>50160000</v>
      </c>
      <c r="Q264" s="19">
        <v>52800000</v>
      </c>
      <c r="R264" s="19">
        <v>52800000</v>
      </c>
      <c r="S264" s="19">
        <v>50160000</v>
      </c>
      <c r="T264" s="19">
        <v>52800000</v>
      </c>
      <c r="U264" s="19">
        <v>52800000</v>
      </c>
      <c r="V264" s="19">
        <v>50160000</v>
      </c>
      <c r="W264" s="19">
        <v>52800000</v>
      </c>
      <c r="X264" s="19">
        <v>52800000</v>
      </c>
      <c r="Y264" s="19">
        <v>50160000</v>
      </c>
      <c r="Z264" s="19">
        <v>52800000</v>
      </c>
      <c r="AA264" s="19">
        <v>52800000</v>
      </c>
      <c r="AB264" s="19">
        <v>50160000</v>
      </c>
      <c r="AC264">
        <v>14600000</v>
      </c>
      <c r="AD264">
        <v>31800000</v>
      </c>
      <c r="AE264">
        <v>52800000</v>
      </c>
    </row>
    <row r="265" spans="1:31" x14ac:dyDescent="0.2">
      <c r="A265" s="18">
        <v>44441</v>
      </c>
      <c r="B265" s="19">
        <v>0</v>
      </c>
      <c r="C265" s="19">
        <v>0</v>
      </c>
      <c r="D265" s="19" t="e">
        <v>#N/A</v>
      </c>
      <c r="E265" s="19">
        <v>52800000</v>
      </c>
      <c r="F265" s="19">
        <v>52800000</v>
      </c>
      <c r="G265" s="19">
        <v>50160000</v>
      </c>
      <c r="H265" s="19">
        <v>52800000</v>
      </c>
      <c r="I265" s="19">
        <v>52800000</v>
      </c>
      <c r="J265" s="19">
        <v>50160000</v>
      </c>
      <c r="K265" s="19">
        <v>52800000</v>
      </c>
      <c r="L265" s="19">
        <v>52800000</v>
      </c>
      <c r="M265" s="19">
        <v>50160000</v>
      </c>
      <c r="N265" s="19">
        <v>52800000</v>
      </c>
      <c r="O265" s="19">
        <v>52800000</v>
      </c>
      <c r="P265" s="19">
        <v>50160000</v>
      </c>
      <c r="Q265" s="19">
        <v>52800000</v>
      </c>
      <c r="R265" s="19">
        <v>52800000</v>
      </c>
      <c r="S265" s="19">
        <v>50160000</v>
      </c>
      <c r="T265" s="19">
        <v>52800000</v>
      </c>
      <c r="U265" s="19">
        <v>52800000</v>
      </c>
      <c r="V265" s="19">
        <v>50160000</v>
      </c>
      <c r="W265" s="19">
        <v>52800000</v>
      </c>
      <c r="X265" s="19">
        <v>52800000</v>
      </c>
      <c r="Y265" s="19">
        <v>50160000</v>
      </c>
      <c r="Z265" s="19">
        <v>52800000</v>
      </c>
      <c r="AA265" s="19">
        <v>52800000</v>
      </c>
      <c r="AB265" s="19">
        <v>50160000</v>
      </c>
      <c r="AC265">
        <v>14600000</v>
      </c>
      <c r="AD265">
        <v>31800000</v>
      </c>
      <c r="AE265">
        <v>52800000</v>
      </c>
    </row>
    <row r="266" spans="1:31" x14ac:dyDescent="0.2">
      <c r="A266" s="18">
        <v>44442</v>
      </c>
      <c r="B266" s="19">
        <v>0</v>
      </c>
      <c r="C266" s="19">
        <v>0</v>
      </c>
      <c r="D266" s="19" t="e">
        <v>#N/A</v>
      </c>
      <c r="E266" s="19">
        <v>52800000</v>
      </c>
      <c r="F266" s="19">
        <v>52800000</v>
      </c>
      <c r="G266" s="19">
        <v>50160000</v>
      </c>
      <c r="H266" s="19">
        <v>52800000</v>
      </c>
      <c r="I266" s="19">
        <v>52800000</v>
      </c>
      <c r="J266" s="19">
        <v>50160000</v>
      </c>
      <c r="K266" s="19">
        <v>52800000</v>
      </c>
      <c r="L266" s="19">
        <v>52800000</v>
      </c>
      <c r="M266" s="19">
        <v>50160000</v>
      </c>
      <c r="N266" s="19">
        <v>52800000</v>
      </c>
      <c r="O266" s="19">
        <v>52800000</v>
      </c>
      <c r="P266" s="19">
        <v>50160000</v>
      </c>
      <c r="Q266" s="19">
        <v>52800000</v>
      </c>
      <c r="R266" s="19">
        <v>52800000</v>
      </c>
      <c r="S266" s="19">
        <v>50160000</v>
      </c>
      <c r="T266" s="19">
        <v>52800000</v>
      </c>
      <c r="U266" s="19">
        <v>52800000</v>
      </c>
      <c r="V266" s="19">
        <v>50160000</v>
      </c>
      <c r="W266" s="19">
        <v>52800000</v>
      </c>
      <c r="X266" s="19">
        <v>52800000</v>
      </c>
      <c r="Y266" s="19">
        <v>50160000</v>
      </c>
      <c r="Z266" s="19">
        <v>52800000</v>
      </c>
      <c r="AA266" s="19">
        <v>52800000</v>
      </c>
      <c r="AB266" s="19">
        <v>50160000</v>
      </c>
      <c r="AC266">
        <v>14600000</v>
      </c>
      <c r="AD266">
        <v>31800000</v>
      </c>
      <c r="AE266">
        <v>52800000</v>
      </c>
    </row>
    <row r="267" spans="1:31" x14ac:dyDescent="0.2">
      <c r="A267" s="18">
        <v>44443</v>
      </c>
      <c r="B267" s="19">
        <v>0</v>
      </c>
      <c r="C267" s="19">
        <v>0</v>
      </c>
      <c r="D267" s="19" t="e">
        <v>#N/A</v>
      </c>
      <c r="E267" s="19">
        <v>52800000</v>
      </c>
      <c r="F267" s="19">
        <v>52800000</v>
      </c>
      <c r="G267" s="19">
        <v>50160000</v>
      </c>
      <c r="H267" s="19">
        <v>52800000</v>
      </c>
      <c r="I267" s="19">
        <v>52800000</v>
      </c>
      <c r="J267" s="19">
        <v>50160000</v>
      </c>
      <c r="K267" s="19">
        <v>52800000</v>
      </c>
      <c r="L267" s="19">
        <v>52800000</v>
      </c>
      <c r="M267" s="19">
        <v>50160000</v>
      </c>
      <c r="N267" s="19">
        <v>52800000</v>
      </c>
      <c r="O267" s="19">
        <v>52800000</v>
      </c>
      <c r="P267" s="19">
        <v>50160000</v>
      </c>
      <c r="Q267" s="19">
        <v>52800000</v>
      </c>
      <c r="R267" s="19">
        <v>52800000</v>
      </c>
      <c r="S267" s="19">
        <v>50160000</v>
      </c>
      <c r="T267" s="19">
        <v>52800000</v>
      </c>
      <c r="U267" s="19">
        <v>52800000</v>
      </c>
      <c r="V267" s="19">
        <v>50160000</v>
      </c>
      <c r="W267" s="19">
        <v>52800000</v>
      </c>
      <c r="X267" s="19">
        <v>52800000</v>
      </c>
      <c r="Y267" s="19">
        <v>50160000</v>
      </c>
      <c r="Z267" s="19">
        <v>52800000</v>
      </c>
      <c r="AA267" s="19">
        <v>52800000</v>
      </c>
      <c r="AB267" s="19">
        <v>50160000</v>
      </c>
      <c r="AC267">
        <v>14600000</v>
      </c>
      <c r="AD267">
        <v>31800000</v>
      </c>
      <c r="AE267">
        <v>52800000</v>
      </c>
    </row>
    <row r="268" spans="1:31" x14ac:dyDescent="0.2">
      <c r="A268" s="18">
        <v>44444</v>
      </c>
      <c r="B268" s="19">
        <v>0</v>
      </c>
      <c r="C268" s="19">
        <v>0</v>
      </c>
      <c r="D268" s="19" t="e">
        <v>#N/A</v>
      </c>
      <c r="E268" s="19">
        <v>52800000</v>
      </c>
      <c r="F268" s="19">
        <v>52800000</v>
      </c>
      <c r="G268" s="19">
        <v>50160000</v>
      </c>
      <c r="H268" s="19">
        <v>52800000</v>
      </c>
      <c r="I268" s="19">
        <v>52800000</v>
      </c>
      <c r="J268" s="19">
        <v>50160000</v>
      </c>
      <c r="K268" s="19">
        <v>52800000</v>
      </c>
      <c r="L268" s="19">
        <v>52800000</v>
      </c>
      <c r="M268" s="19">
        <v>50160000</v>
      </c>
      <c r="N268" s="19">
        <v>52800000</v>
      </c>
      <c r="O268" s="19">
        <v>52800000</v>
      </c>
      <c r="P268" s="19">
        <v>50160000</v>
      </c>
      <c r="Q268" s="19">
        <v>52800000</v>
      </c>
      <c r="R268" s="19">
        <v>52800000</v>
      </c>
      <c r="S268" s="19">
        <v>50160000</v>
      </c>
      <c r="T268" s="19">
        <v>52800000</v>
      </c>
      <c r="U268" s="19">
        <v>52800000</v>
      </c>
      <c r="V268" s="19">
        <v>50160000</v>
      </c>
      <c r="W268" s="19">
        <v>52800000</v>
      </c>
      <c r="X268" s="19">
        <v>52800000</v>
      </c>
      <c r="Y268" s="19">
        <v>50160000</v>
      </c>
      <c r="Z268" s="19">
        <v>52800000</v>
      </c>
      <c r="AA268" s="19">
        <v>52800000</v>
      </c>
      <c r="AB268" s="19">
        <v>50160000</v>
      </c>
      <c r="AC268">
        <v>14600000</v>
      </c>
      <c r="AD268">
        <v>31800000</v>
      </c>
      <c r="AE268">
        <v>52800000</v>
      </c>
    </row>
    <row r="269" spans="1:31" x14ac:dyDescent="0.2">
      <c r="A269" s="18">
        <v>44445</v>
      </c>
      <c r="B269" s="19">
        <v>0</v>
      </c>
      <c r="C269" s="19">
        <v>0</v>
      </c>
      <c r="D269" s="19" t="e">
        <v>#N/A</v>
      </c>
      <c r="E269" s="19">
        <v>52800000</v>
      </c>
      <c r="F269" s="19">
        <v>52800000</v>
      </c>
      <c r="G269" s="19">
        <v>50160000</v>
      </c>
      <c r="H269" s="19">
        <v>52800000</v>
      </c>
      <c r="I269" s="19">
        <v>52800000</v>
      </c>
      <c r="J269" s="19">
        <v>50160000</v>
      </c>
      <c r="K269" s="19">
        <v>52800000</v>
      </c>
      <c r="L269" s="19">
        <v>52800000</v>
      </c>
      <c r="M269" s="19">
        <v>50160000</v>
      </c>
      <c r="N269" s="19">
        <v>52800000</v>
      </c>
      <c r="O269" s="19">
        <v>52800000</v>
      </c>
      <c r="P269" s="19">
        <v>50160000</v>
      </c>
      <c r="Q269" s="19">
        <v>52800000</v>
      </c>
      <c r="R269" s="19">
        <v>52800000</v>
      </c>
      <c r="S269" s="19">
        <v>50160000</v>
      </c>
      <c r="T269" s="19">
        <v>52800000</v>
      </c>
      <c r="U269" s="19">
        <v>52800000</v>
      </c>
      <c r="V269" s="19">
        <v>50160000</v>
      </c>
      <c r="W269" s="19">
        <v>52800000</v>
      </c>
      <c r="X269" s="19">
        <v>52800000</v>
      </c>
      <c r="Y269" s="19">
        <v>50160000</v>
      </c>
      <c r="Z269" s="19">
        <v>52800000</v>
      </c>
      <c r="AA269" s="19">
        <v>52800000</v>
      </c>
      <c r="AB269" s="19">
        <v>50160000</v>
      </c>
      <c r="AC269">
        <v>14600000</v>
      </c>
      <c r="AD269">
        <v>31800000</v>
      </c>
      <c r="AE269">
        <v>52800000</v>
      </c>
    </row>
    <row r="270" spans="1:31" x14ac:dyDescent="0.2">
      <c r="A270" s="18">
        <v>44446</v>
      </c>
      <c r="B270" s="19">
        <v>0</v>
      </c>
      <c r="C270" s="19">
        <v>0</v>
      </c>
      <c r="D270" s="19" t="e">
        <v>#N/A</v>
      </c>
      <c r="E270" s="19">
        <v>52800000</v>
      </c>
      <c r="F270" s="19">
        <v>52800000</v>
      </c>
      <c r="G270" s="19">
        <v>50160000</v>
      </c>
      <c r="H270" s="19">
        <v>52800000</v>
      </c>
      <c r="I270" s="19">
        <v>52800000</v>
      </c>
      <c r="J270" s="19">
        <v>50160000</v>
      </c>
      <c r="K270" s="19">
        <v>52800000</v>
      </c>
      <c r="L270" s="19">
        <v>52800000</v>
      </c>
      <c r="M270" s="19">
        <v>50160000</v>
      </c>
      <c r="N270" s="19">
        <v>52800000</v>
      </c>
      <c r="O270" s="19">
        <v>52800000</v>
      </c>
      <c r="P270" s="19">
        <v>50160000</v>
      </c>
      <c r="Q270" s="19">
        <v>52800000</v>
      </c>
      <c r="R270" s="19">
        <v>52800000</v>
      </c>
      <c r="S270" s="19">
        <v>50160000</v>
      </c>
      <c r="T270" s="19">
        <v>52800000</v>
      </c>
      <c r="U270" s="19">
        <v>52800000</v>
      </c>
      <c r="V270" s="19">
        <v>50160000</v>
      </c>
      <c r="W270" s="19">
        <v>52800000</v>
      </c>
      <c r="X270" s="19">
        <v>52800000</v>
      </c>
      <c r="Y270" s="19">
        <v>50160000</v>
      </c>
      <c r="Z270" s="19">
        <v>52800000</v>
      </c>
      <c r="AA270" s="19">
        <v>52800000</v>
      </c>
      <c r="AB270" s="19">
        <v>50160000</v>
      </c>
      <c r="AC270">
        <v>14600000</v>
      </c>
      <c r="AD270">
        <v>31800000</v>
      </c>
      <c r="AE270">
        <v>52800000</v>
      </c>
    </row>
    <row r="271" spans="1:31" x14ac:dyDescent="0.2">
      <c r="A271" s="18">
        <v>44447</v>
      </c>
      <c r="B271" s="19">
        <v>0</v>
      </c>
      <c r="C271" s="19">
        <v>0</v>
      </c>
      <c r="D271" s="19" t="e">
        <v>#N/A</v>
      </c>
      <c r="E271" s="19">
        <v>52800000</v>
      </c>
      <c r="F271" s="19">
        <v>52800000</v>
      </c>
      <c r="G271" s="19">
        <v>50160000</v>
      </c>
      <c r="H271" s="19">
        <v>52800000</v>
      </c>
      <c r="I271" s="19">
        <v>52800000</v>
      </c>
      <c r="J271" s="19">
        <v>50160000</v>
      </c>
      <c r="K271" s="19">
        <v>52800000</v>
      </c>
      <c r="L271" s="19">
        <v>52800000</v>
      </c>
      <c r="M271" s="19">
        <v>50160000</v>
      </c>
      <c r="N271" s="19">
        <v>52800000</v>
      </c>
      <c r="O271" s="19">
        <v>52800000</v>
      </c>
      <c r="P271" s="19">
        <v>50160000</v>
      </c>
      <c r="Q271" s="19">
        <v>52800000</v>
      </c>
      <c r="R271" s="19">
        <v>52800000</v>
      </c>
      <c r="S271" s="19">
        <v>50160000</v>
      </c>
      <c r="T271" s="19">
        <v>52800000</v>
      </c>
      <c r="U271" s="19">
        <v>52800000</v>
      </c>
      <c r="V271" s="19">
        <v>50160000</v>
      </c>
      <c r="W271" s="19">
        <v>52800000</v>
      </c>
      <c r="X271" s="19">
        <v>52800000</v>
      </c>
      <c r="Y271" s="19">
        <v>50160000</v>
      </c>
      <c r="Z271" s="19">
        <v>52800000</v>
      </c>
      <c r="AA271" s="19">
        <v>52800000</v>
      </c>
      <c r="AB271" s="19">
        <v>50160000</v>
      </c>
      <c r="AC271">
        <v>14600000</v>
      </c>
      <c r="AD271">
        <v>31800000</v>
      </c>
      <c r="AE271">
        <v>52800000</v>
      </c>
    </row>
    <row r="272" spans="1:31" x14ac:dyDescent="0.2">
      <c r="A272" s="18">
        <v>44448</v>
      </c>
      <c r="B272" s="19">
        <v>0</v>
      </c>
      <c r="C272" s="19">
        <v>0</v>
      </c>
      <c r="D272" s="19" t="e">
        <v>#N/A</v>
      </c>
      <c r="E272" s="19">
        <v>52800000</v>
      </c>
      <c r="F272" s="19">
        <v>52800000</v>
      </c>
      <c r="G272" s="19">
        <v>50160000</v>
      </c>
      <c r="H272" s="19">
        <v>52800000</v>
      </c>
      <c r="I272" s="19">
        <v>52800000</v>
      </c>
      <c r="J272" s="19">
        <v>50160000</v>
      </c>
      <c r="K272" s="19">
        <v>52800000</v>
      </c>
      <c r="L272" s="19">
        <v>52800000</v>
      </c>
      <c r="M272" s="19">
        <v>50160000</v>
      </c>
      <c r="N272" s="19">
        <v>52800000</v>
      </c>
      <c r="O272" s="19">
        <v>52800000</v>
      </c>
      <c r="P272" s="19">
        <v>50160000</v>
      </c>
      <c r="Q272" s="19">
        <v>52800000</v>
      </c>
      <c r="R272" s="19">
        <v>52800000</v>
      </c>
      <c r="S272" s="19">
        <v>50160000</v>
      </c>
      <c r="T272" s="19">
        <v>52800000</v>
      </c>
      <c r="U272" s="19">
        <v>52800000</v>
      </c>
      <c r="V272" s="19">
        <v>50160000</v>
      </c>
      <c r="W272" s="19">
        <v>52800000</v>
      </c>
      <c r="X272" s="19">
        <v>52800000</v>
      </c>
      <c r="Y272" s="19">
        <v>50160000</v>
      </c>
      <c r="Z272" s="19">
        <v>52800000</v>
      </c>
      <c r="AA272" s="19">
        <v>52800000</v>
      </c>
      <c r="AB272" s="19">
        <v>50160000</v>
      </c>
      <c r="AC272">
        <v>14600000</v>
      </c>
      <c r="AD272">
        <v>31800000</v>
      </c>
      <c r="AE272">
        <v>52800000</v>
      </c>
    </row>
    <row r="273" spans="1:31" x14ac:dyDescent="0.2">
      <c r="A273" s="18">
        <v>44449</v>
      </c>
      <c r="B273" s="19">
        <v>0</v>
      </c>
      <c r="C273" s="19">
        <v>0</v>
      </c>
      <c r="D273" s="19" t="e">
        <v>#N/A</v>
      </c>
      <c r="E273" s="19">
        <v>52800000</v>
      </c>
      <c r="F273" s="19">
        <v>52800000</v>
      </c>
      <c r="G273" s="19">
        <v>50160000</v>
      </c>
      <c r="H273" s="19">
        <v>52800000</v>
      </c>
      <c r="I273" s="19">
        <v>52800000</v>
      </c>
      <c r="J273" s="19">
        <v>50160000</v>
      </c>
      <c r="K273" s="19">
        <v>52800000</v>
      </c>
      <c r="L273" s="19">
        <v>52800000</v>
      </c>
      <c r="M273" s="19">
        <v>50160000</v>
      </c>
      <c r="N273" s="19">
        <v>52800000</v>
      </c>
      <c r="O273" s="19">
        <v>52800000</v>
      </c>
      <c r="P273" s="19">
        <v>50160000</v>
      </c>
      <c r="Q273" s="19">
        <v>52800000</v>
      </c>
      <c r="R273" s="19">
        <v>52800000</v>
      </c>
      <c r="S273" s="19">
        <v>50160000</v>
      </c>
      <c r="T273" s="19">
        <v>52800000</v>
      </c>
      <c r="U273" s="19">
        <v>52800000</v>
      </c>
      <c r="V273" s="19">
        <v>50160000</v>
      </c>
      <c r="W273" s="19">
        <v>52800000</v>
      </c>
      <c r="X273" s="19">
        <v>52800000</v>
      </c>
      <c r="Y273" s="19">
        <v>50160000</v>
      </c>
      <c r="Z273" s="19">
        <v>52800000</v>
      </c>
      <c r="AA273" s="19">
        <v>52800000</v>
      </c>
      <c r="AB273" s="19">
        <v>50160000</v>
      </c>
      <c r="AC273">
        <v>14600000</v>
      </c>
      <c r="AD273">
        <v>31800000</v>
      </c>
      <c r="AE273">
        <v>52800000</v>
      </c>
    </row>
    <row r="274" spans="1:31" x14ac:dyDescent="0.2">
      <c r="A274" s="18">
        <v>44450</v>
      </c>
      <c r="B274" s="19">
        <v>0</v>
      </c>
      <c r="C274" s="19">
        <v>0</v>
      </c>
      <c r="D274" s="19" t="e">
        <v>#N/A</v>
      </c>
      <c r="E274" s="19">
        <v>52800000</v>
      </c>
      <c r="F274" s="19">
        <v>52800000</v>
      </c>
      <c r="G274" s="19">
        <v>50160000</v>
      </c>
      <c r="H274" s="19">
        <v>52800000</v>
      </c>
      <c r="I274" s="19">
        <v>52800000</v>
      </c>
      <c r="J274" s="19">
        <v>50160000</v>
      </c>
      <c r="K274" s="19">
        <v>52800000</v>
      </c>
      <c r="L274" s="19">
        <v>52800000</v>
      </c>
      <c r="M274" s="19">
        <v>50160000</v>
      </c>
      <c r="N274" s="19">
        <v>52800000</v>
      </c>
      <c r="O274" s="19">
        <v>52800000</v>
      </c>
      <c r="P274" s="19">
        <v>50160000</v>
      </c>
      <c r="Q274" s="19">
        <v>52800000</v>
      </c>
      <c r="R274" s="19">
        <v>52800000</v>
      </c>
      <c r="S274" s="19">
        <v>50160000</v>
      </c>
      <c r="T274" s="19">
        <v>52800000</v>
      </c>
      <c r="U274" s="19">
        <v>52800000</v>
      </c>
      <c r="V274" s="19">
        <v>50160000</v>
      </c>
      <c r="W274" s="19">
        <v>52800000</v>
      </c>
      <c r="X274" s="19">
        <v>52800000</v>
      </c>
      <c r="Y274" s="19">
        <v>50160000</v>
      </c>
      <c r="Z274" s="19">
        <v>52800000</v>
      </c>
      <c r="AA274" s="19">
        <v>52800000</v>
      </c>
      <c r="AB274" s="19">
        <v>50160000</v>
      </c>
      <c r="AC274">
        <v>14600000</v>
      </c>
      <c r="AD274">
        <v>31800000</v>
      </c>
      <c r="AE274">
        <v>52800000</v>
      </c>
    </row>
    <row r="275" spans="1:31" x14ac:dyDescent="0.2">
      <c r="A275" s="18">
        <v>44451</v>
      </c>
      <c r="B275" s="19">
        <v>0</v>
      </c>
      <c r="C275" s="19">
        <v>0</v>
      </c>
      <c r="D275" s="19" t="e">
        <v>#N/A</v>
      </c>
      <c r="E275" s="19">
        <v>52800000</v>
      </c>
      <c r="F275" s="19">
        <v>52800000</v>
      </c>
      <c r="G275" s="19">
        <v>50160000</v>
      </c>
      <c r="H275" s="19">
        <v>52800000</v>
      </c>
      <c r="I275" s="19">
        <v>52800000</v>
      </c>
      <c r="J275" s="19">
        <v>50160000</v>
      </c>
      <c r="K275" s="19">
        <v>52800000</v>
      </c>
      <c r="L275" s="19">
        <v>52800000</v>
      </c>
      <c r="M275" s="19">
        <v>50160000</v>
      </c>
      <c r="N275" s="19">
        <v>52800000</v>
      </c>
      <c r="O275" s="19">
        <v>52800000</v>
      </c>
      <c r="P275" s="19">
        <v>50160000</v>
      </c>
      <c r="Q275" s="19">
        <v>52800000</v>
      </c>
      <c r="R275" s="19">
        <v>52800000</v>
      </c>
      <c r="S275" s="19">
        <v>50160000</v>
      </c>
      <c r="T275" s="19">
        <v>52800000</v>
      </c>
      <c r="U275" s="19">
        <v>52800000</v>
      </c>
      <c r="V275" s="19">
        <v>50160000</v>
      </c>
      <c r="W275" s="19">
        <v>52800000</v>
      </c>
      <c r="X275" s="19">
        <v>52800000</v>
      </c>
      <c r="Y275" s="19">
        <v>50160000</v>
      </c>
      <c r="Z275" s="19">
        <v>52800000</v>
      </c>
      <c r="AA275" s="19">
        <v>52800000</v>
      </c>
      <c r="AB275" s="19">
        <v>50160000</v>
      </c>
      <c r="AC275">
        <v>14600000</v>
      </c>
      <c r="AD275">
        <v>31800000</v>
      </c>
      <c r="AE275">
        <v>52800000</v>
      </c>
    </row>
    <row r="276" spans="1:31" x14ac:dyDescent="0.2">
      <c r="A276" s="18">
        <v>44452</v>
      </c>
      <c r="B276" s="19">
        <v>0</v>
      </c>
      <c r="C276" s="19">
        <v>0</v>
      </c>
      <c r="D276" s="19" t="e">
        <v>#N/A</v>
      </c>
      <c r="E276" s="19">
        <v>52800000</v>
      </c>
      <c r="F276" s="19">
        <v>52800000</v>
      </c>
      <c r="G276" s="19">
        <v>50160000</v>
      </c>
      <c r="H276" s="19">
        <v>52800000</v>
      </c>
      <c r="I276" s="19">
        <v>52800000</v>
      </c>
      <c r="J276" s="19">
        <v>50160000</v>
      </c>
      <c r="K276" s="19">
        <v>52800000</v>
      </c>
      <c r="L276" s="19">
        <v>52800000</v>
      </c>
      <c r="M276" s="19">
        <v>50160000</v>
      </c>
      <c r="N276" s="19">
        <v>52800000</v>
      </c>
      <c r="O276" s="19">
        <v>52800000</v>
      </c>
      <c r="P276" s="19">
        <v>50160000</v>
      </c>
      <c r="Q276" s="19">
        <v>52800000</v>
      </c>
      <c r="R276" s="19">
        <v>52800000</v>
      </c>
      <c r="S276" s="19">
        <v>50160000</v>
      </c>
      <c r="T276" s="19">
        <v>52800000</v>
      </c>
      <c r="U276" s="19">
        <v>52800000</v>
      </c>
      <c r="V276" s="19">
        <v>50160000</v>
      </c>
      <c r="W276" s="19">
        <v>52800000</v>
      </c>
      <c r="X276" s="19">
        <v>52800000</v>
      </c>
      <c r="Y276" s="19">
        <v>50160000</v>
      </c>
      <c r="Z276" s="19">
        <v>52800000</v>
      </c>
      <c r="AA276" s="19">
        <v>52800000</v>
      </c>
      <c r="AB276" s="19">
        <v>50160000</v>
      </c>
      <c r="AC276">
        <v>14600000</v>
      </c>
      <c r="AD276">
        <v>31800000</v>
      </c>
      <c r="AE276">
        <v>52800000</v>
      </c>
    </row>
    <row r="277" spans="1:31" x14ac:dyDescent="0.2">
      <c r="A277" s="18">
        <v>44453</v>
      </c>
      <c r="B277" s="19">
        <v>0</v>
      </c>
      <c r="C277" s="19">
        <v>0</v>
      </c>
      <c r="D277" s="19" t="e">
        <v>#N/A</v>
      </c>
      <c r="E277" s="19">
        <v>52800000</v>
      </c>
      <c r="F277" s="19">
        <v>52800000</v>
      </c>
      <c r="G277" s="19">
        <v>50160000</v>
      </c>
      <c r="H277" s="19">
        <v>52800000</v>
      </c>
      <c r="I277" s="19">
        <v>52800000</v>
      </c>
      <c r="J277" s="19">
        <v>50160000</v>
      </c>
      <c r="K277" s="19">
        <v>52800000</v>
      </c>
      <c r="L277" s="19">
        <v>52800000</v>
      </c>
      <c r="M277" s="19">
        <v>50160000</v>
      </c>
      <c r="N277" s="19">
        <v>52800000</v>
      </c>
      <c r="O277" s="19">
        <v>52800000</v>
      </c>
      <c r="P277" s="19">
        <v>50160000</v>
      </c>
      <c r="Q277" s="19">
        <v>52800000</v>
      </c>
      <c r="R277" s="19">
        <v>52800000</v>
      </c>
      <c r="S277" s="19">
        <v>50160000</v>
      </c>
      <c r="T277" s="19">
        <v>52800000</v>
      </c>
      <c r="U277" s="19">
        <v>52800000</v>
      </c>
      <c r="V277" s="19">
        <v>50160000</v>
      </c>
      <c r="W277" s="19">
        <v>52800000</v>
      </c>
      <c r="X277" s="19">
        <v>52800000</v>
      </c>
      <c r="Y277" s="19">
        <v>50160000</v>
      </c>
      <c r="Z277" s="19">
        <v>52800000</v>
      </c>
      <c r="AA277" s="19">
        <v>52800000</v>
      </c>
      <c r="AB277" s="19">
        <v>50160000</v>
      </c>
      <c r="AC277">
        <v>14600000</v>
      </c>
      <c r="AD277">
        <v>31800000</v>
      </c>
      <c r="AE277">
        <v>52800000</v>
      </c>
    </row>
    <row r="278" spans="1:31" x14ac:dyDescent="0.2">
      <c r="A278" s="18">
        <v>44454</v>
      </c>
      <c r="B278" s="19">
        <v>0</v>
      </c>
      <c r="C278" s="19">
        <v>0</v>
      </c>
      <c r="D278" s="19" t="e">
        <v>#N/A</v>
      </c>
      <c r="E278" s="19">
        <v>52800000</v>
      </c>
      <c r="F278" s="19">
        <v>52800000</v>
      </c>
      <c r="G278" s="19">
        <v>50160000</v>
      </c>
      <c r="H278" s="19">
        <v>52800000</v>
      </c>
      <c r="I278" s="19">
        <v>52800000</v>
      </c>
      <c r="J278" s="19">
        <v>50160000</v>
      </c>
      <c r="K278" s="19">
        <v>52800000</v>
      </c>
      <c r="L278" s="19">
        <v>52800000</v>
      </c>
      <c r="M278" s="19">
        <v>50160000</v>
      </c>
      <c r="N278" s="19">
        <v>52800000</v>
      </c>
      <c r="O278" s="19">
        <v>52800000</v>
      </c>
      <c r="P278" s="19">
        <v>50160000</v>
      </c>
      <c r="Q278" s="19">
        <v>52800000</v>
      </c>
      <c r="R278" s="19">
        <v>52800000</v>
      </c>
      <c r="S278" s="19">
        <v>50160000</v>
      </c>
      <c r="T278" s="19">
        <v>52800000</v>
      </c>
      <c r="U278" s="19">
        <v>52800000</v>
      </c>
      <c r="V278" s="19">
        <v>50160000</v>
      </c>
      <c r="W278" s="19">
        <v>52800000</v>
      </c>
      <c r="X278" s="19">
        <v>52800000</v>
      </c>
      <c r="Y278" s="19">
        <v>50160000</v>
      </c>
      <c r="Z278" s="19">
        <v>52800000</v>
      </c>
      <c r="AA278" s="19">
        <v>52800000</v>
      </c>
      <c r="AB278" s="19">
        <v>50160000</v>
      </c>
      <c r="AC278">
        <v>14600000</v>
      </c>
      <c r="AD278">
        <v>31800000</v>
      </c>
      <c r="AE278">
        <v>52800000</v>
      </c>
    </row>
    <row r="279" spans="1:31" x14ac:dyDescent="0.2">
      <c r="A279" s="18">
        <v>44455</v>
      </c>
      <c r="B279" s="19">
        <v>0</v>
      </c>
      <c r="C279" s="19">
        <v>0</v>
      </c>
      <c r="D279" s="19" t="e">
        <v>#N/A</v>
      </c>
      <c r="E279" s="19">
        <v>52800000</v>
      </c>
      <c r="F279" s="19">
        <v>52800000</v>
      </c>
      <c r="G279" s="19">
        <v>50160000</v>
      </c>
      <c r="H279" s="19">
        <v>52800000</v>
      </c>
      <c r="I279" s="19">
        <v>52800000</v>
      </c>
      <c r="J279" s="19">
        <v>50160000</v>
      </c>
      <c r="K279" s="19">
        <v>52800000</v>
      </c>
      <c r="L279" s="19">
        <v>52800000</v>
      </c>
      <c r="M279" s="19">
        <v>50160000</v>
      </c>
      <c r="N279" s="19">
        <v>52800000</v>
      </c>
      <c r="O279" s="19">
        <v>52800000</v>
      </c>
      <c r="P279" s="19">
        <v>50160000</v>
      </c>
      <c r="Q279" s="19">
        <v>52800000</v>
      </c>
      <c r="R279" s="19">
        <v>52800000</v>
      </c>
      <c r="S279" s="19">
        <v>50160000</v>
      </c>
      <c r="T279" s="19">
        <v>52800000</v>
      </c>
      <c r="U279" s="19">
        <v>52800000</v>
      </c>
      <c r="V279" s="19">
        <v>50160000</v>
      </c>
      <c r="W279" s="19">
        <v>52800000</v>
      </c>
      <c r="X279" s="19">
        <v>52800000</v>
      </c>
      <c r="Y279" s="19">
        <v>50160000</v>
      </c>
      <c r="Z279" s="19">
        <v>52800000</v>
      </c>
      <c r="AA279" s="19">
        <v>52800000</v>
      </c>
      <c r="AB279" s="19">
        <v>50160000</v>
      </c>
      <c r="AC279">
        <v>14600000</v>
      </c>
      <c r="AD279">
        <v>31800000</v>
      </c>
      <c r="AE279">
        <v>52800000</v>
      </c>
    </row>
    <row r="280" spans="1:31" x14ac:dyDescent="0.2">
      <c r="A280" s="18">
        <v>44456</v>
      </c>
      <c r="B280" s="19">
        <v>0</v>
      </c>
      <c r="C280" s="19">
        <v>0</v>
      </c>
      <c r="D280" s="19" t="e">
        <v>#N/A</v>
      </c>
      <c r="E280" s="19">
        <v>52800000</v>
      </c>
      <c r="F280" s="19">
        <v>52800000</v>
      </c>
      <c r="G280" s="19">
        <v>50160000</v>
      </c>
      <c r="H280" s="19">
        <v>52800000</v>
      </c>
      <c r="I280" s="19">
        <v>52800000</v>
      </c>
      <c r="J280" s="19">
        <v>50160000</v>
      </c>
      <c r="K280" s="19">
        <v>52800000</v>
      </c>
      <c r="L280" s="19">
        <v>52800000</v>
      </c>
      <c r="M280" s="19">
        <v>50160000</v>
      </c>
      <c r="N280" s="19">
        <v>52800000</v>
      </c>
      <c r="O280" s="19">
        <v>52800000</v>
      </c>
      <c r="P280" s="19">
        <v>50160000</v>
      </c>
      <c r="Q280" s="19">
        <v>52800000</v>
      </c>
      <c r="R280" s="19">
        <v>52800000</v>
      </c>
      <c r="S280" s="19">
        <v>50160000</v>
      </c>
      <c r="T280" s="19">
        <v>52800000</v>
      </c>
      <c r="U280" s="19">
        <v>52800000</v>
      </c>
      <c r="V280" s="19">
        <v>50160000</v>
      </c>
      <c r="W280" s="19">
        <v>52800000</v>
      </c>
      <c r="X280" s="19">
        <v>52800000</v>
      </c>
      <c r="Y280" s="19">
        <v>50160000</v>
      </c>
      <c r="Z280" s="19">
        <v>52800000</v>
      </c>
      <c r="AA280" s="19">
        <v>52800000</v>
      </c>
      <c r="AB280" s="19">
        <v>50160000</v>
      </c>
      <c r="AC280">
        <v>14600000</v>
      </c>
      <c r="AD280">
        <v>31800000</v>
      </c>
      <c r="AE280">
        <v>52800000</v>
      </c>
    </row>
    <row r="281" spans="1:31" x14ac:dyDescent="0.2">
      <c r="A281" s="18">
        <v>44457</v>
      </c>
      <c r="B281" s="19">
        <v>0</v>
      </c>
      <c r="C281" s="19">
        <v>0</v>
      </c>
      <c r="D281" s="19" t="e">
        <v>#N/A</v>
      </c>
      <c r="E281" s="19">
        <v>52800000</v>
      </c>
      <c r="F281" s="19">
        <v>52800000</v>
      </c>
      <c r="G281" s="19">
        <v>50160000</v>
      </c>
      <c r="H281" s="19">
        <v>52800000</v>
      </c>
      <c r="I281" s="19">
        <v>52800000</v>
      </c>
      <c r="J281" s="19">
        <v>50160000</v>
      </c>
      <c r="K281" s="19">
        <v>52800000</v>
      </c>
      <c r="L281" s="19">
        <v>52800000</v>
      </c>
      <c r="M281" s="19">
        <v>50160000</v>
      </c>
      <c r="N281" s="19">
        <v>52800000</v>
      </c>
      <c r="O281" s="19">
        <v>52800000</v>
      </c>
      <c r="P281" s="19">
        <v>50160000</v>
      </c>
      <c r="Q281" s="19">
        <v>52800000</v>
      </c>
      <c r="R281" s="19">
        <v>52800000</v>
      </c>
      <c r="S281" s="19">
        <v>50160000</v>
      </c>
      <c r="T281" s="19">
        <v>52800000</v>
      </c>
      <c r="U281" s="19">
        <v>52800000</v>
      </c>
      <c r="V281" s="19">
        <v>50160000</v>
      </c>
      <c r="W281" s="19">
        <v>52800000</v>
      </c>
      <c r="X281" s="19">
        <v>52800000</v>
      </c>
      <c r="Y281" s="19">
        <v>50160000</v>
      </c>
      <c r="Z281" s="19">
        <v>52800000</v>
      </c>
      <c r="AA281" s="19">
        <v>52800000</v>
      </c>
      <c r="AB281" s="19">
        <v>50160000</v>
      </c>
      <c r="AC281">
        <v>14600000</v>
      </c>
      <c r="AD281">
        <v>31800000</v>
      </c>
      <c r="AE281">
        <v>52800000</v>
      </c>
    </row>
    <row r="282" spans="1:31" x14ac:dyDescent="0.2">
      <c r="A282" s="18">
        <v>44458</v>
      </c>
      <c r="B282" s="19">
        <v>0</v>
      </c>
      <c r="C282" s="19">
        <v>0</v>
      </c>
      <c r="D282" s="19" t="e">
        <v>#N/A</v>
      </c>
      <c r="E282" s="19">
        <v>52800000</v>
      </c>
      <c r="F282" s="19">
        <v>52800000</v>
      </c>
      <c r="G282" s="19">
        <v>50160000</v>
      </c>
      <c r="H282" s="19">
        <v>52800000</v>
      </c>
      <c r="I282" s="19">
        <v>52800000</v>
      </c>
      <c r="J282" s="19">
        <v>50160000</v>
      </c>
      <c r="K282" s="19">
        <v>52800000</v>
      </c>
      <c r="L282" s="19">
        <v>52800000</v>
      </c>
      <c r="M282" s="19">
        <v>50160000</v>
      </c>
      <c r="N282" s="19">
        <v>52800000</v>
      </c>
      <c r="O282" s="19">
        <v>52800000</v>
      </c>
      <c r="P282" s="19">
        <v>50160000</v>
      </c>
      <c r="Q282" s="19">
        <v>52800000</v>
      </c>
      <c r="R282" s="19">
        <v>52800000</v>
      </c>
      <c r="S282" s="19">
        <v>50160000</v>
      </c>
      <c r="T282" s="19">
        <v>52800000</v>
      </c>
      <c r="U282" s="19">
        <v>52800000</v>
      </c>
      <c r="V282" s="19">
        <v>50160000</v>
      </c>
      <c r="W282" s="19">
        <v>52800000</v>
      </c>
      <c r="X282" s="19">
        <v>52800000</v>
      </c>
      <c r="Y282" s="19">
        <v>50160000</v>
      </c>
      <c r="Z282" s="19">
        <v>52800000</v>
      </c>
      <c r="AA282" s="19">
        <v>52800000</v>
      </c>
      <c r="AB282" s="19">
        <v>50160000</v>
      </c>
      <c r="AC282">
        <v>14600000</v>
      </c>
      <c r="AD282">
        <v>31800000</v>
      </c>
      <c r="AE282">
        <v>52800000</v>
      </c>
    </row>
    <row r="283" spans="1:31" x14ac:dyDescent="0.2">
      <c r="A283" s="18">
        <v>44459</v>
      </c>
      <c r="B283" s="19">
        <v>0</v>
      </c>
      <c r="C283" s="19">
        <v>0</v>
      </c>
      <c r="D283" s="19" t="e">
        <v>#N/A</v>
      </c>
      <c r="E283" s="19">
        <v>52800000</v>
      </c>
      <c r="F283" s="19">
        <v>52800000</v>
      </c>
      <c r="G283" s="19">
        <v>50160000</v>
      </c>
      <c r="H283" s="19">
        <v>52800000</v>
      </c>
      <c r="I283" s="19">
        <v>52800000</v>
      </c>
      <c r="J283" s="19">
        <v>50160000</v>
      </c>
      <c r="K283" s="19">
        <v>52800000</v>
      </c>
      <c r="L283" s="19">
        <v>52800000</v>
      </c>
      <c r="M283" s="19">
        <v>50160000</v>
      </c>
      <c r="N283" s="19">
        <v>52800000</v>
      </c>
      <c r="O283" s="19">
        <v>52800000</v>
      </c>
      <c r="P283" s="19">
        <v>50160000</v>
      </c>
      <c r="Q283" s="19">
        <v>52800000</v>
      </c>
      <c r="R283" s="19">
        <v>52800000</v>
      </c>
      <c r="S283" s="19">
        <v>50160000</v>
      </c>
      <c r="T283" s="19">
        <v>52800000</v>
      </c>
      <c r="U283" s="19">
        <v>52800000</v>
      </c>
      <c r="V283" s="19">
        <v>50160000</v>
      </c>
      <c r="W283" s="19">
        <v>52800000</v>
      </c>
      <c r="X283" s="19">
        <v>52800000</v>
      </c>
      <c r="Y283" s="19">
        <v>50160000</v>
      </c>
      <c r="Z283" s="19">
        <v>52800000</v>
      </c>
      <c r="AA283" s="19">
        <v>52800000</v>
      </c>
      <c r="AB283" s="19">
        <v>50160000</v>
      </c>
      <c r="AC283">
        <v>14600000</v>
      </c>
      <c r="AD283">
        <v>31800000</v>
      </c>
      <c r="AE283">
        <v>52800000</v>
      </c>
    </row>
    <row r="284" spans="1:31" x14ac:dyDescent="0.2">
      <c r="A284" s="18">
        <v>44460</v>
      </c>
      <c r="B284" s="19">
        <v>0</v>
      </c>
      <c r="C284" s="19">
        <v>0</v>
      </c>
      <c r="D284" s="19" t="e">
        <v>#N/A</v>
      </c>
      <c r="E284" s="19">
        <v>52800000</v>
      </c>
      <c r="F284" s="19">
        <v>52800000</v>
      </c>
      <c r="G284" s="19">
        <v>50160000</v>
      </c>
      <c r="H284" s="19">
        <v>52800000</v>
      </c>
      <c r="I284" s="19">
        <v>52800000</v>
      </c>
      <c r="J284" s="19">
        <v>50160000</v>
      </c>
      <c r="K284" s="19">
        <v>52800000</v>
      </c>
      <c r="L284" s="19">
        <v>52800000</v>
      </c>
      <c r="M284" s="19">
        <v>50160000</v>
      </c>
      <c r="N284" s="19">
        <v>52800000</v>
      </c>
      <c r="O284" s="19">
        <v>52800000</v>
      </c>
      <c r="P284" s="19">
        <v>50160000</v>
      </c>
      <c r="Q284" s="19">
        <v>52800000</v>
      </c>
      <c r="R284" s="19">
        <v>52800000</v>
      </c>
      <c r="S284" s="19">
        <v>50160000</v>
      </c>
      <c r="T284" s="19">
        <v>52800000</v>
      </c>
      <c r="U284" s="19">
        <v>52800000</v>
      </c>
      <c r="V284" s="19">
        <v>50160000</v>
      </c>
      <c r="W284" s="19">
        <v>52800000</v>
      </c>
      <c r="X284" s="19">
        <v>52800000</v>
      </c>
      <c r="Y284" s="19">
        <v>50160000</v>
      </c>
      <c r="Z284" s="19">
        <v>52800000</v>
      </c>
      <c r="AA284" s="19">
        <v>52800000</v>
      </c>
      <c r="AB284" s="19">
        <v>50160000</v>
      </c>
      <c r="AC284">
        <v>14600000</v>
      </c>
      <c r="AD284">
        <v>31800000</v>
      </c>
      <c r="AE284">
        <v>52800000</v>
      </c>
    </row>
    <row r="285" spans="1:31" x14ac:dyDescent="0.2">
      <c r="A285" s="18">
        <v>44461</v>
      </c>
      <c r="B285" s="19">
        <v>0</v>
      </c>
      <c r="C285" s="19">
        <v>0</v>
      </c>
      <c r="D285" s="19" t="e">
        <v>#N/A</v>
      </c>
      <c r="E285" s="19">
        <v>52800000</v>
      </c>
      <c r="F285" s="19">
        <v>52800000</v>
      </c>
      <c r="G285" s="19">
        <v>50160000</v>
      </c>
      <c r="H285" s="19">
        <v>52800000</v>
      </c>
      <c r="I285" s="19">
        <v>52800000</v>
      </c>
      <c r="J285" s="19">
        <v>50160000</v>
      </c>
      <c r="K285" s="19">
        <v>52800000</v>
      </c>
      <c r="L285" s="19">
        <v>52800000</v>
      </c>
      <c r="M285" s="19">
        <v>50160000</v>
      </c>
      <c r="N285" s="19">
        <v>52800000</v>
      </c>
      <c r="O285" s="19">
        <v>52800000</v>
      </c>
      <c r="P285" s="19">
        <v>50160000</v>
      </c>
      <c r="Q285" s="19">
        <v>52800000</v>
      </c>
      <c r="R285" s="19">
        <v>52800000</v>
      </c>
      <c r="S285" s="19">
        <v>50160000</v>
      </c>
      <c r="T285" s="19">
        <v>52800000</v>
      </c>
      <c r="U285" s="19">
        <v>52800000</v>
      </c>
      <c r="V285" s="19">
        <v>50160000</v>
      </c>
      <c r="W285" s="19">
        <v>52800000</v>
      </c>
      <c r="X285" s="19">
        <v>52800000</v>
      </c>
      <c r="Y285" s="19">
        <v>50160000</v>
      </c>
      <c r="Z285" s="19">
        <v>52800000</v>
      </c>
      <c r="AA285" s="19">
        <v>52800000</v>
      </c>
      <c r="AB285" s="19">
        <v>50160000</v>
      </c>
      <c r="AC285">
        <v>14600000</v>
      </c>
      <c r="AD285">
        <v>31800000</v>
      </c>
      <c r="AE285">
        <v>52800000</v>
      </c>
    </row>
    <row r="286" spans="1:31" x14ac:dyDescent="0.2">
      <c r="A286" s="18">
        <v>44462</v>
      </c>
      <c r="B286" s="19">
        <v>0</v>
      </c>
      <c r="C286" s="19">
        <v>0</v>
      </c>
      <c r="D286" s="19" t="e">
        <v>#N/A</v>
      </c>
      <c r="E286" s="19">
        <v>52800000</v>
      </c>
      <c r="F286" s="19">
        <v>52800000</v>
      </c>
      <c r="G286" s="19">
        <v>50160000</v>
      </c>
      <c r="H286" s="19">
        <v>52800000</v>
      </c>
      <c r="I286" s="19">
        <v>52800000</v>
      </c>
      <c r="J286" s="19">
        <v>50160000</v>
      </c>
      <c r="K286" s="19">
        <v>52800000</v>
      </c>
      <c r="L286" s="19">
        <v>52800000</v>
      </c>
      <c r="M286" s="19">
        <v>50160000</v>
      </c>
      <c r="N286" s="19">
        <v>52800000</v>
      </c>
      <c r="O286" s="19">
        <v>52800000</v>
      </c>
      <c r="P286" s="19">
        <v>50160000</v>
      </c>
      <c r="Q286" s="19">
        <v>52800000</v>
      </c>
      <c r="R286" s="19">
        <v>52800000</v>
      </c>
      <c r="S286" s="19">
        <v>50160000</v>
      </c>
      <c r="T286" s="19">
        <v>52800000</v>
      </c>
      <c r="U286" s="19">
        <v>52800000</v>
      </c>
      <c r="V286" s="19">
        <v>50160000</v>
      </c>
      <c r="W286" s="19">
        <v>52800000</v>
      </c>
      <c r="X286" s="19">
        <v>52800000</v>
      </c>
      <c r="Y286" s="19">
        <v>50160000</v>
      </c>
      <c r="Z286" s="19">
        <v>52800000</v>
      </c>
      <c r="AA286" s="19">
        <v>52800000</v>
      </c>
      <c r="AB286" s="19">
        <v>50160000</v>
      </c>
      <c r="AC286">
        <v>14600000</v>
      </c>
      <c r="AD286">
        <v>31800000</v>
      </c>
      <c r="AE286">
        <v>52800000</v>
      </c>
    </row>
    <row r="287" spans="1:31" x14ac:dyDescent="0.2">
      <c r="A287" s="18">
        <v>44463</v>
      </c>
      <c r="B287" s="19">
        <v>0</v>
      </c>
      <c r="C287" s="19">
        <v>0</v>
      </c>
      <c r="D287" s="19" t="e">
        <v>#N/A</v>
      </c>
      <c r="E287" s="19">
        <v>52800000</v>
      </c>
      <c r="F287" s="19">
        <v>52800000</v>
      </c>
      <c r="G287" s="19">
        <v>50160000</v>
      </c>
      <c r="H287" s="19">
        <v>52800000</v>
      </c>
      <c r="I287" s="19">
        <v>52800000</v>
      </c>
      <c r="J287" s="19">
        <v>50160000</v>
      </c>
      <c r="K287" s="19">
        <v>52800000</v>
      </c>
      <c r="L287" s="19">
        <v>52800000</v>
      </c>
      <c r="M287" s="19">
        <v>50160000</v>
      </c>
      <c r="N287" s="19">
        <v>52800000</v>
      </c>
      <c r="O287" s="19">
        <v>52800000</v>
      </c>
      <c r="P287" s="19">
        <v>50160000</v>
      </c>
      <c r="Q287" s="19">
        <v>52800000</v>
      </c>
      <c r="R287" s="19">
        <v>52800000</v>
      </c>
      <c r="S287" s="19">
        <v>50160000</v>
      </c>
      <c r="T287" s="19">
        <v>52800000</v>
      </c>
      <c r="U287" s="19">
        <v>52800000</v>
      </c>
      <c r="V287" s="19">
        <v>50160000</v>
      </c>
      <c r="W287" s="19">
        <v>52800000</v>
      </c>
      <c r="X287" s="19">
        <v>52800000</v>
      </c>
      <c r="Y287" s="19">
        <v>50160000</v>
      </c>
      <c r="Z287" s="19">
        <v>52800000</v>
      </c>
      <c r="AA287" s="19">
        <v>52800000</v>
      </c>
      <c r="AB287" s="19">
        <v>50160000</v>
      </c>
      <c r="AC287">
        <v>14600000</v>
      </c>
      <c r="AD287">
        <v>31800000</v>
      </c>
      <c r="AE287">
        <v>52800000</v>
      </c>
    </row>
    <row r="288" spans="1:31" x14ac:dyDescent="0.2">
      <c r="A288" s="18">
        <v>44464</v>
      </c>
      <c r="B288" s="19">
        <v>0</v>
      </c>
      <c r="C288" s="19">
        <v>0</v>
      </c>
      <c r="D288" s="19" t="e">
        <v>#N/A</v>
      </c>
      <c r="E288" s="19">
        <v>52800000</v>
      </c>
      <c r="F288" s="19">
        <v>52800000</v>
      </c>
      <c r="G288" s="19">
        <v>50160000</v>
      </c>
      <c r="H288" s="19">
        <v>52800000</v>
      </c>
      <c r="I288" s="19">
        <v>52800000</v>
      </c>
      <c r="J288" s="19">
        <v>50160000</v>
      </c>
      <c r="K288" s="19">
        <v>52800000</v>
      </c>
      <c r="L288" s="19">
        <v>52800000</v>
      </c>
      <c r="M288" s="19">
        <v>50160000</v>
      </c>
      <c r="N288" s="19">
        <v>52800000</v>
      </c>
      <c r="O288" s="19">
        <v>52800000</v>
      </c>
      <c r="P288" s="19">
        <v>50160000</v>
      </c>
      <c r="Q288" s="19">
        <v>52800000</v>
      </c>
      <c r="R288" s="19">
        <v>52800000</v>
      </c>
      <c r="S288" s="19">
        <v>50160000</v>
      </c>
      <c r="T288" s="19">
        <v>52800000</v>
      </c>
      <c r="U288" s="19">
        <v>52800000</v>
      </c>
      <c r="V288" s="19">
        <v>50160000</v>
      </c>
      <c r="W288" s="19">
        <v>52800000</v>
      </c>
      <c r="X288" s="19">
        <v>52800000</v>
      </c>
      <c r="Y288" s="19">
        <v>50160000</v>
      </c>
      <c r="Z288" s="19">
        <v>52800000</v>
      </c>
      <c r="AA288" s="19">
        <v>52800000</v>
      </c>
      <c r="AB288" s="19">
        <v>50160000</v>
      </c>
      <c r="AC288">
        <v>14600000</v>
      </c>
      <c r="AD288">
        <v>31800000</v>
      </c>
      <c r="AE288">
        <v>52800000</v>
      </c>
    </row>
    <row r="289" spans="1:31" x14ac:dyDescent="0.2">
      <c r="A289" s="18">
        <v>44465</v>
      </c>
      <c r="B289" s="19">
        <v>0</v>
      </c>
      <c r="C289" s="19">
        <v>0</v>
      </c>
      <c r="D289" s="19" t="e">
        <v>#N/A</v>
      </c>
      <c r="E289" s="19">
        <v>52800000</v>
      </c>
      <c r="F289" s="19">
        <v>52800000</v>
      </c>
      <c r="G289" s="19">
        <v>50160000</v>
      </c>
      <c r="H289" s="19">
        <v>52800000</v>
      </c>
      <c r="I289" s="19">
        <v>52800000</v>
      </c>
      <c r="J289" s="19">
        <v>50160000</v>
      </c>
      <c r="K289" s="19">
        <v>52800000</v>
      </c>
      <c r="L289" s="19">
        <v>52800000</v>
      </c>
      <c r="M289" s="19">
        <v>50160000</v>
      </c>
      <c r="N289" s="19">
        <v>52800000</v>
      </c>
      <c r="O289" s="19">
        <v>52800000</v>
      </c>
      <c r="P289" s="19">
        <v>50160000</v>
      </c>
      <c r="Q289" s="19">
        <v>52800000</v>
      </c>
      <c r="R289" s="19">
        <v>52800000</v>
      </c>
      <c r="S289" s="19">
        <v>50160000</v>
      </c>
      <c r="T289" s="19">
        <v>52800000</v>
      </c>
      <c r="U289" s="19">
        <v>52800000</v>
      </c>
      <c r="V289" s="19">
        <v>50160000</v>
      </c>
      <c r="W289" s="19">
        <v>52800000</v>
      </c>
      <c r="X289" s="19">
        <v>52800000</v>
      </c>
      <c r="Y289" s="19">
        <v>50160000</v>
      </c>
      <c r="Z289" s="19">
        <v>52800000</v>
      </c>
      <c r="AA289" s="19">
        <v>52800000</v>
      </c>
      <c r="AB289" s="19">
        <v>50160000</v>
      </c>
      <c r="AC289">
        <v>14600000</v>
      </c>
      <c r="AD289">
        <v>31800000</v>
      </c>
      <c r="AE289">
        <v>52800000</v>
      </c>
    </row>
    <row r="290" spans="1:31" x14ac:dyDescent="0.2">
      <c r="A290" s="18">
        <v>44466</v>
      </c>
      <c r="B290" s="19">
        <v>0</v>
      </c>
      <c r="C290" s="19">
        <v>0</v>
      </c>
      <c r="D290" s="19" t="e">
        <v>#N/A</v>
      </c>
      <c r="E290" s="19">
        <v>52800000</v>
      </c>
      <c r="F290" s="19">
        <v>52800000</v>
      </c>
      <c r="G290" s="19">
        <v>50160000</v>
      </c>
      <c r="H290" s="19">
        <v>52800000</v>
      </c>
      <c r="I290" s="19">
        <v>52800000</v>
      </c>
      <c r="J290" s="19">
        <v>50160000</v>
      </c>
      <c r="K290" s="19">
        <v>52800000</v>
      </c>
      <c r="L290" s="19">
        <v>52800000</v>
      </c>
      <c r="M290" s="19">
        <v>50160000</v>
      </c>
      <c r="N290" s="19">
        <v>52800000</v>
      </c>
      <c r="O290" s="19">
        <v>52800000</v>
      </c>
      <c r="P290" s="19">
        <v>50160000</v>
      </c>
      <c r="Q290" s="19">
        <v>52800000</v>
      </c>
      <c r="R290" s="19">
        <v>52800000</v>
      </c>
      <c r="S290" s="19">
        <v>50160000</v>
      </c>
      <c r="T290" s="19">
        <v>52800000</v>
      </c>
      <c r="U290" s="19">
        <v>52800000</v>
      </c>
      <c r="V290" s="19">
        <v>50160000</v>
      </c>
      <c r="W290" s="19">
        <v>52800000</v>
      </c>
      <c r="X290" s="19">
        <v>52800000</v>
      </c>
      <c r="Y290" s="19">
        <v>50160000</v>
      </c>
      <c r="Z290" s="19">
        <v>52800000</v>
      </c>
      <c r="AA290" s="19">
        <v>52800000</v>
      </c>
      <c r="AB290" s="19">
        <v>50160000</v>
      </c>
      <c r="AC290">
        <v>14600000</v>
      </c>
      <c r="AD290">
        <v>31800000</v>
      </c>
      <c r="AE290">
        <v>52800000</v>
      </c>
    </row>
    <row r="291" spans="1:31" x14ac:dyDescent="0.2">
      <c r="A291" s="18">
        <v>44467</v>
      </c>
      <c r="B291" s="19">
        <v>0</v>
      </c>
      <c r="C291" s="19">
        <v>0</v>
      </c>
      <c r="D291" s="19" t="e">
        <v>#N/A</v>
      </c>
      <c r="E291" s="19">
        <v>52800000</v>
      </c>
      <c r="F291" s="19">
        <v>52800000</v>
      </c>
      <c r="G291" s="19">
        <v>50160000</v>
      </c>
      <c r="H291" s="19">
        <v>52800000</v>
      </c>
      <c r="I291" s="19">
        <v>52800000</v>
      </c>
      <c r="J291" s="19">
        <v>50160000</v>
      </c>
      <c r="K291" s="19">
        <v>52800000</v>
      </c>
      <c r="L291" s="19">
        <v>52800000</v>
      </c>
      <c r="M291" s="19">
        <v>50160000</v>
      </c>
      <c r="N291" s="19">
        <v>52800000</v>
      </c>
      <c r="O291" s="19">
        <v>52800000</v>
      </c>
      <c r="P291" s="19">
        <v>50160000</v>
      </c>
      <c r="Q291" s="19">
        <v>52800000</v>
      </c>
      <c r="R291" s="19">
        <v>52800000</v>
      </c>
      <c r="S291" s="19">
        <v>50160000</v>
      </c>
      <c r="T291" s="19">
        <v>52800000</v>
      </c>
      <c r="U291" s="19">
        <v>52800000</v>
      </c>
      <c r="V291" s="19">
        <v>50160000</v>
      </c>
      <c r="W291" s="19">
        <v>52800000</v>
      </c>
      <c r="X291" s="19">
        <v>52800000</v>
      </c>
      <c r="Y291" s="19">
        <v>50160000</v>
      </c>
      <c r="Z291" s="19">
        <v>52800000</v>
      </c>
      <c r="AA291" s="19">
        <v>52800000</v>
      </c>
      <c r="AB291" s="19">
        <v>50160000</v>
      </c>
      <c r="AC291">
        <v>14600000</v>
      </c>
      <c r="AD291">
        <v>31800000</v>
      </c>
      <c r="AE291">
        <v>52800000</v>
      </c>
    </row>
    <row r="292" spans="1:31" x14ac:dyDescent="0.2">
      <c r="A292" s="18">
        <v>44468</v>
      </c>
      <c r="B292" s="19">
        <v>0</v>
      </c>
      <c r="C292" s="19">
        <v>0</v>
      </c>
      <c r="D292" s="19" t="e">
        <v>#N/A</v>
      </c>
      <c r="E292" s="19">
        <v>52800000</v>
      </c>
      <c r="F292" s="19">
        <v>52800000</v>
      </c>
      <c r="G292" s="19">
        <v>50160000</v>
      </c>
      <c r="H292" s="19">
        <v>52800000</v>
      </c>
      <c r="I292" s="19">
        <v>52800000</v>
      </c>
      <c r="J292" s="19">
        <v>50160000</v>
      </c>
      <c r="K292" s="19">
        <v>52800000</v>
      </c>
      <c r="L292" s="19">
        <v>52800000</v>
      </c>
      <c r="M292" s="19">
        <v>50160000</v>
      </c>
      <c r="N292" s="19">
        <v>52800000</v>
      </c>
      <c r="O292" s="19">
        <v>52800000</v>
      </c>
      <c r="P292" s="19">
        <v>50160000</v>
      </c>
      <c r="Q292" s="19">
        <v>52800000</v>
      </c>
      <c r="R292" s="19">
        <v>52800000</v>
      </c>
      <c r="S292" s="19">
        <v>50160000</v>
      </c>
      <c r="T292" s="19">
        <v>52800000</v>
      </c>
      <c r="U292" s="19">
        <v>52800000</v>
      </c>
      <c r="V292" s="19">
        <v>50160000</v>
      </c>
      <c r="W292" s="19">
        <v>52800000</v>
      </c>
      <c r="X292" s="19">
        <v>52800000</v>
      </c>
      <c r="Y292" s="19">
        <v>50160000</v>
      </c>
      <c r="Z292" s="19">
        <v>52800000</v>
      </c>
      <c r="AA292" s="19">
        <v>52800000</v>
      </c>
      <c r="AB292" s="19">
        <v>50160000</v>
      </c>
      <c r="AC292">
        <v>14600000</v>
      </c>
      <c r="AD292">
        <v>31800000</v>
      </c>
      <c r="AE292">
        <v>52800000</v>
      </c>
    </row>
    <row r="293" spans="1:31" x14ac:dyDescent="0.2">
      <c r="A293" s="18">
        <v>44469</v>
      </c>
      <c r="B293" s="19">
        <v>0</v>
      </c>
      <c r="C293" s="19">
        <v>0</v>
      </c>
      <c r="D293" s="19" t="e">
        <v>#N/A</v>
      </c>
      <c r="E293" s="19">
        <v>52800000</v>
      </c>
      <c r="F293" s="19">
        <v>52800000</v>
      </c>
      <c r="G293" s="19">
        <v>50160000</v>
      </c>
      <c r="H293" s="19">
        <v>52800000</v>
      </c>
      <c r="I293" s="19">
        <v>52800000</v>
      </c>
      <c r="J293" s="19">
        <v>50160000</v>
      </c>
      <c r="K293" s="19">
        <v>52800000</v>
      </c>
      <c r="L293" s="19">
        <v>52800000</v>
      </c>
      <c r="M293" s="19">
        <v>50160000</v>
      </c>
      <c r="N293" s="19">
        <v>52800000</v>
      </c>
      <c r="O293" s="19">
        <v>52800000</v>
      </c>
      <c r="P293" s="19">
        <v>50160000</v>
      </c>
      <c r="Q293" s="19">
        <v>52800000</v>
      </c>
      <c r="R293" s="19">
        <v>52800000</v>
      </c>
      <c r="S293" s="19">
        <v>50160000</v>
      </c>
      <c r="T293" s="19">
        <v>52800000</v>
      </c>
      <c r="U293" s="19">
        <v>52800000</v>
      </c>
      <c r="V293" s="19">
        <v>50160000</v>
      </c>
      <c r="W293" s="19">
        <v>52800000</v>
      </c>
      <c r="X293" s="19">
        <v>52800000</v>
      </c>
      <c r="Y293" s="19">
        <v>50160000</v>
      </c>
      <c r="Z293" s="19">
        <v>52800000</v>
      </c>
      <c r="AA293" s="19">
        <v>52800000</v>
      </c>
      <c r="AB293" s="19">
        <v>50160000</v>
      </c>
      <c r="AC293">
        <v>14600000</v>
      </c>
      <c r="AD293">
        <v>31800000</v>
      </c>
      <c r="AE293">
        <v>52800000</v>
      </c>
    </row>
    <row r="294" spans="1:31" x14ac:dyDescent="0.2">
      <c r="A294" s="18">
        <v>44470</v>
      </c>
      <c r="B294" s="19">
        <v>0</v>
      </c>
      <c r="C294" s="19">
        <v>0</v>
      </c>
      <c r="D294" s="19" t="e">
        <v>#N/A</v>
      </c>
      <c r="E294" s="19">
        <v>52800000</v>
      </c>
      <c r="F294" s="19">
        <v>52800000</v>
      </c>
      <c r="G294" s="19">
        <v>50160000</v>
      </c>
      <c r="H294" s="19">
        <v>52800000</v>
      </c>
      <c r="I294" s="19">
        <v>52800000</v>
      </c>
      <c r="J294" s="19">
        <v>50160000</v>
      </c>
      <c r="K294" s="19">
        <v>52800000</v>
      </c>
      <c r="L294" s="19">
        <v>52800000</v>
      </c>
      <c r="M294" s="19">
        <v>50160000</v>
      </c>
      <c r="N294" s="19">
        <v>52800000</v>
      </c>
      <c r="O294" s="19">
        <v>52800000</v>
      </c>
      <c r="P294" s="19">
        <v>50160000</v>
      </c>
      <c r="Q294" s="19">
        <v>52800000</v>
      </c>
      <c r="R294" s="19">
        <v>52800000</v>
      </c>
      <c r="S294" s="19">
        <v>50160000</v>
      </c>
      <c r="T294" s="19">
        <v>52800000</v>
      </c>
      <c r="U294" s="19">
        <v>52800000</v>
      </c>
      <c r="V294" s="19">
        <v>50160000</v>
      </c>
      <c r="W294" s="19">
        <v>52800000</v>
      </c>
      <c r="X294" s="19">
        <v>52800000</v>
      </c>
      <c r="Y294" s="19">
        <v>50160000</v>
      </c>
      <c r="Z294" s="19">
        <v>52800000</v>
      </c>
      <c r="AA294" s="19">
        <v>52800000</v>
      </c>
      <c r="AB294" s="19">
        <v>50160000</v>
      </c>
      <c r="AC294">
        <v>14600000</v>
      </c>
      <c r="AD294">
        <v>31800000</v>
      </c>
      <c r="AE294">
        <v>52800000</v>
      </c>
    </row>
    <row r="295" spans="1:31" x14ac:dyDescent="0.2">
      <c r="A295" s="18">
        <v>44471</v>
      </c>
      <c r="B295" s="19">
        <v>0</v>
      </c>
      <c r="C295" s="19">
        <v>0</v>
      </c>
      <c r="D295" s="19" t="e">
        <v>#N/A</v>
      </c>
      <c r="E295" s="19">
        <v>52800000</v>
      </c>
      <c r="F295" s="19">
        <v>52800000</v>
      </c>
      <c r="G295" s="19">
        <v>50160000</v>
      </c>
      <c r="H295" s="19">
        <v>52800000</v>
      </c>
      <c r="I295" s="19">
        <v>52800000</v>
      </c>
      <c r="J295" s="19">
        <v>50160000</v>
      </c>
      <c r="K295" s="19">
        <v>52800000</v>
      </c>
      <c r="L295" s="19">
        <v>52800000</v>
      </c>
      <c r="M295" s="19">
        <v>50160000</v>
      </c>
      <c r="N295" s="19">
        <v>52800000</v>
      </c>
      <c r="O295" s="19">
        <v>52800000</v>
      </c>
      <c r="P295" s="19">
        <v>50160000</v>
      </c>
      <c r="Q295" s="19">
        <v>52800000</v>
      </c>
      <c r="R295" s="19">
        <v>52800000</v>
      </c>
      <c r="S295" s="19">
        <v>50160000</v>
      </c>
      <c r="T295" s="19">
        <v>52800000</v>
      </c>
      <c r="U295" s="19">
        <v>52800000</v>
      </c>
      <c r="V295" s="19">
        <v>50160000</v>
      </c>
      <c r="W295" s="19">
        <v>52800000</v>
      </c>
      <c r="X295" s="19">
        <v>52800000</v>
      </c>
      <c r="Y295" s="19">
        <v>50160000</v>
      </c>
      <c r="Z295" s="19">
        <v>52800000</v>
      </c>
      <c r="AA295" s="19">
        <v>52800000</v>
      </c>
      <c r="AB295" s="19">
        <v>50160000</v>
      </c>
      <c r="AC295">
        <v>14600000</v>
      </c>
      <c r="AD295">
        <v>31800000</v>
      </c>
      <c r="AE295">
        <v>52800000</v>
      </c>
    </row>
    <row r="296" spans="1:31" x14ac:dyDescent="0.2">
      <c r="A296" s="18">
        <v>44472</v>
      </c>
      <c r="B296" s="19">
        <v>0</v>
      </c>
      <c r="C296" s="19">
        <v>0</v>
      </c>
      <c r="D296" s="19" t="e">
        <v>#N/A</v>
      </c>
      <c r="E296" s="19">
        <v>52800000</v>
      </c>
      <c r="F296" s="19">
        <v>52800000</v>
      </c>
      <c r="G296" s="19">
        <v>50160000</v>
      </c>
      <c r="H296" s="19">
        <v>52800000</v>
      </c>
      <c r="I296" s="19">
        <v>52800000</v>
      </c>
      <c r="J296" s="19">
        <v>50160000</v>
      </c>
      <c r="K296" s="19">
        <v>52800000</v>
      </c>
      <c r="L296" s="19">
        <v>52800000</v>
      </c>
      <c r="M296" s="19">
        <v>50160000</v>
      </c>
      <c r="N296" s="19">
        <v>52800000</v>
      </c>
      <c r="O296" s="19">
        <v>52800000</v>
      </c>
      <c r="P296" s="19">
        <v>50160000</v>
      </c>
      <c r="Q296" s="19">
        <v>52800000</v>
      </c>
      <c r="R296" s="19">
        <v>52800000</v>
      </c>
      <c r="S296" s="19">
        <v>50160000</v>
      </c>
      <c r="T296" s="19">
        <v>52800000</v>
      </c>
      <c r="U296" s="19">
        <v>52800000</v>
      </c>
      <c r="V296" s="19">
        <v>50160000</v>
      </c>
      <c r="W296" s="19">
        <v>52800000</v>
      </c>
      <c r="X296" s="19">
        <v>52800000</v>
      </c>
      <c r="Y296" s="19">
        <v>50160000</v>
      </c>
      <c r="Z296" s="19">
        <v>52800000</v>
      </c>
      <c r="AA296" s="19">
        <v>52800000</v>
      </c>
      <c r="AB296" s="19">
        <v>50160000</v>
      </c>
      <c r="AC296">
        <v>14600000</v>
      </c>
      <c r="AD296">
        <v>31800000</v>
      </c>
      <c r="AE296">
        <v>52800000</v>
      </c>
    </row>
    <row r="297" spans="1:31" x14ac:dyDescent="0.2">
      <c r="A297" s="18">
        <v>44473</v>
      </c>
      <c r="B297" s="19">
        <v>0</v>
      </c>
      <c r="C297" s="19">
        <v>0</v>
      </c>
      <c r="D297" s="19" t="e">
        <v>#N/A</v>
      </c>
      <c r="E297" s="19">
        <v>52800000</v>
      </c>
      <c r="F297" s="19">
        <v>52800000</v>
      </c>
      <c r="G297" s="19">
        <v>50160000</v>
      </c>
      <c r="H297" s="19">
        <v>52800000</v>
      </c>
      <c r="I297" s="19">
        <v>52800000</v>
      </c>
      <c r="J297" s="19">
        <v>50160000</v>
      </c>
      <c r="K297" s="19">
        <v>52800000</v>
      </c>
      <c r="L297" s="19">
        <v>52800000</v>
      </c>
      <c r="M297" s="19">
        <v>50160000</v>
      </c>
      <c r="N297" s="19">
        <v>52800000</v>
      </c>
      <c r="O297" s="19">
        <v>52800000</v>
      </c>
      <c r="P297" s="19">
        <v>50160000</v>
      </c>
      <c r="Q297" s="19">
        <v>52800000</v>
      </c>
      <c r="R297" s="19">
        <v>52800000</v>
      </c>
      <c r="S297" s="19">
        <v>50160000</v>
      </c>
      <c r="T297" s="19">
        <v>52800000</v>
      </c>
      <c r="U297" s="19">
        <v>52800000</v>
      </c>
      <c r="V297" s="19">
        <v>50160000</v>
      </c>
      <c r="W297" s="19">
        <v>52800000</v>
      </c>
      <c r="X297" s="19">
        <v>52800000</v>
      </c>
      <c r="Y297" s="19">
        <v>50160000</v>
      </c>
      <c r="Z297" s="19">
        <v>52800000</v>
      </c>
      <c r="AA297" s="19">
        <v>52800000</v>
      </c>
      <c r="AB297" s="19">
        <v>50160000</v>
      </c>
      <c r="AC297">
        <v>14600000</v>
      </c>
      <c r="AD297">
        <v>31800000</v>
      </c>
      <c r="AE297">
        <v>52800000</v>
      </c>
    </row>
    <row r="298" spans="1:31" x14ac:dyDescent="0.2">
      <c r="A298" s="18">
        <v>44474</v>
      </c>
      <c r="B298" s="19">
        <v>0</v>
      </c>
      <c r="C298" s="19">
        <v>0</v>
      </c>
      <c r="D298" s="19" t="e">
        <v>#N/A</v>
      </c>
      <c r="E298" s="19">
        <v>52800000</v>
      </c>
      <c r="F298" s="19">
        <v>52800000</v>
      </c>
      <c r="G298" s="19">
        <v>50160000</v>
      </c>
      <c r="H298" s="19">
        <v>52800000</v>
      </c>
      <c r="I298" s="19">
        <v>52800000</v>
      </c>
      <c r="J298" s="19">
        <v>50160000</v>
      </c>
      <c r="K298" s="19">
        <v>52800000</v>
      </c>
      <c r="L298" s="19">
        <v>52800000</v>
      </c>
      <c r="M298" s="19">
        <v>50160000</v>
      </c>
      <c r="N298" s="19">
        <v>52800000</v>
      </c>
      <c r="O298" s="19">
        <v>52800000</v>
      </c>
      <c r="P298" s="19">
        <v>50160000</v>
      </c>
      <c r="Q298" s="19">
        <v>52800000</v>
      </c>
      <c r="R298" s="19">
        <v>52800000</v>
      </c>
      <c r="S298" s="19">
        <v>50160000</v>
      </c>
      <c r="T298" s="19">
        <v>52800000</v>
      </c>
      <c r="U298" s="19">
        <v>52800000</v>
      </c>
      <c r="V298" s="19">
        <v>50160000</v>
      </c>
      <c r="W298" s="19">
        <v>52800000</v>
      </c>
      <c r="X298" s="19">
        <v>52800000</v>
      </c>
      <c r="Y298" s="19">
        <v>50160000</v>
      </c>
      <c r="Z298" s="19">
        <v>52800000</v>
      </c>
      <c r="AA298" s="19">
        <v>52800000</v>
      </c>
      <c r="AB298" s="19">
        <v>50160000</v>
      </c>
      <c r="AC298">
        <v>14600000</v>
      </c>
      <c r="AD298">
        <v>31800000</v>
      </c>
      <c r="AE298">
        <v>52800000</v>
      </c>
    </row>
    <row r="299" spans="1:31" x14ac:dyDescent="0.2">
      <c r="A299" s="18">
        <v>44475</v>
      </c>
      <c r="B299" s="19">
        <v>0</v>
      </c>
      <c r="C299" s="19">
        <v>0</v>
      </c>
      <c r="D299" s="19" t="e">
        <v>#N/A</v>
      </c>
      <c r="E299" s="19">
        <v>52800000</v>
      </c>
      <c r="F299" s="19">
        <v>52800000</v>
      </c>
      <c r="G299" s="19">
        <v>50160000</v>
      </c>
      <c r="H299" s="19">
        <v>52800000</v>
      </c>
      <c r="I299" s="19">
        <v>52800000</v>
      </c>
      <c r="J299" s="19">
        <v>50160000</v>
      </c>
      <c r="K299" s="19">
        <v>52800000</v>
      </c>
      <c r="L299" s="19">
        <v>52800000</v>
      </c>
      <c r="M299" s="19">
        <v>50160000</v>
      </c>
      <c r="N299" s="19">
        <v>52800000</v>
      </c>
      <c r="O299" s="19">
        <v>52800000</v>
      </c>
      <c r="P299" s="19">
        <v>50160000</v>
      </c>
      <c r="Q299" s="19">
        <v>52800000</v>
      </c>
      <c r="R299" s="19">
        <v>52800000</v>
      </c>
      <c r="S299" s="19">
        <v>50160000</v>
      </c>
      <c r="T299" s="19">
        <v>52800000</v>
      </c>
      <c r="U299" s="19">
        <v>52800000</v>
      </c>
      <c r="V299" s="19">
        <v>50160000</v>
      </c>
      <c r="W299" s="19">
        <v>52800000</v>
      </c>
      <c r="X299" s="19">
        <v>52800000</v>
      </c>
      <c r="Y299" s="19">
        <v>50160000</v>
      </c>
      <c r="Z299" s="19">
        <v>52800000</v>
      </c>
      <c r="AA299" s="19">
        <v>52800000</v>
      </c>
      <c r="AB299" s="19">
        <v>50160000</v>
      </c>
      <c r="AC299">
        <v>14600000</v>
      </c>
      <c r="AD299">
        <v>31800000</v>
      </c>
      <c r="AE299">
        <v>52800000</v>
      </c>
    </row>
    <row r="300" spans="1:31" x14ac:dyDescent="0.2">
      <c r="A300" s="18">
        <v>44476</v>
      </c>
      <c r="B300" s="19">
        <v>0</v>
      </c>
      <c r="C300" s="19">
        <v>0</v>
      </c>
      <c r="D300" s="19" t="e">
        <v>#N/A</v>
      </c>
      <c r="E300" s="19">
        <v>52800000</v>
      </c>
      <c r="F300" s="19">
        <v>52800000</v>
      </c>
      <c r="G300" s="19">
        <v>50160000</v>
      </c>
      <c r="H300" s="19">
        <v>52800000</v>
      </c>
      <c r="I300" s="19">
        <v>52800000</v>
      </c>
      <c r="J300" s="19">
        <v>50160000</v>
      </c>
      <c r="K300" s="19">
        <v>52800000</v>
      </c>
      <c r="L300" s="19">
        <v>52800000</v>
      </c>
      <c r="M300" s="19">
        <v>50160000</v>
      </c>
      <c r="N300" s="19">
        <v>52800000</v>
      </c>
      <c r="O300" s="19">
        <v>52800000</v>
      </c>
      <c r="P300" s="19">
        <v>50160000</v>
      </c>
      <c r="Q300" s="19">
        <v>52800000</v>
      </c>
      <c r="R300" s="19">
        <v>52800000</v>
      </c>
      <c r="S300" s="19">
        <v>50160000</v>
      </c>
      <c r="T300" s="19">
        <v>52800000</v>
      </c>
      <c r="U300" s="19">
        <v>52800000</v>
      </c>
      <c r="V300" s="19">
        <v>50160000</v>
      </c>
      <c r="W300" s="19">
        <v>52800000</v>
      </c>
      <c r="X300" s="19">
        <v>52800000</v>
      </c>
      <c r="Y300" s="19">
        <v>50160000</v>
      </c>
      <c r="Z300" s="19">
        <v>52800000</v>
      </c>
      <c r="AA300" s="19">
        <v>52800000</v>
      </c>
      <c r="AB300" s="19">
        <v>50160000</v>
      </c>
      <c r="AC300">
        <v>14600000</v>
      </c>
      <c r="AD300">
        <v>31800000</v>
      </c>
      <c r="AE300">
        <v>52800000</v>
      </c>
    </row>
    <row r="301" spans="1:31" x14ac:dyDescent="0.2">
      <c r="A301" s="18">
        <v>44477</v>
      </c>
      <c r="B301" s="19">
        <v>0</v>
      </c>
      <c r="C301" s="19">
        <v>0</v>
      </c>
      <c r="D301" s="19" t="e">
        <v>#N/A</v>
      </c>
      <c r="E301" s="19">
        <v>52800000</v>
      </c>
      <c r="F301" s="19">
        <v>52800000</v>
      </c>
      <c r="G301" s="19">
        <v>50160000</v>
      </c>
      <c r="H301" s="19">
        <v>52800000</v>
      </c>
      <c r="I301" s="19">
        <v>52800000</v>
      </c>
      <c r="J301" s="19">
        <v>50160000</v>
      </c>
      <c r="K301" s="19">
        <v>52800000</v>
      </c>
      <c r="L301" s="19">
        <v>52800000</v>
      </c>
      <c r="M301" s="19">
        <v>50160000</v>
      </c>
      <c r="N301" s="19">
        <v>52800000</v>
      </c>
      <c r="O301" s="19">
        <v>52800000</v>
      </c>
      <c r="P301" s="19">
        <v>50160000</v>
      </c>
      <c r="Q301" s="19">
        <v>52800000</v>
      </c>
      <c r="R301" s="19">
        <v>52800000</v>
      </c>
      <c r="S301" s="19">
        <v>50160000</v>
      </c>
      <c r="T301" s="19">
        <v>52800000</v>
      </c>
      <c r="U301" s="19">
        <v>52800000</v>
      </c>
      <c r="V301" s="19">
        <v>50160000</v>
      </c>
      <c r="W301" s="19">
        <v>52800000</v>
      </c>
      <c r="X301" s="19">
        <v>52800000</v>
      </c>
      <c r="Y301" s="19">
        <v>50160000</v>
      </c>
      <c r="Z301" s="19">
        <v>52800000</v>
      </c>
      <c r="AA301" s="19">
        <v>52800000</v>
      </c>
      <c r="AB301" s="19">
        <v>50160000</v>
      </c>
      <c r="AC301">
        <v>14600000</v>
      </c>
      <c r="AD301">
        <v>31800000</v>
      </c>
      <c r="AE301">
        <v>52800000</v>
      </c>
    </row>
    <row r="302" spans="1:31" x14ac:dyDescent="0.2">
      <c r="A302" s="18">
        <v>44478</v>
      </c>
      <c r="B302" s="19">
        <v>0</v>
      </c>
      <c r="C302" s="19">
        <v>0</v>
      </c>
      <c r="D302" s="19" t="e">
        <v>#N/A</v>
      </c>
      <c r="E302" s="19">
        <v>52800000</v>
      </c>
      <c r="F302" s="19">
        <v>52800000</v>
      </c>
      <c r="G302" s="19">
        <v>50160000</v>
      </c>
      <c r="H302" s="19">
        <v>52800000</v>
      </c>
      <c r="I302" s="19">
        <v>52800000</v>
      </c>
      <c r="J302" s="19">
        <v>50160000</v>
      </c>
      <c r="K302" s="19">
        <v>52800000</v>
      </c>
      <c r="L302" s="19">
        <v>52800000</v>
      </c>
      <c r="M302" s="19">
        <v>50160000</v>
      </c>
      <c r="N302" s="19">
        <v>52800000</v>
      </c>
      <c r="O302" s="19">
        <v>52800000</v>
      </c>
      <c r="P302" s="19">
        <v>50160000</v>
      </c>
      <c r="Q302" s="19">
        <v>52800000</v>
      </c>
      <c r="R302" s="19">
        <v>52800000</v>
      </c>
      <c r="S302" s="19">
        <v>50160000</v>
      </c>
      <c r="T302" s="19">
        <v>52800000</v>
      </c>
      <c r="U302" s="19">
        <v>52800000</v>
      </c>
      <c r="V302" s="19">
        <v>50160000</v>
      </c>
      <c r="W302" s="19">
        <v>52800000</v>
      </c>
      <c r="X302" s="19">
        <v>52800000</v>
      </c>
      <c r="Y302" s="19">
        <v>50160000</v>
      </c>
      <c r="Z302" s="19">
        <v>52800000</v>
      </c>
      <c r="AA302" s="19">
        <v>52800000</v>
      </c>
      <c r="AB302" s="19">
        <v>50160000</v>
      </c>
      <c r="AC302">
        <v>14600000</v>
      </c>
      <c r="AD302">
        <v>31800000</v>
      </c>
      <c r="AE302">
        <v>52800000</v>
      </c>
    </row>
    <row r="303" spans="1:31" x14ac:dyDescent="0.2">
      <c r="A303" s="18">
        <v>44479</v>
      </c>
      <c r="B303" s="19">
        <v>0</v>
      </c>
      <c r="C303" s="19">
        <v>0</v>
      </c>
      <c r="D303" s="19" t="e">
        <v>#N/A</v>
      </c>
      <c r="E303" s="19">
        <v>52800000</v>
      </c>
      <c r="F303" s="19">
        <v>52800000</v>
      </c>
      <c r="G303" s="19">
        <v>50160000</v>
      </c>
      <c r="H303" s="19">
        <v>52800000</v>
      </c>
      <c r="I303" s="19">
        <v>52800000</v>
      </c>
      <c r="J303" s="19">
        <v>50160000</v>
      </c>
      <c r="K303" s="19">
        <v>52800000</v>
      </c>
      <c r="L303" s="19">
        <v>52800000</v>
      </c>
      <c r="M303" s="19">
        <v>50160000</v>
      </c>
      <c r="N303" s="19">
        <v>52800000</v>
      </c>
      <c r="O303" s="19">
        <v>52800000</v>
      </c>
      <c r="P303" s="19">
        <v>50160000</v>
      </c>
      <c r="Q303" s="19">
        <v>52800000</v>
      </c>
      <c r="R303" s="19">
        <v>52800000</v>
      </c>
      <c r="S303" s="19">
        <v>50160000</v>
      </c>
      <c r="T303" s="19">
        <v>52800000</v>
      </c>
      <c r="U303" s="19">
        <v>52800000</v>
      </c>
      <c r="V303" s="19">
        <v>50160000</v>
      </c>
      <c r="W303" s="19">
        <v>52800000</v>
      </c>
      <c r="X303" s="19">
        <v>52800000</v>
      </c>
      <c r="Y303" s="19">
        <v>50160000</v>
      </c>
      <c r="Z303" s="19">
        <v>52800000</v>
      </c>
      <c r="AA303" s="19">
        <v>52800000</v>
      </c>
      <c r="AB303" s="19">
        <v>50160000</v>
      </c>
      <c r="AC303">
        <v>14600000</v>
      </c>
      <c r="AD303">
        <v>31800000</v>
      </c>
      <c r="AE303">
        <v>52800000</v>
      </c>
    </row>
    <row r="304" spans="1:31" x14ac:dyDescent="0.2">
      <c r="A304" s="18">
        <v>44480</v>
      </c>
      <c r="B304" s="19">
        <v>0</v>
      </c>
      <c r="C304" s="19">
        <v>0</v>
      </c>
      <c r="D304" s="19" t="e">
        <v>#N/A</v>
      </c>
      <c r="E304" s="19">
        <v>52800000</v>
      </c>
      <c r="F304" s="19">
        <v>52800000</v>
      </c>
      <c r="G304" s="19">
        <v>50160000</v>
      </c>
      <c r="H304" s="19">
        <v>52800000</v>
      </c>
      <c r="I304" s="19">
        <v>52800000</v>
      </c>
      <c r="J304" s="19">
        <v>50160000</v>
      </c>
      <c r="K304" s="19">
        <v>52800000</v>
      </c>
      <c r="L304" s="19">
        <v>52800000</v>
      </c>
      <c r="M304" s="19">
        <v>50160000</v>
      </c>
      <c r="N304" s="19">
        <v>52800000</v>
      </c>
      <c r="O304" s="19">
        <v>52800000</v>
      </c>
      <c r="P304" s="19">
        <v>50160000</v>
      </c>
      <c r="Q304" s="19">
        <v>52800000</v>
      </c>
      <c r="R304" s="19">
        <v>52800000</v>
      </c>
      <c r="S304" s="19">
        <v>50160000</v>
      </c>
      <c r="T304" s="19">
        <v>52800000</v>
      </c>
      <c r="U304" s="19">
        <v>52800000</v>
      </c>
      <c r="V304" s="19">
        <v>50160000</v>
      </c>
      <c r="W304" s="19">
        <v>52800000</v>
      </c>
      <c r="X304" s="19">
        <v>52800000</v>
      </c>
      <c r="Y304" s="19">
        <v>50160000</v>
      </c>
      <c r="Z304" s="19">
        <v>52800000</v>
      </c>
      <c r="AA304" s="19">
        <v>52800000</v>
      </c>
      <c r="AB304" s="19">
        <v>50160000</v>
      </c>
      <c r="AC304">
        <v>14600000</v>
      </c>
      <c r="AD304">
        <v>31800000</v>
      </c>
      <c r="AE304">
        <v>52800000</v>
      </c>
    </row>
    <row r="305" spans="1:31" x14ac:dyDescent="0.2">
      <c r="A305" s="18">
        <v>44481</v>
      </c>
      <c r="B305" s="19">
        <v>0</v>
      </c>
      <c r="C305" s="19">
        <v>0</v>
      </c>
      <c r="D305" s="19" t="e">
        <v>#N/A</v>
      </c>
      <c r="E305" s="19">
        <v>52800000</v>
      </c>
      <c r="F305" s="19">
        <v>52800000</v>
      </c>
      <c r="G305" s="19">
        <v>50160000</v>
      </c>
      <c r="H305" s="19">
        <v>52800000</v>
      </c>
      <c r="I305" s="19">
        <v>52800000</v>
      </c>
      <c r="J305" s="19">
        <v>50160000</v>
      </c>
      <c r="K305" s="19">
        <v>52800000</v>
      </c>
      <c r="L305" s="19">
        <v>52800000</v>
      </c>
      <c r="M305" s="19">
        <v>50160000</v>
      </c>
      <c r="N305" s="19">
        <v>52800000</v>
      </c>
      <c r="O305" s="19">
        <v>52800000</v>
      </c>
      <c r="P305" s="19">
        <v>50160000</v>
      </c>
      <c r="Q305" s="19">
        <v>52800000</v>
      </c>
      <c r="R305" s="19">
        <v>52800000</v>
      </c>
      <c r="S305" s="19">
        <v>50160000</v>
      </c>
      <c r="T305" s="19">
        <v>52800000</v>
      </c>
      <c r="U305" s="19">
        <v>52800000</v>
      </c>
      <c r="V305" s="19">
        <v>50160000</v>
      </c>
      <c r="W305" s="19">
        <v>52800000</v>
      </c>
      <c r="X305" s="19">
        <v>52800000</v>
      </c>
      <c r="Y305" s="19">
        <v>50160000</v>
      </c>
      <c r="Z305" s="19">
        <v>52800000</v>
      </c>
      <c r="AA305" s="19">
        <v>52800000</v>
      </c>
      <c r="AB305" s="19">
        <v>50160000</v>
      </c>
      <c r="AC305">
        <v>14600000</v>
      </c>
      <c r="AD305">
        <v>31800000</v>
      </c>
      <c r="AE305">
        <v>52800000</v>
      </c>
    </row>
    <row r="306" spans="1:31" x14ac:dyDescent="0.2">
      <c r="A306" s="18">
        <v>44482</v>
      </c>
      <c r="B306" s="19">
        <v>0</v>
      </c>
      <c r="C306" s="19">
        <v>0</v>
      </c>
      <c r="D306" s="19" t="e">
        <v>#N/A</v>
      </c>
      <c r="E306" s="19">
        <v>52800000</v>
      </c>
      <c r="F306" s="19">
        <v>52800000</v>
      </c>
      <c r="G306" s="19">
        <v>50160000</v>
      </c>
      <c r="H306" s="19">
        <v>52800000</v>
      </c>
      <c r="I306" s="19">
        <v>52800000</v>
      </c>
      <c r="J306" s="19">
        <v>50160000</v>
      </c>
      <c r="K306" s="19">
        <v>52800000</v>
      </c>
      <c r="L306" s="19">
        <v>52800000</v>
      </c>
      <c r="M306" s="19">
        <v>50160000</v>
      </c>
      <c r="N306" s="19">
        <v>52800000</v>
      </c>
      <c r="O306" s="19">
        <v>52800000</v>
      </c>
      <c r="P306" s="19">
        <v>50160000</v>
      </c>
      <c r="Q306" s="19">
        <v>52800000</v>
      </c>
      <c r="R306" s="19">
        <v>52800000</v>
      </c>
      <c r="S306" s="19">
        <v>50160000</v>
      </c>
      <c r="T306" s="19">
        <v>52800000</v>
      </c>
      <c r="U306" s="19">
        <v>52800000</v>
      </c>
      <c r="V306" s="19">
        <v>50160000</v>
      </c>
      <c r="W306" s="19">
        <v>52800000</v>
      </c>
      <c r="X306" s="19">
        <v>52800000</v>
      </c>
      <c r="Y306" s="19">
        <v>50160000</v>
      </c>
      <c r="Z306" s="19">
        <v>52800000</v>
      </c>
      <c r="AA306" s="19">
        <v>52800000</v>
      </c>
      <c r="AB306" s="19">
        <v>50160000</v>
      </c>
      <c r="AC306">
        <v>14600000</v>
      </c>
      <c r="AD306">
        <v>31800000</v>
      </c>
      <c r="AE306">
        <v>52800000</v>
      </c>
    </row>
    <row r="307" spans="1:31" x14ac:dyDescent="0.2">
      <c r="A307" s="18">
        <v>44483</v>
      </c>
      <c r="B307" s="19">
        <v>0</v>
      </c>
      <c r="C307" s="19">
        <v>0</v>
      </c>
      <c r="D307" s="19" t="e">
        <v>#N/A</v>
      </c>
      <c r="E307" s="19">
        <v>52800000</v>
      </c>
      <c r="F307" s="19">
        <v>52800000</v>
      </c>
      <c r="G307" s="19">
        <v>50160000</v>
      </c>
      <c r="H307" s="19">
        <v>52800000</v>
      </c>
      <c r="I307" s="19">
        <v>52800000</v>
      </c>
      <c r="J307" s="19">
        <v>50160000</v>
      </c>
      <c r="K307" s="19">
        <v>52800000</v>
      </c>
      <c r="L307" s="19">
        <v>52800000</v>
      </c>
      <c r="M307" s="19">
        <v>50160000</v>
      </c>
      <c r="N307" s="19">
        <v>52800000</v>
      </c>
      <c r="O307" s="19">
        <v>52800000</v>
      </c>
      <c r="P307" s="19">
        <v>50160000</v>
      </c>
      <c r="Q307" s="19">
        <v>52800000</v>
      </c>
      <c r="R307" s="19">
        <v>52800000</v>
      </c>
      <c r="S307" s="19">
        <v>50160000</v>
      </c>
      <c r="T307" s="19">
        <v>52800000</v>
      </c>
      <c r="U307" s="19">
        <v>52800000</v>
      </c>
      <c r="V307" s="19">
        <v>50160000</v>
      </c>
      <c r="W307" s="19">
        <v>52800000</v>
      </c>
      <c r="X307" s="19">
        <v>52800000</v>
      </c>
      <c r="Y307" s="19">
        <v>50160000</v>
      </c>
      <c r="Z307" s="19">
        <v>52800000</v>
      </c>
      <c r="AA307" s="19">
        <v>52800000</v>
      </c>
      <c r="AB307" s="19">
        <v>50160000</v>
      </c>
      <c r="AC307">
        <v>14600000</v>
      </c>
      <c r="AD307">
        <v>31800000</v>
      </c>
      <c r="AE307">
        <v>52800000</v>
      </c>
    </row>
    <row r="308" spans="1:31" x14ac:dyDescent="0.2">
      <c r="A308" s="18">
        <v>44484</v>
      </c>
      <c r="B308" s="19">
        <v>0</v>
      </c>
      <c r="C308" s="19">
        <v>0</v>
      </c>
      <c r="D308" s="19" t="e">
        <v>#N/A</v>
      </c>
      <c r="E308" s="19">
        <v>52800000</v>
      </c>
      <c r="F308" s="19">
        <v>52800000</v>
      </c>
      <c r="G308" s="19">
        <v>50160000</v>
      </c>
      <c r="H308" s="19">
        <v>52800000</v>
      </c>
      <c r="I308" s="19">
        <v>52800000</v>
      </c>
      <c r="J308" s="19">
        <v>50160000</v>
      </c>
      <c r="K308" s="19">
        <v>52800000</v>
      </c>
      <c r="L308" s="19">
        <v>52800000</v>
      </c>
      <c r="M308" s="19">
        <v>50160000</v>
      </c>
      <c r="N308" s="19">
        <v>52800000</v>
      </c>
      <c r="O308" s="19">
        <v>52800000</v>
      </c>
      <c r="P308" s="19">
        <v>50160000</v>
      </c>
      <c r="Q308" s="19">
        <v>52800000</v>
      </c>
      <c r="R308" s="19">
        <v>52800000</v>
      </c>
      <c r="S308" s="19">
        <v>50160000</v>
      </c>
      <c r="T308" s="19">
        <v>52800000</v>
      </c>
      <c r="U308" s="19">
        <v>52800000</v>
      </c>
      <c r="V308" s="19">
        <v>50160000</v>
      </c>
      <c r="W308" s="19">
        <v>52800000</v>
      </c>
      <c r="X308" s="19">
        <v>52800000</v>
      </c>
      <c r="Y308" s="19">
        <v>50160000</v>
      </c>
      <c r="Z308" s="19">
        <v>52800000</v>
      </c>
      <c r="AA308" s="19">
        <v>52800000</v>
      </c>
      <c r="AB308" s="19">
        <v>50160000</v>
      </c>
      <c r="AC308">
        <v>14600000</v>
      </c>
      <c r="AD308">
        <v>31800000</v>
      </c>
      <c r="AE308">
        <v>52800000</v>
      </c>
    </row>
    <row r="309" spans="1:31" x14ac:dyDescent="0.2">
      <c r="A309" s="18">
        <v>44485</v>
      </c>
      <c r="B309" s="19">
        <v>0</v>
      </c>
      <c r="C309" s="19">
        <v>0</v>
      </c>
      <c r="D309" s="19" t="e">
        <v>#N/A</v>
      </c>
      <c r="E309" s="19">
        <v>52800000</v>
      </c>
      <c r="F309" s="19">
        <v>52800000</v>
      </c>
      <c r="G309" s="19">
        <v>50160000</v>
      </c>
      <c r="H309" s="19">
        <v>52800000</v>
      </c>
      <c r="I309" s="19">
        <v>52800000</v>
      </c>
      <c r="J309" s="19">
        <v>50160000</v>
      </c>
      <c r="K309" s="19">
        <v>52800000</v>
      </c>
      <c r="L309" s="19">
        <v>52800000</v>
      </c>
      <c r="M309" s="19">
        <v>50160000</v>
      </c>
      <c r="N309" s="19">
        <v>52800000</v>
      </c>
      <c r="O309" s="19">
        <v>52800000</v>
      </c>
      <c r="P309" s="19">
        <v>50160000</v>
      </c>
      <c r="Q309" s="19">
        <v>52800000</v>
      </c>
      <c r="R309" s="19">
        <v>52800000</v>
      </c>
      <c r="S309" s="19">
        <v>50160000</v>
      </c>
      <c r="T309" s="19">
        <v>52800000</v>
      </c>
      <c r="U309" s="19">
        <v>52800000</v>
      </c>
      <c r="V309" s="19">
        <v>50160000</v>
      </c>
      <c r="W309" s="19">
        <v>52800000</v>
      </c>
      <c r="X309" s="19">
        <v>52800000</v>
      </c>
      <c r="Y309" s="19">
        <v>50160000</v>
      </c>
      <c r="Z309" s="19">
        <v>52800000</v>
      </c>
      <c r="AA309" s="19">
        <v>52800000</v>
      </c>
      <c r="AB309" s="19">
        <v>50160000</v>
      </c>
      <c r="AC309">
        <v>14600000</v>
      </c>
      <c r="AD309">
        <v>31800000</v>
      </c>
      <c r="AE309">
        <v>52800000</v>
      </c>
    </row>
    <row r="310" spans="1:31" x14ac:dyDescent="0.2">
      <c r="A310" s="18">
        <v>44486</v>
      </c>
      <c r="B310" s="19">
        <v>0</v>
      </c>
      <c r="C310" s="19">
        <v>0</v>
      </c>
      <c r="D310" s="19" t="e">
        <v>#N/A</v>
      </c>
      <c r="E310" s="19">
        <v>52800000</v>
      </c>
      <c r="F310" s="19">
        <v>52800000</v>
      </c>
      <c r="G310" s="19">
        <v>50160000</v>
      </c>
      <c r="H310" s="19">
        <v>52800000</v>
      </c>
      <c r="I310" s="19">
        <v>52800000</v>
      </c>
      <c r="J310" s="19">
        <v>50160000</v>
      </c>
      <c r="K310" s="19">
        <v>52800000</v>
      </c>
      <c r="L310" s="19">
        <v>52800000</v>
      </c>
      <c r="M310" s="19">
        <v>50160000</v>
      </c>
      <c r="N310" s="19">
        <v>52800000</v>
      </c>
      <c r="O310" s="19">
        <v>52800000</v>
      </c>
      <c r="P310" s="19">
        <v>50160000</v>
      </c>
      <c r="Q310" s="19">
        <v>52800000</v>
      </c>
      <c r="R310" s="19">
        <v>52800000</v>
      </c>
      <c r="S310" s="19">
        <v>50160000</v>
      </c>
      <c r="T310" s="19">
        <v>52800000</v>
      </c>
      <c r="U310" s="19">
        <v>52800000</v>
      </c>
      <c r="V310" s="19">
        <v>50160000</v>
      </c>
      <c r="W310" s="19">
        <v>52800000</v>
      </c>
      <c r="X310" s="19">
        <v>52800000</v>
      </c>
      <c r="Y310" s="19">
        <v>50160000</v>
      </c>
      <c r="Z310" s="19">
        <v>52800000</v>
      </c>
      <c r="AA310" s="19">
        <v>52800000</v>
      </c>
      <c r="AB310" s="19">
        <v>50160000</v>
      </c>
      <c r="AC310">
        <v>14600000</v>
      </c>
      <c r="AD310">
        <v>31800000</v>
      </c>
      <c r="AE310">
        <v>52800000</v>
      </c>
    </row>
    <row r="311" spans="1:31" x14ac:dyDescent="0.2">
      <c r="A311" s="18">
        <v>44487</v>
      </c>
      <c r="B311" s="19">
        <v>0</v>
      </c>
      <c r="C311" s="19">
        <v>0</v>
      </c>
      <c r="D311" s="19" t="e">
        <v>#N/A</v>
      </c>
      <c r="E311" s="19">
        <v>52800000</v>
      </c>
      <c r="F311" s="19">
        <v>52800000</v>
      </c>
      <c r="G311" s="19">
        <v>50160000</v>
      </c>
      <c r="H311" s="19">
        <v>52800000</v>
      </c>
      <c r="I311" s="19">
        <v>52800000</v>
      </c>
      <c r="J311" s="19">
        <v>50160000</v>
      </c>
      <c r="K311" s="19">
        <v>52800000</v>
      </c>
      <c r="L311" s="19">
        <v>52800000</v>
      </c>
      <c r="M311" s="19">
        <v>50160000</v>
      </c>
      <c r="N311" s="19">
        <v>52800000</v>
      </c>
      <c r="O311" s="19">
        <v>52800000</v>
      </c>
      <c r="P311" s="19">
        <v>50160000</v>
      </c>
      <c r="Q311" s="19">
        <v>52800000</v>
      </c>
      <c r="R311" s="19">
        <v>52800000</v>
      </c>
      <c r="S311" s="19">
        <v>50160000</v>
      </c>
      <c r="T311" s="19">
        <v>52800000</v>
      </c>
      <c r="U311" s="19">
        <v>52800000</v>
      </c>
      <c r="V311" s="19">
        <v>50160000</v>
      </c>
      <c r="W311" s="19">
        <v>52800000</v>
      </c>
      <c r="X311" s="19">
        <v>52800000</v>
      </c>
      <c r="Y311" s="19">
        <v>50160000</v>
      </c>
      <c r="Z311" s="19">
        <v>52800000</v>
      </c>
      <c r="AA311" s="19">
        <v>52800000</v>
      </c>
      <c r="AB311" s="19">
        <v>50160000</v>
      </c>
      <c r="AC311">
        <v>14600000</v>
      </c>
      <c r="AD311">
        <v>31800000</v>
      </c>
      <c r="AE311">
        <v>52800000</v>
      </c>
    </row>
    <row r="312" spans="1:31" x14ac:dyDescent="0.2">
      <c r="A312" s="18">
        <v>44488</v>
      </c>
      <c r="B312" s="19">
        <v>0</v>
      </c>
      <c r="C312" s="19">
        <v>0</v>
      </c>
      <c r="D312" s="19" t="e">
        <v>#N/A</v>
      </c>
      <c r="E312" s="19">
        <v>52800000</v>
      </c>
      <c r="F312" s="19">
        <v>52800000</v>
      </c>
      <c r="G312" s="19">
        <v>50160000</v>
      </c>
      <c r="H312" s="19">
        <v>52800000</v>
      </c>
      <c r="I312" s="19">
        <v>52800000</v>
      </c>
      <c r="J312" s="19">
        <v>50160000</v>
      </c>
      <c r="K312" s="19">
        <v>52800000</v>
      </c>
      <c r="L312" s="19">
        <v>52800000</v>
      </c>
      <c r="M312" s="19">
        <v>50160000</v>
      </c>
      <c r="N312" s="19">
        <v>52800000</v>
      </c>
      <c r="O312" s="19">
        <v>52800000</v>
      </c>
      <c r="P312" s="19">
        <v>50160000</v>
      </c>
      <c r="Q312" s="19">
        <v>52800000</v>
      </c>
      <c r="R312" s="19">
        <v>52800000</v>
      </c>
      <c r="S312" s="19">
        <v>50160000</v>
      </c>
      <c r="T312" s="19">
        <v>52800000</v>
      </c>
      <c r="U312" s="19">
        <v>52800000</v>
      </c>
      <c r="V312" s="19">
        <v>50160000</v>
      </c>
      <c r="W312" s="19">
        <v>52800000</v>
      </c>
      <c r="X312" s="19">
        <v>52800000</v>
      </c>
      <c r="Y312" s="19">
        <v>50160000</v>
      </c>
      <c r="Z312" s="19">
        <v>52800000</v>
      </c>
      <c r="AA312" s="19">
        <v>52800000</v>
      </c>
      <c r="AB312" s="19">
        <v>50160000</v>
      </c>
      <c r="AC312">
        <v>14600000</v>
      </c>
      <c r="AD312">
        <v>31800000</v>
      </c>
      <c r="AE312">
        <v>52800000</v>
      </c>
    </row>
    <row r="313" spans="1:31" x14ac:dyDescent="0.2">
      <c r="A313" s="18">
        <v>44489</v>
      </c>
      <c r="B313" s="19">
        <v>0</v>
      </c>
      <c r="C313" s="19">
        <v>0</v>
      </c>
      <c r="D313" s="19" t="e">
        <v>#N/A</v>
      </c>
      <c r="E313" s="19">
        <v>52800000</v>
      </c>
      <c r="F313" s="19">
        <v>52800000</v>
      </c>
      <c r="G313" s="19">
        <v>50160000</v>
      </c>
      <c r="H313" s="19">
        <v>52800000</v>
      </c>
      <c r="I313" s="19">
        <v>52800000</v>
      </c>
      <c r="J313" s="19">
        <v>50160000</v>
      </c>
      <c r="K313" s="19">
        <v>52800000</v>
      </c>
      <c r="L313" s="19">
        <v>52800000</v>
      </c>
      <c r="M313" s="19">
        <v>50160000</v>
      </c>
      <c r="N313" s="19">
        <v>52800000</v>
      </c>
      <c r="O313" s="19">
        <v>52800000</v>
      </c>
      <c r="P313" s="19">
        <v>50160000</v>
      </c>
      <c r="Q313" s="19">
        <v>52800000</v>
      </c>
      <c r="R313" s="19">
        <v>52800000</v>
      </c>
      <c r="S313" s="19">
        <v>50160000</v>
      </c>
      <c r="T313" s="19">
        <v>52800000</v>
      </c>
      <c r="U313" s="19">
        <v>52800000</v>
      </c>
      <c r="V313" s="19">
        <v>50160000</v>
      </c>
      <c r="W313" s="19">
        <v>52800000</v>
      </c>
      <c r="X313" s="19">
        <v>52800000</v>
      </c>
      <c r="Y313" s="19">
        <v>50160000</v>
      </c>
      <c r="Z313" s="19">
        <v>52800000</v>
      </c>
      <c r="AA313" s="19">
        <v>52800000</v>
      </c>
      <c r="AB313" s="19">
        <v>50160000</v>
      </c>
      <c r="AC313">
        <v>14600000</v>
      </c>
      <c r="AD313">
        <v>31800000</v>
      </c>
      <c r="AE313">
        <v>52800000</v>
      </c>
    </row>
    <row r="314" spans="1:31" x14ac:dyDescent="0.2">
      <c r="A314" s="18">
        <v>44490</v>
      </c>
      <c r="B314" s="19">
        <v>0</v>
      </c>
      <c r="C314" s="19">
        <v>0</v>
      </c>
      <c r="D314" s="19" t="e">
        <v>#N/A</v>
      </c>
      <c r="E314" s="19">
        <v>52800000</v>
      </c>
      <c r="F314" s="19">
        <v>52800000</v>
      </c>
      <c r="G314" s="19">
        <v>50160000</v>
      </c>
      <c r="H314" s="19">
        <v>52800000</v>
      </c>
      <c r="I314" s="19">
        <v>52800000</v>
      </c>
      <c r="J314" s="19">
        <v>50160000</v>
      </c>
      <c r="K314" s="19">
        <v>52800000</v>
      </c>
      <c r="L314" s="19">
        <v>52800000</v>
      </c>
      <c r="M314" s="19">
        <v>50160000</v>
      </c>
      <c r="N314" s="19">
        <v>52800000</v>
      </c>
      <c r="O314" s="19">
        <v>52800000</v>
      </c>
      <c r="P314" s="19">
        <v>50160000</v>
      </c>
      <c r="Q314" s="19">
        <v>52800000</v>
      </c>
      <c r="R314" s="19">
        <v>52800000</v>
      </c>
      <c r="S314" s="19">
        <v>50160000</v>
      </c>
      <c r="T314" s="19">
        <v>52800000</v>
      </c>
      <c r="U314" s="19">
        <v>52800000</v>
      </c>
      <c r="V314" s="19">
        <v>50160000</v>
      </c>
      <c r="W314" s="19">
        <v>52800000</v>
      </c>
      <c r="X314" s="19">
        <v>52800000</v>
      </c>
      <c r="Y314" s="19">
        <v>50160000</v>
      </c>
      <c r="Z314" s="19">
        <v>52800000</v>
      </c>
      <c r="AA314" s="19">
        <v>52800000</v>
      </c>
      <c r="AB314" s="19">
        <v>50160000</v>
      </c>
      <c r="AC314">
        <v>14600000</v>
      </c>
      <c r="AD314">
        <v>31800000</v>
      </c>
      <c r="AE314">
        <v>52800000</v>
      </c>
    </row>
    <row r="315" spans="1:31" x14ac:dyDescent="0.2">
      <c r="A315" s="18">
        <v>44491</v>
      </c>
      <c r="B315" s="19">
        <v>0</v>
      </c>
      <c r="C315" s="19">
        <v>0</v>
      </c>
      <c r="D315" s="19" t="e">
        <v>#N/A</v>
      </c>
      <c r="E315" s="19">
        <v>52800000</v>
      </c>
      <c r="F315" s="19">
        <v>52800000</v>
      </c>
      <c r="G315" s="19">
        <v>50160000</v>
      </c>
      <c r="H315" s="19">
        <v>52800000</v>
      </c>
      <c r="I315" s="19">
        <v>52800000</v>
      </c>
      <c r="J315" s="19">
        <v>50160000</v>
      </c>
      <c r="K315" s="19">
        <v>52800000</v>
      </c>
      <c r="L315" s="19">
        <v>52800000</v>
      </c>
      <c r="M315" s="19">
        <v>50160000</v>
      </c>
      <c r="N315" s="19">
        <v>52800000</v>
      </c>
      <c r="O315" s="19">
        <v>52800000</v>
      </c>
      <c r="P315" s="19">
        <v>50160000</v>
      </c>
      <c r="Q315" s="19">
        <v>52800000</v>
      </c>
      <c r="R315" s="19">
        <v>52800000</v>
      </c>
      <c r="S315" s="19">
        <v>50160000</v>
      </c>
      <c r="T315" s="19">
        <v>52800000</v>
      </c>
      <c r="U315" s="19">
        <v>52800000</v>
      </c>
      <c r="V315" s="19">
        <v>50160000</v>
      </c>
      <c r="W315" s="19">
        <v>52800000</v>
      </c>
      <c r="X315" s="19">
        <v>52800000</v>
      </c>
      <c r="Y315" s="19">
        <v>50160000</v>
      </c>
      <c r="Z315" s="19">
        <v>52800000</v>
      </c>
      <c r="AA315" s="19">
        <v>52800000</v>
      </c>
      <c r="AB315" s="19">
        <v>50160000</v>
      </c>
      <c r="AC315">
        <v>14600000</v>
      </c>
      <c r="AD315">
        <v>31800000</v>
      </c>
      <c r="AE315">
        <v>52800000</v>
      </c>
    </row>
    <row r="316" spans="1:31" x14ac:dyDescent="0.2">
      <c r="A316" s="18">
        <v>44492</v>
      </c>
      <c r="B316" s="19">
        <v>0</v>
      </c>
      <c r="C316" s="19">
        <v>0</v>
      </c>
      <c r="D316" s="19" t="e">
        <v>#N/A</v>
      </c>
      <c r="E316" s="19">
        <v>52800000</v>
      </c>
      <c r="F316" s="19">
        <v>52800000</v>
      </c>
      <c r="G316" s="19">
        <v>50160000</v>
      </c>
      <c r="H316" s="19">
        <v>52800000</v>
      </c>
      <c r="I316" s="19">
        <v>52800000</v>
      </c>
      <c r="J316" s="19">
        <v>50160000</v>
      </c>
      <c r="K316" s="19">
        <v>52800000</v>
      </c>
      <c r="L316" s="19">
        <v>52800000</v>
      </c>
      <c r="M316" s="19">
        <v>50160000</v>
      </c>
      <c r="N316" s="19">
        <v>52800000</v>
      </c>
      <c r="O316" s="19">
        <v>52800000</v>
      </c>
      <c r="P316" s="19">
        <v>50160000</v>
      </c>
      <c r="Q316" s="19">
        <v>52800000</v>
      </c>
      <c r="R316" s="19">
        <v>52800000</v>
      </c>
      <c r="S316" s="19">
        <v>50160000</v>
      </c>
      <c r="T316" s="19">
        <v>52800000</v>
      </c>
      <c r="U316" s="19">
        <v>52800000</v>
      </c>
      <c r="V316" s="19">
        <v>50160000</v>
      </c>
      <c r="W316" s="19">
        <v>52800000</v>
      </c>
      <c r="X316" s="19">
        <v>52800000</v>
      </c>
      <c r="Y316" s="19">
        <v>50160000</v>
      </c>
      <c r="Z316" s="19">
        <v>52800000</v>
      </c>
      <c r="AA316" s="19">
        <v>52800000</v>
      </c>
      <c r="AB316" s="19">
        <v>50160000</v>
      </c>
      <c r="AC316">
        <v>14600000</v>
      </c>
      <c r="AD316">
        <v>31800000</v>
      </c>
      <c r="AE316">
        <v>52800000</v>
      </c>
    </row>
    <row r="317" spans="1:31" x14ac:dyDescent="0.2">
      <c r="A317" s="18">
        <v>44493</v>
      </c>
      <c r="B317" s="19">
        <v>0</v>
      </c>
      <c r="C317" s="19">
        <v>0</v>
      </c>
      <c r="D317" s="19" t="e">
        <v>#N/A</v>
      </c>
      <c r="E317" s="19">
        <v>52800000</v>
      </c>
      <c r="F317" s="19">
        <v>52800000</v>
      </c>
      <c r="G317" s="19">
        <v>50160000</v>
      </c>
      <c r="H317" s="19">
        <v>52800000</v>
      </c>
      <c r="I317" s="19">
        <v>52800000</v>
      </c>
      <c r="J317" s="19">
        <v>50160000</v>
      </c>
      <c r="K317" s="19">
        <v>52800000</v>
      </c>
      <c r="L317" s="19">
        <v>52800000</v>
      </c>
      <c r="M317" s="19">
        <v>50160000</v>
      </c>
      <c r="N317" s="19">
        <v>52800000</v>
      </c>
      <c r="O317" s="19">
        <v>52800000</v>
      </c>
      <c r="P317" s="19">
        <v>50160000</v>
      </c>
      <c r="Q317" s="19">
        <v>52800000</v>
      </c>
      <c r="R317" s="19">
        <v>52800000</v>
      </c>
      <c r="S317" s="19">
        <v>50160000</v>
      </c>
      <c r="T317" s="19">
        <v>52800000</v>
      </c>
      <c r="U317" s="19">
        <v>52800000</v>
      </c>
      <c r="V317" s="19">
        <v>50160000</v>
      </c>
      <c r="W317" s="19">
        <v>52800000</v>
      </c>
      <c r="X317" s="19">
        <v>52800000</v>
      </c>
      <c r="Y317" s="19">
        <v>50160000</v>
      </c>
      <c r="Z317" s="19">
        <v>52800000</v>
      </c>
      <c r="AA317" s="19">
        <v>52800000</v>
      </c>
      <c r="AB317" s="19">
        <v>50160000</v>
      </c>
      <c r="AC317">
        <v>14600000</v>
      </c>
      <c r="AD317">
        <v>31800000</v>
      </c>
      <c r="AE317">
        <v>52800000</v>
      </c>
    </row>
    <row r="318" spans="1:31" x14ac:dyDescent="0.2">
      <c r="A318" s="18">
        <v>44494</v>
      </c>
      <c r="B318" s="19">
        <v>0</v>
      </c>
      <c r="C318" s="19">
        <v>0</v>
      </c>
      <c r="D318" s="19" t="e">
        <v>#N/A</v>
      </c>
      <c r="E318" s="19">
        <v>52800000</v>
      </c>
      <c r="F318" s="19">
        <v>52800000</v>
      </c>
      <c r="G318" s="19">
        <v>50160000</v>
      </c>
      <c r="H318" s="19">
        <v>52800000</v>
      </c>
      <c r="I318" s="19">
        <v>52800000</v>
      </c>
      <c r="J318" s="19">
        <v>50160000</v>
      </c>
      <c r="K318" s="19">
        <v>52800000</v>
      </c>
      <c r="L318" s="19">
        <v>52800000</v>
      </c>
      <c r="M318" s="19">
        <v>50160000</v>
      </c>
      <c r="N318" s="19">
        <v>52800000</v>
      </c>
      <c r="O318" s="19">
        <v>52800000</v>
      </c>
      <c r="P318" s="19">
        <v>50160000</v>
      </c>
      <c r="Q318" s="19">
        <v>52800000</v>
      </c>
      <c r="R318" s="19">
        <v>52800000</v>
      </c>
      <c r="S318" s="19">
        <v>50160000</v>
      </c>
      <c r="T318" s="19">
        <v>52800000</v>
      </c>
      <c r="U318" s="19">
        <v>52800000</v>
      </c>
      <c r="V318" s="19">
        <v>50160000</v>
      </c>
      <c r="W318" s="19">
        <v>52800000</v>
      </c>
      <c r="X318" s="19">
        <v>52800000</v>
      </c>
      <c r="Y318" s="19">
        <v>50160000</v>
      </c>
      <c r="Z318" s="19">
        <v>52800000</v>
      </c>
      <c r="AA318" s="19">
        <v>52800000</v>
      </c>
      <c r="AB318" s="19">
        <v>50160000</v>
      </c>
      <c r="AC318">
        <v>14600000</v>
      </c>
      <c r="AD318">
        <v>31800000</v>
      </c>
      <c r="AE318">
        <v>52800000</v>
      </c>
    </row>
    <row r="319" spans="1:31" x14ac:dyDescent="0.2">
      <c r="A319" s="18">
        <v>44495</v>
      </c>
      <c r="B319" s="19">
        <v>0</v>
      </c>
      <c r="C319" s="19">
        <v>0</v>
      </c>
      <c r="D319" s="19" t="e">
        <v>#N/A</v>
      </c>
      <c r="E319" s="19">
        <v>52800000</v>
      </c>
      <c r="F319" s="19">
        <v>52800000</v>
      </c>
      <c r="G319" s="19">
        <v>50160000</v>
      </c>
      <c r="H319" s="19">
        <v>52800000</v>
      </c>
      <c r="I319" s="19">
        <v>52800000</v>
      </c>
      <c r="J319" s="19">
        <v>50160000</v>
      </c>
      <c r="K319" s="19">
        <v>52800000</v>
      </c>
      <c r="L319" s="19">
        <v>52800000</v>
      </c>
      <c r="M319" s="19">
        <v>50160000</v>
      </c>
      <c r="N319" s="19">
        <v>52800000</v>
      </c>
      <c r="O319" s="19">
        <v>52800000</v>
      </c>
      <c r="P319" s="19">
        <v>50160000</v>
      </c>
      <c r="Q319" s="19">
        <v>52800000</v>
      </c>
      <c r="R319" s="19">
        <v>52800000</v>
      </c>
      <c r="S319" s="19">
        <v>50160000</v>
      </c>
      <c r="T319" s="19">
        <v>52800000</v>
      </c>
      <c r="U319" s="19">
        <v>52800000</v>
      </c>
      <c r="V319" s="19">
        <v>50160000</v>
      </c>
      <c r="W319" s="19">
        <v>52800000</v>
      </c>
      <c r="X319" s="19">
        <v>52800000</v>
      </c>
      <c r="Y319" s="19">
        <v>50160000</v>
      </c>
      <c r="Z319" s="19">
        <v>52800000</v>
      </c>
      <c r="AA319" s="19">
        <v>52800000</v>
      </c>
      <c r="AB319" s="19">
        <v>50160000</v>
      </c>
      <c r="AC319">
        <v>14600000</v>
      </c>
      <c r="AD319">
        <v>31800000</v>
      </c>
      <c r="AE319">
        <v>52800000</v>
      </c>
    </row>
    <row r="320" spans="1:31" x14ac:dyDescent="0.2">
      <c r="A320" s="18">
        <v>44496</v>
      </c>
      <c r="B320" s="19">
        <v>0</v>
      </c>
      <c r="C320" s="19">
        <v>0</v>
      </c>
      <c r="D320" s="19" t="e">
        <v>#N/A</v>
      </c>
      <c r="E320" s="19">
        <v>52800000</v>
      </c>
      <c r="F320" s="19">
        <v>52800000</v>
      </c>
      <c r="G320" s="19">
        <v>50160000</v>
      </c>
      <c r="H320" s="19">
        <v>52800000</v>
      </c>
      <c r="I320" s="19">
        <v>52800000</v>
      </c>
      <c r="J320" s="19">
        <v>50160000</v>
      </c>
      <c r="K320" s="19">
        <v>52800000</v>
      </c>
      <c r="L320" s="19">
        <v>52800000</v>
      </c>
      <c r="M320" s="19">
        <v>50160000</v>
      </c>
      <c r="N320" s="19">
        <v>52800000</v>
      </c>
      <c r="O320" s="19">
        <v>52800000</v>
      </c>
      <c r="P320" s="19">
        <v>50160000</v>
      </c>
      <c r="Q320" s="19">
        <v>52800000</v>
      </c>
      <c r="R320" s="19">
        <v>52800000</v>
      </c>
      <c r="S320" s="19">
        <v>50160000</v>
      </c>
      <c r="T320" s="19">
        <v>52800000</v>
      </c>
      <c r="U320" s="19">
        <v>52800000</v>
      </c>
      <c r="V320" s="19">
        <v>50160000</v>
      </c>
      <c r="W320" s="19">
        <v>52800000</v>
      </c>
      <c r="X320" s="19">
        <v>52800000</v>
      </c>
      <c r="Y320" s="19">
        <v>50160000</v>
      </c>
      <c r="Z320" s="19">
        <v>52800000</v>
      </c>
      <c r="AA320" s="19">
        <v>52800000</v>
      </c>
      <c r="AB320" s="19">
        <v>50160000</v>
      </c>
      <c r="AC320">
        <v>14600000</v>
      </c>
      <c r="AD320">
        <v>31800000</v>
      </c>
      <c r="AE320">
        <v>52800000</v>
      </c>
    </row>
    <row r="321" spans="1:31" x14ac:dyDescent="0.2">
      <c r="A321" s="18">
        <v>44497</v>
      </c>
      <c r="B321" s="19">
        <v>0</v>
      </c>
      <c r="C321" s="19">
        <v>0</v>
      </c>
      <c r="D321" s="19" t="e">
        <v>#N/A</v>
      </c>
      <c r="E321" s="19">
        <v>52800000</v>
      </c>
      <c r="F321" s="19">
        <v>52800000</v>
      </c>
      <c r="G321" s="19">
        <v>50160000</v>
      </c>
      <c r="H321" s="19">
        <v>52800000</v>
      </c>
      <c r="I321" s="19">
        <v>52800000</v>
      </c>
      <c r="J321" s="19">
        <v>50160000</v>
      </c>
      <c r="K321" s="19">
        <v>52800000</v>
      </c>
      <c r="L321" s="19">
        <v>52800000</v>
      </c>
      <c r="M321" s="19">
        <v>50160000</v>
      </c>
      <c r="N321" s="19">
        <v>52800000</v>
      </c>
      <c r="O321" s="19">
        <v>52800000</v>
      </c>
      <c r="P321" s="19">
        <v>50160000</v>
      </c>
      <c r="Q321" s="19">
        <v>52800000</v>
      </c>
      <c r="R321" s="19">
        <v>52800000</v>
      </c>
      <c r="S321" s="19">
        <v>50160000</v>
      </c>
      <c r="T321" s="19">
        <v>52800000</v>
      </c>
      <c r="U321" s="19">
        <v>52800000</v>
      </c>
      <c r="V321" s="19">
        <v>50160000</v>
      </c>
      <c r="W321" s="19">
        <v>52800000</v>
      </c>
      <c r="X321" s="19">
        <v>52800000</v>
      </c>
      <c r="Y321" s="19">
        <v>50160000</v>
      </c>
      <c r="Z321" s="19">
        <v>52800000</v>
      </c>
      <c r="AA321" s="19">
        <v>52800000</v>
      </c>
      <c r="AB321" s="19">
        <v>50160000</v>
      </c>
      <c r="AC321">
        <v>14600000</v>
      </c>
      <c r="AD321">
        <v>31800000</v>
      </c>
      <c r="AE321">
        <v>52800000</v>
      </c>
    </row>
    <row r="322" spans="1:31" x14ac:dyDescent="0.2">
      <c r="A322" s="18">
        <v>44498</v>
      </c>
      <c r="B322" s="19">
        <v>0</v>
      </c>
      <c r="C322" s="19">
        <v>0</v>
      </c>
      <c r="D322" s="19" t="e">
        <v>#N/A</v>
      </c>
      <c r="E322" s="19">
        <v>52800000</v>
      </c>
      <c r="F322" s="19">
        <v>52800000</v>
      </c>
      <c r="G322" s="19">
        <v>50160000</v>
      </c>
      <c r="H322" s="19">
        <v>52800000</v>
      </c>
      <c r="I322" s="19">
        <v>52800000</v>
      </c>
      <c r="J322" s="19">
        <v>50160000</v>
      </c>
      <c r="K322" s="19">
        <v>52800000</v>
      </c>
      <c r="L322" s="19">
        <v>52800000</v>
      </c>
      <c r="M322" s="19">
        <v>50160000</v>
      </c>
      <c r="N322" s="19">
        <v>52800000</v>
      </c>
      <c r="O322" s="19">
        <v>52800000</v>
      </c>
      <c r="P322" s="19">
        <v>50160000</v>
      </c>
      <c r="Q322" s="19">
        <v>52800000</v>
      </c>
      <c r="R322" s="19">
        <v>52800000</v>
      </c>
      <c r="S322" s="19">
        <v>50160000</v>
      </c>
      <c r="T322" s="19">
        <v>52800000</v>
      </c>
      <c r="U322" s="19">
        <v>52800000</v>
      </c>
      <c r="V322" s="19">
        <v>50160000</v>
      </c>
      <c r="W322" s="19">
        <v>52800000</v>
      </c>
      <c r="X322" s="19">
        <v>52800000</v>
      </c>
      <c r="Y322" s="19">
        <v>50160000</v>
      </c>
      <c r="Z322" s="19">
        <v>52800000</v>
      </c>
      <c r="AA322" s="19">
        <v>52800000</v>
      </c>
      <c r="AB322" s="19">
        <v>50160000</v>
      </c>
      <c r="AC322">
        <v>14600000</v>
      </c>
      <c r="AD322">
        <v>31800000</v>
      </c>
      <c r="AE322">
        <v>52800000</v>
      </c>
    </row>
    <row r="323" spans="1:31" x14ac:dyDescent="0.2">
      <c r="A323" s="18">
        <v>44499</v>
      </c>
      <c r="B323" s="19">
        <v>0</v>
      </c>
      <c r="C323" s="19">
        <v>0</v>
      </c>
      <c r="D323" s="19" t="e">
        <v>#N/A</v>
      </c>
      <c r="E323" s="19">
        <v>52800000</v>
      </c>
      <c r="F323" s="19">
        <v>52800000</v>
      </c>
      <c r="G323" s="19">
        <v>50160000</v>
      </c>
      <c r="H323" s="19">
        <v>52800000</v>
      </c>
      <c r="I323" s="19">
        <v>52800000</v>
      </c>
      <c r="J323" s="19">
        <v>50160000</v>
      </c>
      <c r="K323" s="19">
        <v>52800000</v>
      </c>
      <c r="L323" s="19">
        <v>52800000</v>
      </c>
      <c r="M323" s="19">
        <v>50160000</v>
      </c>
      <c r="N323" s="19">
        <v>52800000</v>
      </c>
      <c r="O323" s="19">
        <v>52800000</v>
      </c>
      <c r="P323" s="19">
        <v>50160000</v>
      </c>
      <c r="Q323" s="19">
        <v>52800000</v>
      </c>
      <c r="R323" s="19">
        <v>52800000</v>
      </c>
      <c r="S323" s="19">
        <v>50160000</v>
      </c>
      <c r="T323" s="19">
        <v>52800000</v>
      </c>
      <c r="U323" s="19">
        <v>52800000</v>
      </c>
      <c r="V323" s="19">
        <v>50160000</v>
      </c>
      <c r="W323" s="19">
        <v>52800000</v>
      </c>
      <c r="X323" s="19">
        <v>52800000</v>
      </c>
      <c r="Y323" s="19">
        <v>50160000</v>
      </c>
      <c r="Z323" s="19">
        <v>52800000</v>
      </c>
      <c r="AA323" s="19">
        <v>52800000</v>
      </c>
      <c r="AB323" s="19">
        <v>50160000</v>
      </c>
      <c r="AC323">
        <v>14600000</v>
      </c>
      <c r="AD323">
        <v>31800000</v>
      </c>
      <c r="AE323">
        <v>52800000</v>
      </c>
    </row>
    <row r="324" spans="1:31" x14ac:dyDescent="0.2">
      <c r="A324" s="18">
        <v>44500</v>
      </c>
      <c r="B324" s="19">
        <v>0</v>
      </c>
      <c r="C324" s="19">
        <v>0</v>
      </c>
      <c r="D324" s="19" t="e">
        <v>#N/A</v>
      </c>
      <c r="E324" s="19">
        <v>52800000</v>
      </c>
      <c r="F324" s="19">
        <v>52800000</v>
      </c>
      <c r="G324" s="19">
        <v>50160000</v>
      </c>
      <c r="H324" s="19">
        <v>52800000</v>
      </c>
      <c r="I324" s="19">
        <v>52800000</v>
      </c>
      <c r="J324" s="19">
        <v>50160000</v>
      </c>
      <c r="K324" s="19">
        <v>52800000</v>
      </c>
      <c r="L324" s="19">
        <v>52800000</v>
      </c>
      <c r="M324" s="19">
        <v>50160000</v>
      </c>
      <c r="N324" s="19">
        <v>52800000</v>
      </c>
      <c r="O324" s="19">
        <v>52800000</v>
      </c>
      <c r="P324" s="19">
        <v>50160000</v>
      </c>
      <c r="Q324" s="19">
        <v>52800000</v>
      </c>
      <c r="R324" s="19">
        <v>52800000</v>
      </c>
      <c r="S324" s="19">
        <v>50160000</v>
      </c>
      <c r="T324" s="19">
        <v>52800000</v>
      </c>
      <c r="U324" s="19">
        <v>52800000</v>
      </c>
      <c r="V324" s="19">
        <v>50160000</v>
      </c>
      <c r="W324" s="19">
        <v>52800000</v>
      </c>
      <c r="X324" s="19">
        <v>52800000</v>
      </c>
      <c r="Y324" s="19">
        <v>50160000</v>
      </c>
      <c r="Z324" s="19">
        <v>52800000</v>
      </c>
      <c r="AA324" s="19">
        <v>52800000</v>
      </c>
      <c r="AB324" s="19">
        <v>50160000</v>
      </c>
      <c r="AC324">
        <v>14600000</v>
      </c>
      <c r="AD324">
        <v>31800000</v>
      </c>
      <c r="AE324">
        <v>52800000</v>
      </c>
    </row>
    <row r="325" spans="1:31" x14ac:dyDescent="0.2">
      <c r="A325" s="18">
        <v>44501</v>
      </c>
      <c r="B325" s="19">
        <v>0</v>
      </c>
      <c r="C325" s="19">
        <v>0</v>
      </c>
      <c r="D325" s="19" t="e">
        <v>#N/A</v>
      </c>
      <c r="E325" s="19">
        <v>52800000</v>
      </c>
      <c r="F325" s="19">
        <v>52800000</v>
      </c>
      <c r="G325" s="19">
        <v>50160000</v>
      </c>
      <c r="H325" s="19">
        <v>52800000</v>
      </c>
      <c r="I325" s="19">
        <v>52800000</v>
      </c>
      <c r="J325" s="19">
        <v>50160000</v>
      </c>
      <c r="K325" s="19">
        <v>52800000</v>
      </c>
      <c r="L325" s="19">
        <v>52800000</v>
      </c>
      <c r="M325" s="19">
        <v>50160000</v>
      </c>
      <c r="N325" s="19">
        <v>52800000</v>
      </c>
      <c r="O325" s="19">
        <v>52800000</v>
      </c>
      <c r="P325" s="19">
        <v>50160000</v>
      </c>
      <c r="Q325" s="19">
        <v>52800000</v>
      </c>
      <c r="R325" s="19">
        <v>52800000</v>
      </c>
      <c r="S325" s="19">
        <v>50160000</v>
      </c>
      <c r="T325" s="19">
        <v>52800000</v>
      </c>
      <c r="U325" s="19">
        <v>52800000</v>
      </c>
      <c r="V325" s="19">
        <v>50160000</v>
      </c>
      <c r="W325" s="19">
        <v>52800000</v>
      </c>
      <c r="X325" s="19">
        <v>52800000</v>
      </c>
      <c r="Y325" s="19">
        <v>50160000</v>
      </c>
      <c r="Z325" s="19">
        <v>52800000</v>
      </c>
      <c r="AA325" s="19">
        <v>52800000</v>
      </c>
      <c r="AB325" s="19">
        <v>50160000</v>
      </c>
      <c r="AC325">
        <v>14600000</v>
      </c>
      <c r="AD325">
        <v>31800000</v>
      </c>
      <c r="AE325">
        <v>52800000</v>
      </c>
    </row>
    <row r="326" spans="1:31" x14ac:dyDescent="0.2">
      <c r="A326" s="18">
        <v>44502</v>
      </c>
      <c r="B326" s="19">
        <v>0</v>
      </c>
      <c r="C326" s="19">
        <v>0</v>
      </c>
      <c r="D326" s="19" t="e">
        <v>#N/A</v>
      </c>
      <c r="E326" s="19">
        <v>52800000</v>
      </c>
      <c r="F326" s="19">
        <v>52800000</v>
      </c>
      <c r="G326" s="19">
        <v>50160000</v>
      </c>
      <c r="H326" s="19">
        <v>52800000</v>
      </c>
      <c r="I326" s="19">
        <v>52800000</v>
      </c>
      <c r="J326" s="19">
        <v>50160000</v>
      </c>
      <c r="K326" s="19">
        <v>52800000</v>
      </c>
      <c r="L326" s="19">
        <v>52800000</v>
      </c>
      <c r="M326" s="19">
        <v>50160000</v>
      </c>
      <c r="N326" s="19">
        <v>52800000</v>
      </c>
      <c r="O326" s="19">
        <v>52800000</v>
      </c>
      <c r="P326" s="19">
        <v>50160000</v>
      </c>
      <c r="Q326" s="19">
        <v>52800000</v>
      </c>
      <c r="R326" s="19">
        <v>52800000</v>
      </c>
      <c r="S326" s="19">
        <v>50160000</v>
      </c>
      <c r="T326" s="19">
        <v>52800000</v>
      </c>
      <c r="U326" s="19">
        <v>52800000</v>
      </c>
      <c r="V326" s="19">
        <v>50160000</v>
      </c>
      <c r="W326" s="19">
        <v>52800000</v>
      </c>
      <c r="X326" s="19">
        <v>52800000</v>
      </c>
      <c r="Y326" s="19">
        <v>50160000</v>
      </c>
      <c r="Z326" s="19">
        <v>52800000</v>
      </c>
      <c r="AA326" s="19">
        <v>52800000</v>
      </c>
      <c r="AB326" s="19">
        <v>50160000</v>
      </c>
      <c r="AC326">
        <v>14600000</v>
      </c>
      <c r="AD326">
        <v>31800000</v>
      </c>
      <c r="AE326">
        <v>52800000</v>
      </c>
    </row>
    <row r="327" spans="1:31" x14ac:dyDescent="0.2">
      <c r="A327" s="18">
        <v>44503</v>
      </c>
      <c r="B327" s="19">
        <v>0</v>
      </c>
      <c r="C327" s="19">
        <v>0</v>
      </c>
      <c r="D327" s="19" t="e">
        <v>#N/A</v>
      </c>
      <c r="E327" s="19">
        <v>52800000</v>
      </c>
      <c r="F327" s="19">
        <v>52800000</v>
      </c>
      <c r="G327" s="19">
        <v>50160000</v>
      </c>
      <c r="H327" s="19">
        <v>52800000</v>
      </c>
      <c r="I327" s="19">
        <v>52800000</v>
      </c>
      <c r="J327" s="19">
        <v>50160000</v>
      </c>
      <c r="K327" s="19">
        <v>52800000</v>
      </c>
      <c r="L327" s="19">
        <v>52800000</v>
      </c>
      <c r="M327" s="19">
        <v>50160000</v>
      </c>
      <c r="N327" s="19">
        <v>52800000</v>
      </c>
      <c r="O327" s="19">
        <v>52800000</v>
      </c>
      <c r="P327" s="19">
        <v>50160000</v>
      </c>
      <c r="Q327" s="19">
        <v>52800000</v>
      </c>
      <c r="R327" s="19">
        <v>52800000</v>
      </c>
      <c r="S327" s="19">
        <v>50160000</v>
      </c>
      <c r="T327" s="19">
        <v>52800000</v>
      </c>
      <c r="U327" s="19">
        <v>52800000</v>
      </c>
      <c r="V327" s="19">
        <v>50160000</v>
      </c>
      <c r="W327" s="19">
        <v>52800000</v>
      </c>
      <c r="X327" s="19">
        <v>52800000</v>
      </c>
      <c r="Y327" s="19">
        <v>50160000</v>
      </c>
      <c r="Z327" s="19">
        <v>52800000</v>
      </c>
      <c r="AA327" s="19">
        <v>52800000</v>
      </c>
      <c r="AB327" s="19">
        <v>50160000</v>
      </c>
      <c r="AC327">
        <v>14600000</v>
      </c>
      <c r="AD327">
        <v>31800000</v>
      </c>
      <c r="AE327">
        <v>52800000</v>
      </c>
    </row>
    <row r="328" spans="1:31" x14ac:dyDescent="0.2">
      <c r="A328" s="18">
        <v>44504</v>
      </c>
      <c r="B328" s="19">
        <v>0</v>
      </c>
      <c r="C328" s="19">
        <v>0</v>
      </c>
      <c r="D328" s="19" t="e">
        <v>#N/A</v>
      </c>
      <c r="E328" s="19">
        <v>52800000</v>
      </c>
      <c r="F328" s="19">
        <v>52800000</v>
      </c>
      <c r="G328" s="19">
        <v>50160000</v>
      </c>
      <c r="H328" s="19">
        <v>52800000</v>
      </c>
      <c r="I328" s="19">
        <v>52800000</v>
      </c>
      <c r="J328" s="19">
        <v>50160000</v>
      </c>
      <c r="K328" s="19">
        <v>52800000</v>
      </c>
      <c r="L328" s="19">
        <v>52800000</v>
      </c>
      <c r="M328" s="19">
        <v>50160000</v>
      </c>
      <c r="N328" s="19">
        <v>52800000</v>
      </c>
      <c r="O328" s="19">
        <v>52800000</v>
      </c>
      <c r="P328" s="19">
        <v>50160000</v>
      </c>
      <c r="Q328" s="19">
        <v>52800000</v>
      </c>
      <c r="R328" s="19">
        <v>52800000</v>
      </c>
      <c r="S328" s="19">
        <v>50160000</v>
      </c>
      <c r="T328" s="19">
        <v>52800000</v>
      </c>
      <c r="U328" s="19">
        <v>52800000</v>
      </c>
      <c r="V328" s="19">
        <v>50160000</v>
      </c>
      <c r="W328" s="19">
        <v>52800000</v>
      </c>
      <c r="X328" s="19">
        <v>52800000</v>
      </c>
      <c r="Y328" s="19">
        <v>50160000</v>
      </c>
      <c r="Z328" s="19">
        <v>52800000</v>
      </c>
      <c r="AA328" s="19">
        <v>52800000</v>
      </c>
      <c r="AB328" s="19">
        <v>50160000</v>
      </c>
      <c r="AC328">
        <v>14600000</v>
      </c>
      <c r="AD328">
        <v>31800000</v>
      </c>
      <c r="AE328">
        <v>52800000</v>
      </c>
    </row>
    <row r="329" spans="1:31" x14ac:dyDescent="0.2">
      <c r="A329" s="18">
        <v>44505</v>
      </c>
      <c r="B329" s="19">
        <v>0</v>
      </c>
      <c r="C329" s="19">
        <v>0</v>
      </c>
      <c r="D329" s="19" t="e">
        <v>#N/A</v>
      </c>
      <c r="E329" s="19">
        <v>52800000</v>
      </c>
      <c r="F329" s="19">
        <v>52800000</v>
      </c>
      <c r="G329" s="19">
        <v>50160000</v>
      </c>
      <c r="H329" s="19">
        <v>52800000</v>
      </c>
      <c r="I329" s="19">
        <v>52800000</v>
      </c>
      <c r="J329" s="19">
        <v>50160000</v>
      </c>
      <c r="K329" s="19">
        <v>52800000</v>
      </c>
      <c r="L329" s="19">
        <v>52800000</v>
      </c>
      <c r="M329" s="19">
        <v>50160000</v>
      </c>
      <c r="N329" s="19">
        <v>52800000</v>
      </c>
      <c r="O329" s="19">
        <v>52800000</v>
      </c>
      <c r="P329" s="19">
        <v>50160000</v>
      </c>
      <c r="Q329" s="19">
        <v>52800000</v>
      </c>
      <c r="R329" s="19">
        <v>52800000</v>
      </c>
      <c r="S329" s="19">
        <v>50160000</v>
      </c>
      <c r="T329" s="19">
        <v>52800000</v>
      </c>
      <c r="U329" s="19">
        <v>52800000</v>
      </c>
      <c r="V329" s="19">
        <v>50160000</v>
      </c>
      <c r="W329" s="19">
        <v>52800000</v>
      </c>
      <c r="X329" s="19">
        <v>52800000</v>
      </c>
      <c r="Y329" s="19">
        <v>50160000</v>
      </c>
      <c r="Z329" s="19">
        <v>52800000</v>
      </c>
      <c r="AA329" s="19">
        <v>52800000</v>
      </c>
      <c r="AB329" s="19">
        <v>50160000</v>
      </c>
      <c r="AC329">
        <v>14600000</v>
      </c>
      <c r="AD329">
        <v>31800000</v>
      </c>
      <c r="AE329">
        <v>52800000</v>
      </c>
    </row>
    <row r="330" spans="1:31" x14ac:dyDescent="0.2">
      <c r="A330" s="18">
        <v>44506</v>
      </c>
      <c r="B330" s="19">
        <v>0</v>
      </c>
      <c r="C330" s="19">
        <v>0</v>
      </c>
      <c r="D330" s="19" t="e">
        <v>#N/A</v>
      </c>
      <c r="E330" s="19">
        <v>52800000</v>
      </c>
      <c r="F330" s="19">
        <v>52800000</v>
      </c>
      <c r="G330" s="19">
        <v>50160000</v>
      </c>
      <c r="H330" s="19">
        <v>52800000</v>
      </c>
      <c r="I330" s="19">
        <v>52800000</v>
      </c>
      <c r="J330" s="19">
        <v>50160000</v>
      </c>
      <c r="K330" s="19">
        <v>52800000</v>
      </c>
      <c r="L330" s="19">
        <v>52800000</v>
      </c>
      <c r="M330" s="19">
        <v>50160000</v>
      </c>
      <c r="N330" s="19">
        <v>52800000</v>
      </c>
      <c r="O330" s="19">
        <v>52800000</v>
      </c>
      <c r="P330" s="19">
        <v>50160000</v>
      </c>
      <c r="Q330" s="19">
        <v>52800000</v>
      </c>
      <c r="R330" s="19">
        <v>52800000</v>
      </c>
      <c r="S330" s="19">
        <v>50160000</v>
      </c>
      <c r="T330" s="19">
        <v>52800000</v>
      </c>
      <c r="U330" s="19">
        <v>52800000</v>
      </c>
      <c r="V330" s="19">
        <v>50160000</v>
      </c>
      <c r="W330" s="19">
        <v>52800000</v>
      </c>
      <c r="X330" s="19">
        <v>52800000</v>
      </c>
      <c r="Y330" s="19">
        <v>50160000</v>
      </c>
      <c r="Z330" s="19">
        <v>52800000</v>
      </c>
      <c r="AA330" s="19">
        <v>52800000</v>
      </c>
      <c r="AB330" s="19">
        <v>50160000</v>
      </c>
      <c r="AC330">
        <v>14600000</v>
      </c>
      <c r="AD330">
        <v>31800000</v>
      </c>
      <c r="AE330">
        <v>52800000</v>
      </c>
    </row>
    <row r="331" spans="1:31" x14ac:dyDescent="0.2">
      <c r="A331" s="18">
        <v>44507</v>
      </c>
      <c r="B331" s="19">
        <v>0</v>
      </c>
      <c r="C331" s="19">
        <v>0</v>
      </c>
      <c r="D331" s="19" t="e">
        <v>#N/A</v>
      </c>
      <c r="E331" s="19">
        <v>52800000</v>
      </c>
      <c r="F331" s="19">
        <v>52800000</v>
      </c>
      <c r="G331" s="19">
        <v>50160000</v>
      </c>
      <c r="H331" s="19">
        <v>52800000</v>
      </c>
      <c r="I331" s="19">
        <v>52800000</v>
      </c>
      <c r="J331" s="19">
        <v>50160000</v>
      </c>
      <c r="K331" s="19">
        <v>52800000</v>
      </c>
      <c r="L331" s="19">
        <v>52800000</v>
      </c>
      <c r="M331" s="19">
        <v>50160000</v>
      </c>
      <c r="N331" s="19">
        <v>52800000</v>
      </c>
      <c r="O331" s="19">
        <v>52800000</v>
      </c>
      <c r="P331" s="19">
        <v>50160000</v>
      </c>
      <c r="Q331" s="19">
        <v>52800000</v>
      </c>
      <c r="R331" s="19">
        <v>52800000</v>
      </c>
      <c r="S331" s="19">
        <v>50160000</v>
      </c>
      <c r="T331" s="19">
        <v>52800000</v>
      </c>
      <c r="U331" s="19">
        <v>52800000</v>
      </c>
      <c r="V331" s="19">
        <v>50160000</v>
      </c>
      <c r="W331" s="19">
        <v>52800000</v>
      </c>
      <c r="X331" s="19">
        <v>52800000</v>
      </c>
      <c r="Y331" s="19">
        <v>50160000</v>
      </c>
      <c r="Z331" s="19">
        <v>52800000</v>
      </c>
      <c r="AA331" s="19">
        <v>52800000</v>
      </c>
      <c r="AB331" s="19">
        <v>50160000</v>
      </c>
      <c r="AC331">
        <v>14600000</v>
      </c>
      <c r="AD331">
        <v>31800000</v>
      </c>
      <c r="AE331">
        <v>52800000</v>
      </c>
    </row>
    <row r="332" spans="1:31" x14ac:dyDescent="0.2">
      <c r="A332" s="18">
        <v>44508</v>
      </c>
      <c r="B332" s="19">
        <v>0</v>
      </c>
      <c r="C332" s="19">
        <v>0</v>
      </c>
      <c r="D332" s="19" t="e">
        <v>#N/A</v>
      </c>
      <c r="E332" s="19">
        <v>52800000</v>
      </c>
      <c r="F332" s="19">
        <v>52800000</v>
      </c>
      <c r="G332" s="19">
        <v>50160000</v>
      </c>
      <c r="H332" s="19">
        <v>52800000</v>
      </c>
      <c r="I332" s="19">
        <v>52800000</v>
      </c>
      <c r="J332" s="19">
        <v>50160000</v>
      </c>
      <c r="K332" s="19">
        <v>52800000</v>
      </c>
      <c r="L332" s="19">
        <v>52800000</v>
      </c>
      <c r="M332" s="19">
        <v>50160000</v>
      </c>
      <c r="N332" s="19">
        <v>52800000</v>
      </c>
      <c r="O332" s="19">
        <v>52800000</v>
      </c>
      <c r="P332" s="19">
        <v>50160000</v>
      </c>
      <c r="Q332" s="19">
        <v>52800000</v>
      </c>
      <c r="R332" s="19">
        <v>52800000</v>
      </c>
      <c r="S332" s="19">
        <v>50160000</v>
      </c>
      <c r="T332" s="19">
        <v>52800000</v>
      </c>
      <c r="U332" s="19">
        <v>52800000</v>
      </c>
      <c r="V332" s="19">
        <v>50160000</v>
      </c>
      <c r="W332" s="19">
        <v>52800000</v>
      </c>
      <c r="X332" s="19">
        <v>52800000</v>
      </c>
      <c r="Y332" s="19">
        <v>50160000</v>
      </c>
      <c r="Z332" s="19">
        <v>52800000</v>
      </c>
      <c r="AA332" s="19">
        <v>52800000</v>
      </c>
      <c r="AB332" s="19">
        <v>50160000</v>
      </c>
      <c r="AC332">
        <v>14600000</v>
      </c>
      <c r="AD332">
        <v>31800000</v>
      </c>
      <c r="AE332">
        <v>52800000</v>
      </c>
    </row>
    <row r="333" spans="1:31" x14ac:dyDescent="0.2">
      <c r="A333" s="18">
        <v>44509</v>
      </c>
      <c r="B333" s="19">
        <v>0</v>
      </c>
      <c r="C333" s="19">
        <v>0</v>
      </c>
      <c r="D333" s="19" t="e">
        <v>#N/A</v>
      </c>
      <c r="E333" s="19">
        <v>52800000</v>
      </c>
      <c r="F333" s="19">
        <v>52800000</v>
      </c>
      <c r="G333" s="19">
        <v>50160000</v>
      </c>
      <c r="H333" s="19">
        <v>52800000</v>
      </c>
      <c r="I333" s="19">
        <v>52800000</v>
      </c>
      <c r="J333" s="19">
        <v>50160000</v>
      </c>
      <c r="K333" s="19">
        <v>52800000</v>
      </c>
      <c r="L333" s="19">
        <v>52800000</v>
      </c>
      <c r="M333" s="19">
        <v>50160000</v>
      </c>
      <c r="N333" s="19">
        <v>52800000</v>
      </c>
      <c r="O333" s="19">
        <v>52800000</v>
      </c>
      <c r="P333" s="19">
        <v>50160000</v>
      </c>
      <c r="Q333" s="19">
        <v>52800000</v>
      </c>
      <c r="R333" s="19">
        <v>52800000</v>
      </c>
      <c r="S333" s="19">
        <v>50160000</v>
      </c>
      <c r="T333" s="19">
        <v>52800000</v>
      </c>
      <c r="U333" s="19">
        <v>52800000</v>
      </c>
      <c r="V333" s="19">
        <v>50160000</v>
      </c>
      <c r="W333" s="19">
        <v>52800000</v>
      </c>
      <c r="X333" s="19">
        <v>52800000</v>
      </c>
      <c r="Y333" s="19">
        <v>50160000</v>
      </c>
      <c r="Z333" s="19">
        <v>52800000</v>
      </c>
      <c r="AA333" s="19">
        <v>52800000</v>
      </c>
      <c r="AB333" s="19">
        <v>50160000</v>
      </c>
      <c r="AC333">
        <v>14600000</v>
      </c>
      <c r="AD333">
        <v>31800000</v>
      </c>
      <c r="AE333">
        <v>52800000</v>
      </c>
    </row>
    <row r="334" spans="1:31" x14ac:dyDescent="0.2">
      <c r="A334" s="18">
        <v>44510</v>
      </c>
      <c r="B334" s="19">
        <v>0</v>
      </c>
      <c r="C334" s="19">
        <v>0</v>
      </c>
      <c r="D334" s="19" t="e">
        <v>#N/A</v>
      </c>
      <c r="E334" s="19">
        <v>52800000</v>
      </c>
      <c r="F334" s="19">
        <v>52800000</v>
      </c>
      <c r="G334" s="19">
        <v>50160000</v>
      </c>
      <c r="H334" s="19">
        <v>52800000</v>
      </c>
      <c r="I334" s="19">
        <v>52800000</v>
      </c>
      <c r="J334" s="19">
        <v>50160000</v>
      </c>
      <c r="K334" s="19">
        <v>52800000</v>
      </c>
      <c r="L334" s="19">
        <v>52800000</v>
      </c>
      <c r="M334" s="19">
        <v>50160000</v>
      </c>
      <c r="N334" s="19">
        <v>52800000</v>
      </c>
      <c r="O334" s="19">
        <v>52800000</v>
      </c>
      <c r="P334" s="19">
        <v>50160000</v>
      </c>
      <c r="Q334" s="19">
        <v>52800000</v>
      </c>
      <c r="R334" s="19">
        <v>52800000</v>
      </c>
      <c r="S334" s="19">
        <v>50160000</v>
      </c>
      <c r="T334" s="19">
        <v>52800000</v>
      </c>
      <c r="U334" s="19">
        <v>52800000</v>
      </c>
      <c r="V334" s="19">
        <v>50160000</v>
      </c>
      <c r="W334" s="19">
        <v>52800000</v>
      </c>
      <c r="X334" s="19">
        <v>52800000</v>
      </c>
      <c r="Y334" s="19">
        <v>50160000</v>
      </c>
      <c r="Z334" s="19">
        <v>52800000</v>
      </c>
      <c r="AA334" s="19">
        <v>52800000</v>
      </c>
      <c r="AB334" s="19">
        <v>50160000</v>
      </c>
      <c r="AC334">
        <v>14600000</v>
      </c>
      <c r="AD334">
        <v>31800000</v>
      </c>
      <c r="AE334">
        <v>52800000</v>
      </c>
    </row>
    <row r="335" spans="1:31" x14ac:dyDescent="0.2">
      <c r="A335" s="18">
        <v>44511</v>
      </c>
      <c r="B335" s="19">
        <v>0</v>
      </c>
      <c r="C335" s="19">
        <v>0</v>
      </c>
      <c r="D335" s="19" t="e">
        <v>#N/A</v>
      </c>
      <c r="E335" s="19">
        <v>52800000</v>
      </c>
      <c r="F335" s="19">
        <v>52800000</v>
      </c>
      <c r="G335" s="19">
        <v>50160000</v>
      </c>
      <c r="H335" s="19">
        <v>52800000</v>
      </c>
      <c r="I335" s="19">
        <v>52800000</v>
      </c>
      <c r="J335" s="19">
        <v>50160000</v>
      </c>
      <c r="K335" s="19">
        <v>52800000</v>
      </c>
      <c r="L335" s="19">
        <v>52800000</v>
      </c>
      <c r="M335" s="19">
        <v>50160000</v>
      </c>
      <c r="N335" s="19">
        <v>52800000</v>
      </c>
      <c r="O335" s="19">
        <v>52800000</v>
      </c>
      <c r="P335" s="19">
        <v>50160000</v>
      </c>
      <c r="Q335" s="19">
        <v>52800000</v>
      </c>
      <c r="R335" s="19">
        <v>52800000</v>
      </c>
      <c r="S335" s="19">
        <v>50160000</v>
      </c>
      <c r="T335" s="19">
        <v>52800000</v>
      </c>
      <c r="U335" s="19">
        <v>52800000</v>
      </c>
      <c r="V335" s="19">
        <v>50160000</v>
      </c>
      <c r="W335" s="19">
        <v>52800000</v>
      </c>
      <c r="X335" s="19">
        <v>52800000</v>
      </c>
      <c r="Y335" s="19">
        <v>50160000</v>
      </c>
      <c r="Z335" s="19">
        <v>52800000</v>
      </c>
      <c r="AA335" s="19">
        <v>52800000</v>
      </c>
      <c r="AB335" s="19">
        <v>50160000</v>
      </c>
      <c r="AC335">
        <v>14600000</v>
      </c>
      <c r="AD335">
        <v>31800000</v>
      </c>
      <c r="AE335">
        <v>52800000</v>
      </c>
    </row>
    <row r="336" spans="1:31" x14ac:dyDescent="0.2">
      <c r="A336" s="18">
        <v>44512</v>
      </c>
      <c r="B336" s="19">
        <v>0</v>
      </c>
      <c r="C336" s="19">
        <v>0</v>
      </c>
      <c r="D336" s="19" t="e">
        <v>#N/A</v>
      </c>
      <c r="E336" s="19">
        <v>52800000</v>
      </c>
      <c r="F336" s="19">
        <v>52800000</v>
      </c>
      <c r="G336" s="19">
        <v>50160000</v>
      </c>
      <c r="H336" s="19">
        <v>52800000</v>
      </c>
      <c r="I336" s="19">
        <v>52800000</v>
      </c>
      <c r="J336" s="19">
        <v>50160000</v>
      </c>
      <c r="K336" s="19">
        <v>52800000</v>
      </c>
      <c r="L336" s="19">
        <v>52800000</v>
      </c>
      <c r="M336" s="19">
        <v>50160000</v>
      </c>
      <c r="N336" s="19">
        <v>52800000</v>
      </c>
      <c r="O336" s="19">
        <v>52800000</v>
      </c>
      <c r="P336" s="19">
        <v>50160000</v>
      </c>
      <c r="Q336" s="19">
        <v>52800000</v>
      </c>
      <c r="R336" s="19">
        <v>52800000</v>
      </c>
      <c r="S336" s="19">
        <v>50160000</v>
      </c>
      <c r="T336" s="19">
        <v>52800000</v>
      </c>
      <c r="U336" s="19">
        <v>52800000</v>
      </c>
      <c r="V336" s="19">
        <v>50160000</v>
      </c>
      <c r="W336" s="19">
        <v>52800000</v>
      </c>
      <c r="X336" s="19">
        <v>52800000</v>
      </c>
      <c r="Y336" s="19">
        <v>50160000</v>
      </c>
      <c r="Z336" s="19">
        <v>52800000</v>
      </c>
      <c r="AA336" s="19">
        <v>52800000</v>
      </c>
      <c r="AB336" s="19">
        <v>50160000</v>
      </c>
      <c r="AC336">
        <v>14600000</v>
      </c>
      <c r="AD336">
        <v>31800000</v>
      </c>
      <c r="AE336">
        <v>52800000</v>
      </c>
    </row>
    <row r="337" spans="1:31" x14ac:dyDescent="0.2">
      <c r="A337" s="18">
        <v>44513</v>
      </c>
      <c r="B337" s="19">
        <v>0</v>
      </c>
      <c r="C337" s="19">
        <v>0</v>
      </c>
      <c r="D337" s="19" t="e">
        <v>#N/A</v>
      </c>
      <c r="E337" s="19">
        <v>52800000</v>
      </c>
      <c r="F337" s="19">
        <v>52800000</v>
      </c>
      <c r="G337" s="19">
        <v>50160000</v>
      </c>
      <c r="H337" s="19">
        <v>52800000</v>
      </c>
      <c r="I337" s="19">
        <v>52800000</v>
      </c>
      <c r="J337" s="19">
        <v>50160000</v>
      </c>
      <c r="K337" s="19">
        <v>52800000</v>
      </c>
      <c r="L337" s="19">
        <v>52800000</v>
      </c>
      <c r="M337" s="19">
        <v>50160000</v>
      </c>
      <c r="N337" s="19">
        <v>52800000</v>
      </c>
      <c r="O337" s="19">
        <v>52800000</v>
      </c>
      <c r="P337" s="19">
        <v>50160000</v>
      </c>
      <c r="Q337" s="19">
        <v>52800000</v>
      </c>
      <c r="R337" s="19">
        <v>52800000</v>
      </c>
      <c r="S337" s="19">
        <v>50160000</v>
      </c>
      <c r="T337" s="19">
        <v>52800000</v>
      </c>
      <c r="U337" s="19">
        <v>52800000</v>
      </c>
      <c r="V337" s="19">
        <v>50160000</v>
      </c>
      <c r="W337" s="19">
        <v>52800000</v>
      </c>
      <c r="X337" s="19">
        <v>52800000</v>
      </c>
      <c r="Y337" s="19">
        <v>50160000</v>
      </c>
      <c r="Z337" s="19">
        <v>52800000</v>
      </c>
      <c r="AA337" s="19">
        <v>52800000</v>
      </c>
      <c r="AB337" s="19">
        <v>50160000</v>
      </c>
      <c r="AC337">
        <v>14600000</v>
      </c>
      <c r="AD337">
        <v>31800000</v>
      </c>
      <c r="AE337">
        <v>52800000</v>
      </c>
    </row>
    <row r="338" spans="1:31" x14ac:dyDescent="0.2">
      <c r="A338" s="18">
        <v>44514</v>
      </c>
      <c r="B338" s="19">
        <v>0</v>
      </c>
      <c r="C338" s="19">
        <v>0</v>
      </c>
      <c r="D338" s="19" t="e">
        <v>#N/A</v>
      </c>
      <c r="E338" s="19">
        <v>52800000</v>
      </c>
      <c r="F338" s="19">
        <v>52800000</v>
      </c>
      <c r="G338" s="19">
        <v>50160000</v>
      </c>
      <c r="H338" s="19">
        <v>52800000</v>
      </c>
      <c r="I338" s="19">
        <v>52800000</v>
      </c>
      <c r="J338" s="19">
        <v>50160000</v>
      </c>
      <c r="K338" s="19">
        <v>52800000</v>
      </c>
      <c r="L338" s="19">
        <v>52800000</v>
      </c>
      <c r="M338" s="19">
        <v>50160000</v>
      </c>
      <c r="N338" s="19">
        <v>52800000</v>
      </c>
      <c r="O338" s="19">
        <v>52800000</v>
      </c>
      <c r="P338" s="19">
        <v>50160000</v>
      </c>
      <c r="Q338" s="19">
        <v>52800000</v>
      </c>
      <c r="R338" s="19">
        <v>52800000</v>
      </c>
      <c r="S338" s="19">
        <v>50160000</v>
      </c>
      <c r="T338" s="19">
        <v>52800000</v>
      </c>
      <c r="U338" s="19">
        <v>52800000</v>
      </c>
      <c r="V338" s="19">
        <v>50160000</v>
      </c>
      <c r="W338" s="19">
        <v>52800000</v>
      </c>
      <c r="X338" s="19">
        <v>52800000</v>
      </c>
      <c r="Y338" s="19">
        <v>50160000</v>
      </c>
      <c r="Z338" s="19">
        <v>52800000</v>
      </c>
      <c r="AA338" s="19">
        <v>52800000</v>
      </c>
      <c r="AB338" s="19">
        <v>50160000</v>
      </c>
      <c r="AC338">
        <v>14600000</v>
      </c>
      <c r="AD338">
        <v>31800000</v>
      </c>
      <c r="AE338">
        <v>52800000</v>
      </c>
    </row>
    <row r="339" spans="1:31" x14ac:dyDescent="0.2">
      <c r="A339" s="18">
        <v>44515</v>
      </c>
      <c r="B339" s="19">
        <v>0</v>
      </c>
      <c r="C339" s="19">
        <v>0</v>
      </c>
      <c r="D339" s="19" t="e">
        <v>#N/A</v>
      </c>
      <c r="E339" s="19">
        <v>52800000</v>
      </c>
      <c r="F339" s="19">
        <v>52800000</v>
      </c>
      <c r="G339" s="19">
        <v>50160000</v>
      </c>
      <c r="H339" s="19">
        <v>52800000</v>
      </c>
      <c r="I339" s="19">
        <v>52800000</v>
      </c>
      <c r="J339" s="19">
        <v>50160000</v>
      </c>
      <c r="K339" s="19">
        <v>52800000</v>
      </c>
      <c r="L339" s="19">
        <v>52800000</v>
      </c>
      <c r="M339" s="19">
        <v>50160000</v>
      </c>
      <c r="N339" s="19">
        <v>52800000</v>
      </c>
      <c r="O339" s="19">
        <v>52800000</v>
      </c>
      <c r="P339" s="19">
        <v>50160000</v>
      </c>
      <c r="Q339" s="19">
        <v>52800000</v>
      </c>
      <c r="R339" s="19">
        <v>52800000</v>
      </c>
      <c r="S339" s="19">
        <v>50160000</v>
      </c>
      <c r="T339" s="19">
        <v>52800000</v>
      </c>
      <c r="U339" s="19">
        <v>52800000</v>
      </c>
      <c r="V339" s="19">
        <v>50160000</v>
      </c>
      <c r="W339" s="19">
        <v>52800000</v>
      </c>
      <c r="X339" s="19">
        <v>52800000</v>
      </c>
      <c r="Y339" s="19">
        <v>50160000</v>
      </c>
      <c r="Z339" s="19">
        <v>52800000</v>
      </c>
      <c r="AA339" s="19">
        <v>52800000</v>
      </c>
      <c r="AB339" s="19">
        <v>50160000</v>
      </c>
      <c r="AC339">
        <v>14600000</v>
      </c>
      <c r="AD339">
        <v>31800000</v>
      </c>
      <c r="AE339">
        <v>52800000</v>
      </c>
    </row>
    <row r="340" spans="1:31" x14ac:dyDescent="0.2">
      <c r="A340" s="18">
        <v>44516</v>
      </c>
      <c r="B340" s="19">
        <v>0</v>
      </c>
      <c r="C340" s="19">
        <v>0</v>
      </c>
      <c r="D340" s="19" t="e">
        <v>#N/A</v>
      </c>
      <c r="E340" s="19">
        <v>52800000</v>
      </c>
      <c r="F340" s="19">
        <v>52800000</v>
      </c>
      <c r="G340" s="19">
        <v>50160000</v>
      </c>
      <c r="H340" s="19">
        <v>52800000</v>
      </c>
      <c r="I340" s="19">
        <v>52800000</v>
      </c>
      <c r="J340" s="19">
        <v>50160000</v>
      </c>
      <c r="K340" s="19">
        <v>52800000</v>
      </c>
      <c r="L340" s="19">
        <v>52800000</v>
      </c>
      <c r="M340" s="19">
        <v>50160000</v>
      </c>
      <c r="N340" s="19">
        <v>52800000</v>
      </c>
      <c r="O340" s="19">
        <v>52800000</v>
      </c>
      <c r="P340" s="19">
        <v>50160000</v>
      </c>
      <c r="Q340" s="19">
        <v>52800000</v>
      </c>
      <c r="R340" s="19">
        <v>52800000</v>
      </c>
      <c r="S340" s="19">
        <v>50160000</v>
      </c>
      <c r="T340" s="19">
        <v>52800000</v>
      </c>
      <c r="U340" s="19">
        <v>52800000</v>
      </c>
      <c r="V340" s="19">
        <v>50160000</v>
      </c>
      <c r="W340" s="19">
        <v>52800000</v>
      </c>
      <c r="X340" s="19">
        <v>52800000</v>
      </c>
      <c r="Y340" s="19">
        <v>50160000</v>
      </c>
      <c r="Z340" s="19">
        <v>52800000</v>
      </c>
      <c r="AA340" s="19">
        <v>52800000</v>
      </c>
      <c r="AB340" s="19">
        <v>50160000</v>
      </c>
      <c r="AC340">
        <v>14600000</v>
      </c>
      <c r="AD340">
        <v>31800000</v>
      </c>
      <c r="AE340">
        <v>52800000</v>
      </c>
    </row>
    <row r="341" spans="1:31" x14ac:dyDescent="0.2">
      <c r="A341" s="18">
        <v>44517</v>
      </c>
      <c r="B341" s="19">
        <v>0</v>
      </c>
      <c r="C341" s="19">
        <v>0</v>
      </c>
      <c r="D341" s="19" t="e">
        <v>#N/A</v>
      </c>
      <c r="E341" s="19">
        <v>52800000</v>
      </c>
      <c r="F341" s="19">
        <v>52800000</v>
      </c>
      <c r="G341" s="19">
        <v>50160000</v>
      </c>
      <c r="H341" s="19">
        <v>52800000</v>
      </c>
      <c r="I341" s="19">
        <v>52800000</v>
      </c>
      <c r="J341" s="19">
        <v>50160000</v>
      </c>
      <c r="K341" s="19">
        <v>52800000</v>
      </c>
      <c r="L341" s="19">
        <v>52800000</v>
      </c>
      <c r="M341" s="19">
        <v>50160000</v>
      </c>
      <c r="N341" s="19">
        <v>52800000</v>
      </c>
      <c r="O341" s="19">
        <v>52800000</v>
      </c>
      <c r="P341" s="19">
        <v>50160000</v>
      </c>
      <c r="Q341" s="19">
        <v>52800000</v>
      </c>
      <c r="R341" s="19">
        <v>52800000</v>
      </c>
      <c r="S341" s="19">
        <v>50160000</v>
      </c>
      <c r="T341" s="19">
        <v>52800000</v>
      </c>
      <c r="U341" s="19">
        <v>52800000</v>
      </c>
      <c r="V341" s="19">
        <v>50160000</v>
      </c>
      <c r="W341" s="19">
        <v>52800000</v>
      </c>
      <c r="X341" s="19">
        <v>52800000</v>
      </c>
      <c r="Y341" s="19">
        <v>50160000</v>
      </c>
      <c r="Z341" s="19">
        <v>52800000</v>
      </c>
      <c r="AA341" s="19">
        <v>52800000</v>
      </c>
      <c r="AB341" s="19">
        <v>50160000</v>
      </c>
      <c r="AC341">
        <v>14600000</v>
      </c>
      <c r="AD341">
        <v>31800000</v>
      </c>
      <c r="AE341">
        <v>52800000</v>
      </c>
    </row>
    <row r="342" spans="1:31" x14ac:dyDescent="0.2">
      <c r="A342" s="18">
        <v>44518</v>
      </c>
      <c r="B342" s="19">
        <v>0</v>
      </c>
      <c r="C342" s="19">
        <v>0</v>
      </c>
      <c r="D342" s="19" t="e">
        <v>#N/A</v>
      </c>
      <c r="E342" s="19">
        <v>52800000</v>
      </c>
      <c r="F342" s="19">
        <v>52800000</v>
      </c>
      <c r="G342" s="19">
        <v>50160000</v>
      </c>
      <c r="H342" s="19">
        <v>52800000</v>
      </c>
      <c r="I342" s="19">
        <v>52800000</v>
      </c>
      <c r="J342" s="19">
        <v>50160000</v>
      </c>
      <c r="K342" s="19">
        <v>52800000</v>
      </c>
      <c r="L342" s="19">
        <v>52800000</v>
      </c>
      <c r="M342" s="19">
        <v>50160000</v>
      </c>
      <c r="N342" s="19">
        <v>52800000</v>
      </c>
      <c r="O342" s="19">
        <v>52800000</v>
      </c>
      <c r="P342" s="19">
        <v>50160000</v>
      </c>
      <c r="Q342" s="19">
        <v>52800000</v>
      </c>
      <c r="R342" s="19">
        <v>52800000</v>
      </c>
      <c r="S342" s="19">
        <v>50160000</v>
      </c>
      <c r="T342" s="19">
        <v>52800000</v>
      </c>
      <c r="U342" s="19">
        <v>52800000</v>
      </c>
      <c r="V342" s="19">
        <v>50160000</v>
      </c>
      <c r="W342" s="19">
        <v>52800000</v>
      </c>
      <c r="X342" s="19">
        <v>52800000</v>
      </c>
      <c r="Y342" s="19">
        <v>50160000</v>
      </c>
      <c r="Z342" s="19">
        <v>52800000</v>
      </c>
      <c r="AA342" s="19">
        <v>52800000</v>
      </c>
      <c r="AB342" s="19">
        <v>50160000</v>
      </c>
      <c r="AC342">
        <v>14600000</v>
      </c>
      <c r="AD342">
        <v>31800000</v>
      </c>
      <c r="AE342">
        <v>52800000</v>
      </c>
    </row>
    <row r="343" spans="1:31" x14ac:dyDescent="0.2">
      <c r="A343" s="18">
        <v>44519</v>
      </c>
      <c r="B343" s="19">
        <v>0</v>
      </c>
      <c r="C343" s="19">
        <v>0</v>
      </c>
      <c r="D343" s="19" t="e">
        <v>#N/A</v>
      </c>
      <c r="E343" s="19">
        <v>52800000</v>
      </c>
      <c r="F343" s="19">
        <v>52800000</v>
      </c>
      <c r="G343" s="19">
        <v>50160000</v>
      </c>
      <c r="H343" s="19">
        <v>52800000</v>
      </c>
      <c r="I343" s="19">
        <v>52800000</v>
      </c>
      <c r="J343" s="19">
        <v>50160000</v>
      </c>
      <c r="K343" s="19">
        <v>52800000</v>
      </c>
      <c r="L343" s="19">
        <v>52800000</v>
      </c>
      <c r="M343" s="19">
        <v>50160000</v>
      </c>
      <c r="N343" s="19">
        <v>52800000</v>
      </c>
      <c r="O343" s="19">
        <v>52800000</v>
      </c>
      <c r="P343" s="19">
        <v>50160000</v>
      </c>
      <c r="Q343" s="19">
        <v>52800000</v>
      </c>
      <c r="R343" s="19">
        <v>52800000</v>
      </c>
      <c r="S343" s="19">
        <v>50160000</v>
      </c>
      <c r="T343" s="19">
        <v>52800000</v>
      </c>
      <c r="U343" s="19">
        <v>52800000</v>
      </c>
      <c r="V343" s="19">
        <v>50160000</v>
      </c>
      <c r="W343" s="19">
        <v>52800000</v>
      </c>
      <c r="X343" s="19">
        <v>52800000</v>
      </c>
      <c r="Y343" s="19">
        <v>50160000</v>
      </c>
      <c r="Z343" s="19">
        <v>52800000</v>
      </c>
      <c r="AA343" s="19">
        <v>52800000</v>
      </c>
      <c r="AB343" s="19">
        <v>50160000</v>
      </c>
      <c r="AC343">
        <v>14600000</v>
      </c>
      <c r="AD343">
        <v>31800000</v>
      </c>
      <c r="AE343">
        <v>52800000</v>
      </c>
    </row>
    <row r="344" spans="1:31" x14ac:dyDescent="0.2">
      <c r="A344" s="18">
        <v>44520</v>
      </c>
      <c r="B344" s="19">
        <v>0</v>
      </c>
      <c r="C344" s="19">
        <v>0</v>
      </c>
      <c r="D344" s="19" t="e">
        <v>#N/A</v>
      </c>
      <c r="E344" s="19">
        <v>52800000</v>
      </c>
      <c r="F344" s="19">
        <v>52800000</v>
      </c>
      <c r="G344" s="19">
        <v>50160000</v>
      </c>
      <c r="H344" s="19">
        <v>52800000</v>
      </c>
      <c r="I344" s="19">
        <v>52800000</v>
      </c>
      <c r="J344" s="19">
        <v>50160000</v>
      </c>
      <c r="K344" s="19">
        <v>52800000</v>
      </c>
      <c r="L344" s="19">
        <v>52800000</v>
      </c>
      <c r="M344" s="19">
        <v>50160000</v>
      </c>
      <c r="N344" s="19">
        <v>52800000</v>
      </c>
      <c r="O344" s="19">
        <v>52800000</v>
      </c>
      <c r="P344" s="19">
        <v>50160000</v>
      </c>
      <c r="Q344" s="19">
        <v>52800000</v>
      </c>
      <c r="R344" s="19">
        <v>52800000</v>
      </c>
      <c r="S344" s="19">
        <v>50160000</v>
      </c>
      <c r="T344" s="19">
        <v>52800000</v>
      </c>
      <c r="U344" s="19">
        <v>52800000</v>
      </c>
      <c r="V344" s="19">
        <v>50160000</v>
      </c>
      <c r="W344" s="19">
        <v>52800000</v>
      </c>
      <c r="X344" s="19">
        <v>52800000</v>
      </c>
      <c r="Y344" s="19">
        <v>50160000</v>
      </c>
      <c r="Z344" s="19">
        <v>52800000</v>
      </c>
      <c r="AA344" s="19">
        <v>52800000</v>
      </c>
      <c r="AB344" s="19">
        <v>50160000</v>
      </c>
      <c r="AC344">
        <v>14600000</v>
      </c>
      <c r="AD344">
        <v>31800000</v>
      </c>
      <c r="AE344">
        <v>52800000</v>
      </c>
    </row>
    <row r="345" spans="1:31" x14ac:dyDescent="0.2">
      <c r="A345" s="18">
        <v>44521</v>
      </c>
      <c r="B345" s="19">
        <v>0</v>
      </c>
      <c r="C345" s="19">
        <v>0</v>
      </c>
      <c r="D345" s="19" t="e">
        <v>#N/A</v>
      </c>
      <c r="E345" s="19">
        <v>52800000</v>
      </c>
      <c r="F345" s="19">
        <v>52800000</v>
      </c>
      <c r="G345" s="19">
        <v>50160000</v>
      </c>
      <c r="H345" s="19">
        <v>52800000</v>
      </c>
      <c r="I345" s="19">
        <v>52800000</v>
      </c>
      <c r="J345" s="19">
        <v>50160000</v>
      </c>
      <c r="K345" s="19">
        <v>52800000</v>
      </c>
      <c r="L345" s="19">
        <v>52800000</v>
      </c>
      <c r="M345" s="19">
        <v>50160000</v>
      </c>
      <c r="N345" s="19">
        <v>52800000</v>
      </c>
      <c r="O345" s="19">
        <v>52800000</v>
      </c>
      <c r="P345" s="19">
        <v>50160000</v>
      </c>
      <c r="Q345" s="19">
        <v>52800000</v>
      </c>
      <c r="R345" s="19">
        <v>52800000</v>
      </c>
      <c r="S345" s="19">
        <v>50160000</v>
      </c>
      <c r="T345" s="19">
        <v>52800000</v>
      </c>
      <c r="U345" s="19">
        <v>52800000</v>
      </c>
      <c r="V345" s="19">
        <v>50160000</v>
      </c>
      <c r="W345" s="19">
        <v>52800000</v>
      </c>
      <c r="X345" s="19">
        <v>52800000</v>
      </c>
      <c r="Y345" s="19">
        <v>50160000</v>
      </c>
      <c r="Z345" s="19">
        <v>52800000</v>
      </c>
      <c r="AA345" s="19">
        <v>52800000</v>
      </c>
      <c r="AB345" s="19">
        <v>50160000</v>
      </c>
      <c r="AC345">
        <v>14600000</v>
      </c>
      <c r="AD345">
        <v>31800000</v>
      </c>
      <c r="AE345">
        <v>52800000</v>
      </c>
    </row>
    <row r="346" spans="1:31" x14ac:dyDescent="0.2">
      <c r="A346" s="18">
        <v>44522</v>
      </c>
      <c r="B346" s="19">
        <v>0</v>
      </c>
      <c r="C346" s="19">
        <v>0</v>
      </c>
      <c r="D346" s="19" t="e">
        <v>#N/A</v>
      </c>
      <c r="E346" s="19">
        <v>52800000</v>
      </c>
      <c r="F346" s="19">
        <v>52800000</v>
      </c>
      <c r="G346" s="19">
        <v>50160000</v>
      </c>
      <c r="H346" s="19">
        <v>52800000</v>
      </c>
      <c r="I346" s="19">
        <v>52800000</v>
      </c>
      <c r="J346" s="19">
        <v>50160000</v>
      </c>
      <c r="K346" s="19">
        <v>52800000</v>
      </c>
      <c r="L346" s="19">
        <v>52800000</v>
      </c>
      <c r="M346" s="19">
        <v>50160000</v>
      </c>
      <c r="N346" s="19">
        <v>52800000</v>
      </c>
      <c r="O346" s="19">
        <v>52800000</v>
      </c>
      <c r="P346" s="19">
        <v>50160000</v>
      </c>
      <c r="Q346" s="19">
        <v>52800000</v>
      </c>
      <c r="R346" s="19">
        <v>52800000</v>
      </c>
      <c r="S346" s="19">
        <v>50160000</v>
      </c>
      <c r="T346" s="19">
        <v>52800000</v>
      </c>
      <c r="U346" s="19">
        <v>52800000</v>
      </c>
      <c r="V346" s="19">
        <v>50160000</v>
      </c>
      <c r="W346" s="19">
        <v>52800000</v>
      </c>
      <c r="X346" s="19">
        <v>52800000</v>
      </c>
      <c r="Y346" s="19">
        <v>50160000</v>
      </c>
      <c r="Z346" s="19">
        <v>52800000</v>
      </c>
      <c r="AA346" s="19">
        <v>52800000</v>
      </c>
      <c r="AB346" s="19">
        <v>50160000</v>
      </c>
      <c r="AC346">
        <v>14600000</v>
      </c>
      <c r="AD346">
        <v>31800000</v>
      </c>
      <c r="AE346">
        <v>52800000</v>
      </c>
    </row>
    <row r="347" spans="1:31" x14ac:dyDescent="0.2">
      <c r="A347" s="18">
        <v>44523</v>
      </c>
      <c r="B347" s="19">
        <v>0</v>
      </c>
      <c r="C347" s="19">
        <v>0</v>
      </c>
      <c r="D347" s="19" t="e">
        <v>#N/A</v>
      </c>
      <c r="E347" s="19">
        <v>52800000</v>
      </c>
      <c r="F347" s="19">
        <v>52800000</v>
      </c>
      <c r="G347" s="19">
        <v>50160000</v>
      </c>
      <c r="H347" s="19">
        <v>52800000</v>
      </c>
      <c r="I347" s="19">
        <v>52800000</v>
      </c>
      <c r="J347" s="19">
        <v>50160000</v>
      </c>
      <c r="K347" s="19">
        <v>52800000</v>
      </c>
      <c r="L347" s="19">
        <v>52800000</v>
      </c>
      <c r="M347" s="19">
        <v>50160000</v>
      </c>
      <c r="N347" s="19">
        <v>52800000</v>
      </c>
      <c r="O347" s="19">
        <v>52800000</v>
      </c>
      <c r="P347" s="19">
        <v>50160000</v>
      </c>
      <c r="Q347" s="19">
        <v>52800000</v>
      </c>
      <c r="R347" s="19">
        <v>52800000</v>
      </c>
      <c r="S347" s="19">
        <v>50160000</v>
      </c>
      <c r="T347" s="19">
        <v>52800000</v>
      </c>
      <c r="U347" s="19">
        <v>52800000</v>
      </c>
      <c r="V347" s="19">
        <v>50160000</v>
      </c>
      <c r="W347" s="19">
        <v>52800000</v>
      </c>
      <c r="X347" s="19">
        <v>52800000</v>
      </c>
      <c r="Y347" s="19">
        <v>50160000</v>
      </c>
      <c r="Z347" s="19">
        <v>52800000</v>
      </c>
      <c r="AA347" s="19">
        <v>52800000</v>
      </c>
      <c r="AB347" s="19">
        <v>50160000</v>
      </c>
      <c r="AC347">
        <v>14600000</v>
      </c>
      <c r="AD347">
        <v>31800000</v>
      </c>
      <c r="AE347">
        <v>52800000</v>
      </c>
    </row>
    <row r="348" spans="1:31" x14ac:dyDescent="0.2">
      <c r="A348" s="18">
        <v>44524</v>
      </c>
      <c r="B348" s="19">
        <v>0</v>
      </c>
      <c r="C348" s="19">
        <v>0</v>
      </c>
      <c r="D348" s="19" t="e">
        <v>#N/A</v>
      </c>
      <c r="E348" s="19">
        <v>52800000</v>
      </c>
      <c r="F348" s="19">
        <v>52800000</v>
      </c>
      <c r="G348" s="19">
        <v>50160000</v>
      </c>
      <c r="H348" s="19">
        <v>52800000</v>
      </c>
      <c r="I348" s="19">
        <v>52800000</v>
      </c>
      <c r="J348" s="19">
        <v>50160000</v>
      </c>
      <c r="K348" s="19">
        <v>52800000</v>
      </c>
      <c r="L348" s="19">
        <v>52800000</v>
      </c>
      <c r="M348" s="19">
        <v>50160000</v>
      </c>
      <c r="N348" s="19">
        <v>52800000</v>
      </c>
      <c r="O348" s="19">
        <v>52800000</v>
      </c>
      <c r="P348" s="19">
        <v>50160000</v>
      </c>
      <c r="Q348" s="19">
        <v>52800000</v>
      </c>
      <c r="R348" s="19">
        <v>52800000</v>
      </c>
      <c r="S348" s="19">
        <v>50160000</v>
      </c>
      <c r="T348" s="19">
        <v>52800000</v>
      </c>
      <c r="U348" s="19">
        <v>52800000</v>
      </c>
      <c r="V348" s="19">
        <v>50160000</v>
      </c>
      <c r="W348" s="19">
        <v>52800000</v>
      </c>
      <c r="X348" s="19">
        <v>52800000</v>
      </c>
      <c r="Y348" s="19">
        <v>50160000</v>
      </c>
      <c r="Z348" s="19">
        <v>52800000</v>
      </c>
      <c r="AA348" s="19">
        <v>52800000</v>
      </c>
      <c r="AB348" s="19">
        <v>50160000</v>
      </c>
      <c r="AC348">
        <v>14600000</v>
      </c>
      <c r="AD348">
        <v>31800000</v>
      </c>
      <c r="AE348">
        <v>52800000</v>
      </c>
    </row>
    <row r="349" spans="1:31" x14ac:dyDescent="0.2">
      <c r="A349" s="18">
        <v>44525</v>
      </c>
      <c r="B349" s="19">
        <v>0</v>
      </c>
      <c r="C349" s="19">
        <v>0</v>
      </c>
      <c r="D349" s="19" t="e">
        <v>#N/A</v>
      </c>
      <c r="E349" s="19">
        <v>52800000</v>
      </c>
      <c r="F349" s="19">
        <v>52800000</v>
      </c>
      <c r="G349" s="19">
        <v>50160000</v>
      </c>
      <c r="H349" s="19">
        <v>52800000</v>
      </c>
      <c r="I349" s="19">
        <v>52800000</v>
      </c>
      <c r="J349" s="19">
        <v>50160000</v>
      </c>
      <c r="K349" s="19">
        <v>52800000</v>
      </c>
      <c r="L349" s="19">
        <v>52800000</v>
      </c>
      <c r="M349" s="19">
        <v>50160000</v>
      </c>
      <c r="N349" s="19">
        <v>52800000</v>
      </c>
      <c r="O349" s="19">
        <v>52800000</v>
      </c>
      <c r="P349" s="19">
        <v>50160000</v>
      </c>
      <c r="Q349" s="19">
        <v>52800000</v>
      </c>
      <c r="R349" s="19">
        <v>52800000</v>
      </c>
      <c r="S349" s="19">
        <v>50160000</v>
      </c>
      <c r="T349" s="19">
        <v>52800000</v>
      </c>
      <c r="U349" s="19">
        <v>52800000</v>
      </c>
      <c r="V349" s="19">
        <v>50160000</v>
      </c>
      <c r="W349" s="19">
        <v>52800000</v>
      </c>
      <c r="X349" s="19">
        <v>52800000</v>
      </c>
      <c r="Y349" s="19">
        <v>50160000</v>
      </c>
      <c r="Z349" s="19">
        <v>52800000</v>
      </c>
      <c r="AA349" s="19">
        <v>52800000</v>
      </c>
      <c r="AB349" s="19">
        <v>50160000</v>
      </c>
      <c r="AC349">
        <v>14600000</v>
      </c>
      <c r="AD349">
        <v>31800000</v>
      </c>
      <c r="AE349">
        <v>52800000</v>
      </c>
    </row>
    <row r="350" spans="1:31" x14ac:dyDescent="0.2">
      <c r="A350" s="18">
        <v>44526</v>
      </c>
      <c r="B350" s="19">
        <v>0</v>
      </c>
      <c r="C350" s="19">
        <v>0</v>
      </c>
      <c r="D350" s="19" t="e">
        <v>#N/A</v>
      </c>
      <c r="E350" s="19">
        <v>52800000</v>
      </c>
      <c r="F350" s="19">
        <v>52800000</v>
      </c>
      <c r="G350" s="19">
        <v>50160000</v>
      </c>
      <c r="H350" s="19">
        <v>52800000</v>
      </c>
      <c r="I350" s="19">
        <v>52800000</v>
      </c>
      <c r="J350" s="19">
        <v>50160000</v>
      </c>
      <c r="K350" s="19">
        <v>52800000</v>
      </c>
      <c r="L350" s="19">
        <v>52800000</v>
      </c>
      <c r="M350" s="19">
        <v>50160000</v>
      </c>
      <c r="N350" s="19">
        <v>52800000</v>
      </c>
      <c r="O350" s="19">
        <v>52800000</v>
      </c>
      <c r="P350" s="19">
        <v>50160000</v>
      </c>
      <c r="Q350" s="19">
        <v>52800000</v>
      </c>
      <c r="R350" s="19">
        <v>52800000</v>
      </c>
      <c r="S350" s="19">
        <v>50160000</v>
      </c>
      <c r="T350" s="19">
        <v>52800000</v>
      </c>
      <c r="U350" s="19">
        <v>52800000</v>
      </c>
      <c r="V350" s="19">
        <v>50160000</v>
      </c>
      <c r="W350" s="19">
        <v>52800000</v>
      </c>
      <c r="X350" s="19">
        <v>52800000</v>
      </c>
      <c r="Y350" s="19">
        <v>50160000</v>
      </c>
      <c r="Z350" s="19">
        <v>52800000</v>
      </c>
      <c r="AA350" s="19">
        <v>52800000</v>
      </c>
      <c r="AB350" s="19">
        <v>50160000</v>
      </c>
      <c r="AC350">
        <v>14600000</v>
      </c>
      <c r="AD350">
        <v>31800000</v>
      </c>
      <c r="AE350">
        <v>52800000</v>
      </c>
    </row>
    <row r="351" spans="1:31" x14ac:dyDescent="0.2">
      <c r="A351" s="18">
        <v>44527</v>
      </c>
      <c r="B351" s="19">
        <v>0</v>
      </c>
      <c r="C351" s="19">
        <v>0</v>
      </c>
      <c r="D351" s="19" t="e">
        <v>#N/A</v>
      </c>
      <c r="E351" s="19">
        <v>52800000</v>
      </c>
      <c r="F351" s="19">
        <v>52800000</v>
      </c>
      <c r="G351" s="19">
        <v>50160000</v>
      </c>
      <c r="H351" s="19">
        <v>52800000</v>
      </c>
      <c r="I351" s="19">
        <v>52800000</v>
      </c>
      <c r="J351" s="19">
        <v>50160000</v>
      </c>
      <c r="K351" s="19">
        <v>52800000</v>
      </c>
      <c r="L351" s="19">
        <v>52800000</v>
      </c>
      <c r="M351" s="19">
        <v>50160000</v>
      </c>
      <c r="N351" s="19">
        <v>52800000</v>
      </c>
      <c r="O351" s="19">
        <v>52800000</v>
      </c>
      <c r="P351" s="19">
        <v>50160000</v>
      </c>
      <c r="Q351" s="19">
        <v>52800000</v>
      </c>
      <c r="R351" s="19">
        <v>52800000</v>
      </c>
      <c r="S351" s="19">
        <v>50160000</v>
      </c>
      <c r="T351" s="19">
        <v>52800000</v>
      </c>
      <c r="U351" s="19">
        <v>52800000</v>
      </c>
      <c r="V351" s="19">
        <v>50160000</v>
      </c>
      <c r="W351" s="19">
        <v>52800000</v>
      </c>
      <c r="X351" s="19">
        <v>52800000</v>
      </c>
      <c r="Y351" s="19">
        <v>50160000</v>
      </c>
      <c r="Z351" s="19">
        <v>52800000</v>
      </c>
      <c r="AA351" s="19">
        <v>52800000</v>
      </c>
      <c r="AB351" s="19">
        <v>50160000</v>
      </c>
      <c r="AC351">
        <v>14600000</v>
      </c>
      <c r="AD351">
        <v>31800000</v>
      </c>
      <c r="AE351">
        <v>52800000</v>
      </c>
    </row>
    <row r="352" spans="1:31" x14ac:dyDescent="0.2">
      <c r="A352" s="18">
        <v>44528</v>
      </c>
      <c r="B352" s="19">
        <v>0</v>
      </c>
      <c r="C352" s="19">
        <v>0</v>
      </c>
      <c r="D352" s="19" t="e">
        <v>#N/A</v>
      </c>
      <c r="E352" s="19">
        <v>52800000</v>
      </c>
      <c r="F352" s="19">
        <v>52800000</v>
      </c>
      <c r="G352" s="19">
        <v>50160000</v>
      </c>
      <c r="H352" s="19">
        <v>52800000</v>
      </c>
      <c r="I352" s="19">
        <v>52800000</v>
      </c>
      <c r="J352" s="19">
        <v>50160000</v>
      </c>
      <c r="K352" s="19">
        <v>52800000</v>
      </c>
      <c r="L352" s="19">
        <v>52800000</v>
      </c>
      <c r="M352" s="19">
        <v>50160000</v>
      </c>
      <c r="N352" s="19">
        <v>52800000</v>
      </c>
      <c r="O352" s="19">
        <v>52800000</v>
      </c>
      <c r="P352" s="19">
        <v>50160000</v>
      </c>
      <c r="Q352" s="19">
        <v>52800000</v>
      </c>
      <c r="R352" s="19">
        <v>52800000</v>
      </c>
      <c r="S352" s="19">
        <v>50160000</v>
      </c>
      <c r="T352" s="19">
        <v>52800000</v>
      </c>
      <c r="U352" s="19">
        <v>52800000</v>
      </c>
      <c r="V352" s="19">
        <v>50160000</v>
      </c>
      <c r="W352" s="19">
        <v>52800000</v>
      </c>
      <c r="X352" s="19">
        <v>52800000</v>
      </c>
      <c r="Y352" s="19">
        <v>50160000</v>
      </c>
      <c r="Z352" s="19">
        <v>52800000</v>
      </c>
      <c r="AA352" s="19">
        <v>52800000</v>
      </c>
      <c r="AB352" s="19">
        <v>50160000</v>
      </c>
      <c r="AC352">
        <v>14600000</v>
      </c>
      <c r="AD352">
        <v>31800000</v>
      </c>
      <c r="AE352">
        <v>52800000</v>
      </c>
    </row>
    <row r="353" spans="1:31" x14ac:dyDescent="0.2">
      <c r="A353" s="18">
        <v>44529</v>
      </c>
      <c r="B353" s="19">
        <v>0</v>
      </c>
      <c r="C353" s="19">
        <v>0</v>
      </c>
      <c r="D353" s="19" t="e">
        <v>#N/A</v>
      </c>
      <c r="E353" s="19">
        <v>52800000</v>
      </c>
      <c r="F353" s="19">
        <v>52800000</v>
      </c>
      <c r="G353" s="19">
        <v>50160000</v>
      </c>
      <c r="H353" s="19">
        <v>52800000</v>
      </c>
      <c r="I353" s="19">
        <v>52800000</v>
      </c>
      <c r="J353" s="19">
        <v>50160000</v>
      </c>
      <c r="K353" s="19">
        <v>52800000</v>
      </c>
      <c r="L353" s="19">
        <v>52800000</v>
      </c>
      <c r="M353" s="19">
        <v>50160000</v>
      </c>
      <c r="N353" s="19">
        <v>52800000</v>
      </c>
      <c r="O353" s="19">
        <v>52800000</v>
      </c>
      <c r="P353" s="19">
        <v>50160000</v>
      </c>
      <c r="Q353" s="19">
        <v>52800000</v>
      </c>
      <c r="R353" s="19">
        <v>52800000</v>
      </c>
      <c r="S353" s="19">
        <v>50160000</v>
      </c>
      <c r="T353" s="19">
        <v>52800000</v>
      </c>
      <c r="U353" s="19">
        <v>52800000</v>
      </c>
      <c r="V353" s="19">
        <v>50160000</v>
      </c>
      <c r="W353" s="19">
        <v>52800000</v>
      </c>
      <c r="X353" s="19">
        <v>52800000</v>
      </c>
      <c r="Y353" s="19">
        <v>50160000</v>
      </c>
      <c r="Z353" s="19">
        <v>52800000</v>
      </c>
      <c r="AA353" s="19">
        <v>52800000</v>
      </c>
      <c r="AB353" s="19">
        <v>50160000</v>
      </c>
      <c r="AC353">
        <v>14600000</v>
      </c>
      <c r="AD353">
        <v>31800000</v>
      </c>
      <c r="AE353">
        <v>52800000</v>
      </c>
    </row>
    <row r="354" spans="1:31" x14ac:dyDescent="0.2">
      <c r="A354" s="18">
        <v>44530</v>
      </c>
      <c r="B354" s="19">
        <v>0</v>
      </c>
      <c r="C354" s="19">
        <v>0</v>
      </c>
      <c r="D354" s="19" t="e">
        <v>#N/A</v>
      </c>
      <c r="E354" s="19">
        <v>52800000</v>
      </c>
      <c r="F354" s="19">
        <v>52800000</v>
      </c>
      <c r="G354" s="19">
        <v>50160000</v>
      </c>
      <c r="H354" s="19">
        <v>52800000</v>
      </c>
      <c r="I354" s="19">
        <v>52800000</v>
      </c>
      <c r="J354" s="19">
        <v>50160000</v>
      </c>
      <c r="K354" s="19">
        <v>52800000</v>
      </c>
      <c r="L354" s="19">
        <v>52800000</v>
      </c>
      <c r="M354" s="19">
        <v>50160000</v>
      </c>
      <c r="N354" s="19">
        <v>52800000</v>
      </c>
      <c r="O354" s="19">
        <v>52800000</v>
      </c>
      <c r="P354" s="19">
        <v>50160000</v>
      </c>
      <c r="Q354" s="19">
        <v>52800000</v>
      </c>
      <c r="R354" s="19">
        <v>52800000</v>
      </c>
      <c r="S354" s="19">
        <v>50160000</v>
      </c>
      <c r="T354" s="19">
        <v>52800000</v>
      </c>
      <c r="U354" s="19">
        <v>52800000</v>
      </c>
      <c r="V354" s="19">
        <v>50160000</v>
      </c>
      <c r="W354" s="19">
        <v>52800000</v>
      </c>
      <c r="X354" s="19">
        <v>52800000</v>
      </c>
      <c r="Y354" s="19">
        <v>50160000</v>
      </c>
      <c r="Z354" s="19">
        <v>52800000</v>
      </c>
      <c r="AA354" s="19">
        <v>52800000</v>
      </c>
      <c r="AB354" s="19">
        <v>50160000</v>
      </c>
      <c r="AC354">
        <v>14600000</v>
      </c>
      <c r="AD354">
        <v>31800000</v>
      </c>
      <c r="AE354">
        <v>52800000</v>
      </c>
    </row>
    <row r="355" spans="1:31" x14ac:dyDescent="0.2">
      <c r="A355" s="18">
        <v>44531</v>
      </c>
      <c r="B355" s="19">
        <v>0</v>
      </c>
      <c r="C355" s="19">
        <v>0</v>
      </c>
      <c r="D355" s="19" t="e">
        <v>#N/A</v>
      </c>
      <c r="E355" s="19">
        <v>52800000</v>
      </c>
      <c r="F355" s="19">
        <v>52800000</v>
      </c>
      <c r="G355" s="19">
        <v>50160000</v>
      </c>
      <c r="H355" s="19">
        <v>52800000</v>
      </c>
      <c r="I355" s="19">
        <v>52800000</v>
      </c>
      <c r="J355" s="19">
        <v>50160000</v>
      </c>
      <c r="K355" s="19">
        <v>52800000</v>
      </c>
      <c r="L355" s="19">
        <v>52800000</v>
      </c>
      <c r="M355" s="19">
        <v>50160000</v>
      </c>
      <c r="N355" s="19">
        <v>52800000</v>
      </c>
      <c r="O355" s="19">
        <v>52800000</v>
      </c>
      <c r="P355" s="19">
        <v>50160000</v>
      </c>
      <c r="Q355" s="19">
        <v>52800000</v>
      </c>
      <c r="R355" s="19">
        <v>52800000</v>
      </c>
      <c r="S355" s="19">
        <v>50160000</v>
      </c>
      <c r="T355" s="19">
        <v>52800000</v>
      </c>
      <c r="U355" s="19">
        <v>52800000</v>
      </c>
      <c r="V355" s="19">
        <v>50160000</v>
      </c>
      <c r="W355" s="19">
        <v>52800000</v>
      </c>
      <c r="X355" s="19">
        <v>52800000</v>
      </c>
      <c r="Y355" s="19">
        <v>50160000</v>
      </c>
      <c r="Z355" s="19">
        <v>52800000</v>
      </c>
      <c r="AA355" s="19">
        <v>52800000</v>
      </c>
      <c r="AB355" s="19">
        <v>50160000</v>
      </c>
      <c r="AC355">
        <v>14600000</v>
      </c>
      <c r="AD355">
        <v>31800000</v>
      </c>
      <c r="AE355">
        <v>52800000</v>
      </c>
    </row>
    <row r="356" spans="1:31" x14ac:dyDescent="0.2">
      <c r="A356" s="18">
        <v>44532</v>
      </c>
      <c r="B356" s="19">
        <v>0</v>
      </c>
      <c r="C356" s="19">
        <v>0</v>
      </c>
      <c r="D356" s="19" t="e">
        <v>#N/A</v>
      </c>
      <c r="E356" s="19">
        <v>52800000</v>
      </c>
      <c r="F356" s="19">
        <v>52800000</v>
      </c>
      <c r="G356" s="19">
        <v>50160000</v>
      </c>
      <c r="H356" s="19">
        <v>52800000</v>
      </c>
      <c r="I356" s="19">
        <v>52800000</v>
      </c>
      <c r="J356" s="19">
        <v>50160000</v>
      </c>
      <c r="K356" s="19">
        <v>52800000</v>
      </c>
      <c r="L356" s="19">
        <v>52800000</v>
      </c>
      <c r="M356" s="19">
        <v>50160000</v>
      </c>
      <c r="N356" s="19">
        <v>52800000</v>
      </c>
      <c r="O356" s="19">
        <v>52800000</v>
      </c>
      <c r="P356" s="19">
        <v>50160000</v>
      </c>
      <c r="Q356" s="19">
        <v>52800000</v>
      </c>
      <c r="R356" s="19">
        <v>52800000</v>
      </c>
      <c r="S356" s="19">
        <v>50160000</v>
      </c>
      <c r="T356" s="19">
        <v>52800000</v>
      </c>
      <c r="U356" s="19">
        <v>52800000</v>
      </c>
      <c r="V356" s="19">
        <v>50160000</v>
      </c>
      <c r="W356" s="19">
        <v>52800000</v>
      </c>
      <c r="X356" s="19">
        <v>52800000</v>
      </c>
      <c r="Y356" s="19">
        <v>50160000</v>
      </c>
      <c r="Z356" s="19">
        <v>52800000</v>
      </c>
      <c r="AA356" s="19">
        <v>52800000</v>
      </c>
      <c r="AB356" s="19">
        <v>50160000</v>
      </c>
      <c r="AC356">
        <v>14600000</v>
      </c>
      <c r="AD356">
        <v>31800000</v>
      </c>
      <c r="AE356">
        <v>52800000</v>
      </c>
    </row>
    <row r="357" spans="1:31" x14ac:dyDescent="0.2">
      <c r="A357" s="18">
        <v>44533</v>
      </c>
      <c r="B357" s="19">
        <v>0</v>
      </c>
      <c r="C357" s="19">
        <v>0</v>
      </c>
      <c r="D357" s="19" t="e">
        <v>#N/A</v>
      </c>
      <c r="E357" s="19">
        <v>52800000</v>
      </c>
      <c r="F357" s="19">
        <v>52800000</v>
      </c>
      <c r="G357" s="19">
        <v>50160000</v>
      </c>
      <c r="H357" s="19">
        <v>52800000</v>
      </c>
      <c r="I357" s="19">
        <v>52800000</v>
      </c>
      <c r="J357" s="19">
        <v>50160000</v>
      </c>
      <c r="K357" s="19">
        <v>52800000</v>
      </c>
      <c r="L357" s="19">
        <v>52800000</v>
      </c>
      <c r="M357" s="19">
        <v>50160000</v>
      </c>
      <c r="N357" s="19">
        <v>52800000</v>
      </c>
      <c r="O357" s="19">
        <v>52800000</v>
      </c>
      <c r="P357" s="19">
        <v>50160000</v>
      </c>
      <c r="Q357" s="19">
        <v>52800000</v>
      </c>
      <c r="R357" s="19">
        <v>52800000</v>
      </c>
      <c r="S357" s="19">
        <v>50160000</v>
      </c>
      <c r="T357" s="19">
        <v>52800000</v>
      </c>
      <c r="U357" s="19">
        <v>52800000</v>
      </c>
      <c r="V357" s="19">
        <v>50160000</v>
      </c>
      <c r="W357" s="19">
        <v>52800000</v>
      </c>
      <c r="X357" s="19">
        <v>52800000</v>
      </c>
      <c r="Y357" s="19">
        <v>50160000</v>
      </c>
      <c r="Z357" s="19">
        <v>52800000</v>
      </c>
      <c r="AA357" s="19">
        <v>52800000</v>
      </c>
      <c r="AB357" s="19">
        <v>50160000</v>
      </c>
      <c r="AC357">
        <v>14600000</v>
      </c>
      <c r="AD357">
        <v>31800000</v>
      </c>
      <c r="AE357">
        <v>52800000</v>
      </c>
    </row>
    <row r="358" spans="1:31" x14ac:dyDescent="0.2">
      <c r="A358" s="18">
        <v>44534</v>
      </c>
      <c r="B358" s="19">
        <v>0</v>
      </c>
      <c r="C358" s="19">
        <v>0</v>
      </c>
      <c r="D358" s="19" t="e">
        <v>#N/A</v>
      </c>
      <c r="E358" s="19">
        <v>52800000</v>
      </c>
      <c r="F358" s="19">
        <v>52800000</v>
      </c>
      <c r="G358" s="19">
        <v>50160000</v>
      </c>
      <c r="H358" s="19">
        <v>52800000</v>
      </c>
      <c r="I358" s="19">
        <v>52800000</v>
      </c>
      <c r="J358" s="19">
        <v>50160000</v>
      </c>
      <c r="K358" s="19">
        <v>52800000</v>
      </c>
      <c r="L358" s="19">
        <v>52800000</v>
      </c>
      <c r="M358" s="19">
        <v>50160000</v>
      </c>
      <c r="N358" s="19">
        <v>52800000</v>
      </c>
      <c r="O358" s="19">
        <v>52800000</v>
      </c>
      <c r="P358" s="19">
        <v>50160000</v>
      </c>
      <c r="Q358" s="19">
        <v>52800000</v>
      </c>
      <c r="R358" s="19">
        <v>52800000</v>
      </c>
      <c r="S358" s="19">
        <v>50160000</v>
      </c>
      <c r="T358" s="19">
        <v>52800000</v>
      </c>
      <c r="U358" s="19">
        <v>52800000</v>
      </c>
      <c r="V358" s="19">
        <v>50160000</v>
      </c>
      <c r="W358" s="19">
        <v>52800000</v>
      </c>
      <c r="X358" s="19">
        <v>52800000</v>
      </c>
      <c r="Y358" s="19">
        <v>50160000</v>
      </c>
      <c r="Z358" s="19">
        <v>52800000</v>
      </c>
      <c r="AA358" s="19">
        <v>52800000</v>
      </c>
      <c r="AB358" s="19">
        <v>50160000</v>
      </c>
      <c r="AC358">
        <v>14600000</v>
      </c>
      <c r="AD358">
        <v>31800000</v>
      </c>
      <c r="AE358">
        <v>52800000</v>
      </c>
    </row>
    <row r="359" spans="1:31" x14ac:dyDescent="0.2">
      <c r="A359" s="18">
        <v>44535</v>
      </c>
      <c r="B359" s="19">
        <v>0</v>
      </c>
      <c r="C359" s="19">
        <v>0</v>
      </c>
      <c r="D359" s="19" t="e">
        <v>#N/A</v>
      </c>
      <c r="E359" s="19">
        <v>52800000</v>
      </c>
      <c r="F359" s="19">
        <v>52800000</v>
      </c>
      <c r="G359" s="19">
        <v>50160000</v>
      </c>
      <c r="H359" s="19">
        <v>52800000</v>
      </c>
      <c r="I359" s="19">
        <v>52800000</v>
      </c>
      <c r="J359" s="19">
        <v>50160000</v>
      </c>
      <c r="K359" s="19">
        <v>52800000</v>
      </c>
      <c r="L359" s="19">
        <v>52800000</v>
      </c>
      <c r="M359" s="19">
        <v>50160000</v>
      </c>
      <c r="N359" s="19">
        <v>52800000</v>
      </c>
      <c r="O359" s="19">
        <v>52800000</v>
      </c>
      <c r="P359" s="19">
        <v>50160000</v>
      </c>
      <c r="Q359" s="19">
        <v>52800000</v>
      </c>
      <c r="R359" s="19">
        <v>52800000</v>
      </c>
      <c r="S359" s="19">
        <v>50160000</v>
      </c>
      <c r="T359" s="19">
        <v>52800000</v>
      </c>
      <c r="U359" s="19">
        <v>52800000</v>
      </c>
      <c r="V359" s="19">
        <v>50160000</v>
      </c>
      <c r="W359" s="19">
        <v>52800000</v>
      </c>
      <c r="X359" s="19">
        <v>52800000</v>
      </c>
      <c r="Y359" s="19">
        <v>50160000</v>
      </c>
      <c r="Z359" s="19">
        <v>52800000</v>
      </c>
      <c r="AA359" s="19">
        <v>52800000</v>
      </c>
      <c r="AB359" s="19">
        <v>50160000</v>
      </c>
      <c r="AC359">
        <v>14600000</v>
      </c>
      <c r="AD359">
        <v>31800000</v>
      </c>
      <c r="AE359">
        <v>52800000</v>
      </c>
    </row>
    <row r="360" spans="1:31" x14ac:dyDescent="0.2">
      <c r="A360" s="18">
        <v>44536</v>
      </c>
      <c r="B360" s="19">
        <v>0</v>
      </c>
      <c r="C360" s="19">
        <v>0</v>
      </c>
      <c r="D360" s="19" t="e">
        <v>#N/A</v>
      </c>
      <c r="E360" s="19">
        <v>52800000</v>
      </c>
      <c r="F360" s="19">
        <v>52800000</v>
      </c>
      <c r="G360" s="19">
        <v>50160000</v>
      </c>
      <c r="H360" s="19">
        <v>52800000</v>
      </c>
      <c r="I360" s="19">
        <v>52800000</v>
      </c>
      <c r="J360" s="19">
        <v>50160000</v>
      </c>
      <c r="K360" s="19">
        <v>52800000</v>
      </c>
      <c r="L360" s="19">
        <v>52800000</v>
      </c>
      <c r="M360" s="19">
        <v>50160000</v>
      </c>
      <c r="N360" s="19">
        <v>52800000</v>
      </c>
      <c r="O360" s="19">
        <v>52800000</v>
      </c>
      <c r="P360" s="19">
        <v>50160000</v>
      </c>
      <c r="Q360" s="19">
        <v>52800000</v>
      </c>
      <c r="R360" s="19">
        <v>52800000</v>
      </c>
      <c r="S360" s="19">
        <v>50160000</v>
      </c>
      <c r="T360" s="19">
        <v>52800000</v>
      </c>
      <c r="U360" s="19">
        <v>52800000</v>
      </c>
      <c r="V360" s="19">
        <v>50160000</v>
      </c>
      <c r="W360" s="19">
        <v>52800000</v>
      </c>
      <c r="X360" s="19">
        <v>52800000</v>
      </c>
      <c r="Y360" s="19">
        <v>50160000</v>
      </c>
      <c r="Z360" s="19">
        <v>52800000</v>
      </c>
      <c r="AA360" s="19">
        <v>52800000</v>
      </c>
      <c r="AB360" s="19">
        <v>50160000</v>
      </c>
      <c r="AC360">
        <v>14600000</v>
      </c>
      <c r="AD360">
        <v>31800000</v>
      </c>
      <c r="AE360">
        <v>52800000</v>
      </c>
    </row>
    <row r="361" spans="1:31" x14ac:dyDescent="0.2">
      <c r="A361" s="18">
        <v>44537</v>
      </c>
      <c r="B361" s="19">
        <v>0</v>
      </c>
      <c r="C361" s="19">
        <v>0</v>
      </c>
      <c r="D361" s="19" t="e">
        <v>#N/A</v>
      </c>
      <c r="E361" s="19">
        <v>52800000</v>
      </c>
      <c r="F361" s="19">
        <v>52800000</v>
      </c>
      <c r="G361" s="19">
        <v>50160000</v>
      </c>
      <c r="H361" s="19">
        <v>52800000</v>
      </c>
      <c r="I361" s="19">
        <v>52800000</v>
      </c>
      <c r="J361" s="19">
        <v>50160000</v>
      </c>
      <c r="K361" s="19">
        <v>52800000</v>
      </c>
      <c r="L361" s="19">
        <v>52800000</v>
      </c>
      <c r="M361" s="19">
        <v>50160000</v>
      </c>
      <c r="N361" s="19">
        <v>52800000</v>
      </c>
      <c r="O361" s="19">
        <v>52800000</v>
      </c>
      <c r="P361" s="19">
        <v>50160000</v>
      </c>
      <c r="Q361" s="19">
        <v>52800000</v>
      </c>
      <c r="R361" s="19">
        <v>52800000</v>
      </c>
      <c r="S361" s="19">
        <v>50160000</v>
      </c>
      <c r="T361" s="19">
        <v>52800000</v>
      </c>
      <c r="U361" s="19">
        <v>52800000</v>
      </c>
      <c r="V361" s="19">
        <v>50160000</v>
      </c>
      <c r="W361" s="19">
        <v>52800000</v>
      </c>
      <c r="X361" s="19">
        <v>52800000</v>
      </c>
      <c r="Y361" s="19">
        <v>50160000</v>
      </c>
      <c r="Z361" s="19">
        <v>52800000</v>
      </c>
      <c r="AA361" s="19">
        <v>52800000</v>
      </c>
      <c r="AB361" s="19">
        <v>50160000</v>
      </c>
      <c r="AC361">
        <v>14600000</v>
      </c>
      <c r="AD361">
        <v>31800000</v>
      </c>
      <c r="AE361">
        <v>52800000</v>
      </c>
    </row>
    <row r="362" spans="1:31" x14ac:dyDescent="0.2">
      <c r="A362" s="18">
        <v>44538</v>
      </c>
      <c r="B362" s="19">
        <v>0</v>
      </c>
      <c r="C362" s="19">
        <v>0</v>
      </c>
      <c r="D362" s="19" t="e">
        <v>#N/A</v>
      </c>
      <c r="E362" s="19">
        <v>52800000</v>
      </c>
      <c r="F362" s="19">
        <v>52800000</v>
      </c>
      <c r="G362" s="19">
        <v>50160000</v>
      </c>
      <c r="H362" s="19">
        <v>52800000</v>
      </c>
      <c r="I362" s="19">
        <v>52800000</v>
      </c>
      <c r="J362" s="19">
        <v>50160000</v>
      </c>
      <c r="K362" s="19">
        <v>52800000</v>
      </c>
      <c r="L362" s="19">
        <v>52800000</v>
      </c>
      <c r="M362" s="19">
        <v>50160000</v>
      </c>
      <c r="N362" s="19">
        <v>52800000</v>
      </c>
      <c r="O362" s="19">
        <v>52800000</v>
      </c>
      <c r="P362" s="19">
        <v>50160000</v>
      </c>
      <c r="Q362" s="19">
        <v>52800000</v>
      </c>
      <c r="R362" s="19">
        <v>52800000</v>
      </c>
      <c r="S362" s="19">
        <v>50160000</v>
      </c>
      <c r="T362" s="19">
        <v>52800000</v>
      </c>
      <c r="U362" s="19">
        <v>52800000</v>
      </c>
      <c r="V362" s="19">
        <v>50160000</v>
      </c>
      <c r="W362" s="19">
        <v>52800000</v>
      </c>
      <c r="X362" s="19">
        <v>52800000</v>
      </c>
      <c r="Y362" s="19">
        <v>50160000</v>
      </c>
      <c r="Z362" s="19">
        <v>52800000</v>
      </c>
      <c r="AA362" s="19">
        <v>52800000</v>
      </c>
      <c r="AB362" s="19">
        <v>50160000</v>
      </c>
      <c r="AC362">
        <v>14600000</v>
      </c>
      <c r="AD362">
        <v>31800000</v>
      </c>
      <c r="AE362">
        <v>52800000</v>
      </c>
    </row>
    <row r="363" spans="1:31" x14ac:dyDescent="0.2">
      <c r="A363" s="18">
        <v>44539</v>
      </c>
      <c r="B363" s="19">
        <v>0</v>
      </c>
      <c r="C363" s="19">
        <v>0</v>
      </c>
      <c r="D363" s="19" t="e">
        <v>#N/A</v>
      </c>
      <c r="E363" s="19">
        <v>52800000</v>
      </c>
      <c r="F363" s="19">
        <v>52800000</v>
      </c>
      <c r="G363" s="19">
        <v>50160000</v>
      </c>
      <c r="H363" s="19">
        <v>52800000</v>
      </c>
      <c r="I363" s="19">
        <v>52800000</v>
      </c>
      <c r="J363" s="19">
        <v>50160000</v>
      </c>
      <c r="K363" s="19">
        <v>52800000</v>
      </c>
      <c r="L363" s="19">
        <v>52800000</v>
      </c>
      <c r="M363" s="19">
        <v>50160000</v>
      </c>
      <c r="N363" s="19">
        <v>52800000</v>
      </c>
      <c r="O363" s="19">
        <v>52800000</v>
      </c>
      <c r="P363" s="19">
        <v>50160000</v>
      </c>
      <c r="Q363" s="19">
        <v>52800000</v>
      </c>
      <c r="R363" s="19">
        <v>52800000</v>
      </c>
      <c r="S363" s="19">
        <v>50160000</v>
      </c>
      <c r="T363" s="19">
        <v>52800000</v>
      </c>
      <c r="U363" s="19">
        <v>52800000</v>
      </c>
      <c r="V363" s="19">
        <v>50160000</v>
      </c>
      <c r="W363" s="19">
        <v>52800000</v>
      </c>
      <c r="X363" s="19">
        <v>52800000</v>
      </c>
      <c r="Y363" s="19">
        <v>50160000</v>
      </c>
      <c r="Z363" s="19">
        <v>52800000</v>
      </c>
      <c r="AA363" s="19">
        <v>52800000</v>
      </c>
      <c r="AB363" s="19">
        <v>50160000</v>
      </c>
      <c r="AC363">
        <v>14600000</v>
      </c>
      <c r="AD363">
        <v>31800000</v>
      </c>
      <c r="AE363">
        <v>52800000</v>
      </c>
    </row>
    <row r="364" spans="1:31" x14ac:dyDescent="0.2">
      <c r="A364" s="18">
        <v>44540</v>
      </c>
      <c r="B364" s="19">
        <v>0</v>
      </c>
      <c r="C364" s="19">
        <v>0</v>
      </c>
      <c r="D364" s="19" t="e">
        <v>#N/A</v>
      </c>
      <c r="E364" s="19">
        <v>52800000</v>
      </c>
      <c r="F364" s="19">
        <v>52800000</v>
      </c>
      <c r="G364" s="19">
        <v>50160000</v>
      </c>
      <c r="H364" s="19">
        <v>52800000</v>
      </c>
      <c r="I364" s="19">
        <v>52800000</v>
      </c>
      <c r="J364" s="19">
        <v>50160000</v>
      </c>
      <c r="K364" s="19">
        <v>52800000</v>
      </c>
      <c r="L364" s="19">
        <v>52800000</v>
      </c>
      <c r="M364" s="19">
        <v>50160000</v>
      </c>
      <c r="N364" s="19">
        <v>52800000</v>
      </c>
      <c r="O364" s="19">
        <v>52800000</v>
      </c>
      <c r="P364" s="19">
        <v>50160000</v>
      </c>
      <c r="Q364" s="19">
        <v>52800000</v>
      </c>
      <c r="R364" s="19">
        <v>52800000</v>
      </c>
      <c r="S364" s="19">
        <v>50160000</v>
      </c>
      <c r="T364" s="19">
        <v>52800000</v>
      </c>
      <c r="U364" s="19">
        <v>52800000</v>
      </c>
      <c r="V364" s="19">
        <v>50160000</v>
      </c>
      <c r="W364" s="19">
        <v>52800000</v>
      </c>
      <c r="X364" s="19">
        <v>52800000</v>
      </c>
      <c r="Y364" s="19">
        <v>50160000</v>
      </c>
      <c r="Z364" s="19">
        <v>52800000</v>
      </c>
      <c r="AA364" s="19">
        <v>52800000</v>
      </c>
      <c r="AB364" s="19">
        <v>50160000</v>
      </c>
      <c r="AC364">
        <v>14600000</v>
      </c>
      <c r="AD364">
        <v>31800000</v>
      </c>
      <c r="AE364">
        <v>52800000</v>
      </c>
    </row>
    <row r="365" spans="1:31" x14ac:dyDescent="0.2">
      <c r="A365" s="18">
        <v>44541</v>
      </c>
      <c r="B365" s="19">
        <v>0</v>
      </c>
      <c r="C365" s="19">
        <v>0</v>
      </c>
      <c r="D365" s="19" t="e">
        <v>#N/A</v>
      </c>
      <c r="E365" s="19">
        <v>52800000</v>
      </c>
      <c r="F365" s="19">
        <v>52800000</v>
      </c>
      <c r="G365" s="19">
        <v>50160000</v>
      </c>
      <c r="H365" s="19">
        <v>52800000</v>
      </c>
      <c r="I365" s="19">
        <v>52800000</v>
      </c>
      <c r="J365" s="19">
        <v>50160000</v>
      </c>
      <c r="K365" s="19">
        <v>52800000</v>
      </c>
      <c r="L365" s="19">
        <v>52800000</v>
      </c>
      <c r="M365" s="19">
        <v>50160000</v>
      </c>
      <c r="N365" s="19">
        <v>52800000</v>
      </c>
      <c r="O365" s="19">
        <v>52800000</v>
      </c>
      <c r="P365" s="19">
        <v>50160000</v>
      </c>
      <c r="Q365" s="19">
        <v>52800000</v>
      </c>
      <c r="R365" s="19">
        <v>52800000</v>
      </c>
      <c r="S365" s="19">
        <v>50160000</v>
      </c>
      <c r="T365" s="19">
        <v>52800000</v>
      </c>
      <c r="U365" s="19">
        <v>52800000</v>
      </c>
      <c r="V365" s="19">
        <v>50160000</v>
      </c>
      <c r="W365" s="19">
        <v>52800000</v>
      </c>
      <c r="X365" s="19">
        <v>52800000</v>
      </c>
      <c r="Y365" s="19">
        <v>50160000</v>
      </c>
      <c r="Z365" s="19">
        <v>52800000</v>
      </c>
      <c r="AA365" s="19">
        <v>52800000</v>
      </c>
      <c r="AB365" s="19">
        <v>50160000</v>
      </c>
      <c r="AC365">
        <v>14600000</v>
      </c>
      <c r="AD365">
        <v>31800000</v>
      </c>
      <c r="AE365">
        <v>52800000</v>
      </c>
    </row>
    <row r="366" spans="1:31" x14ac:dyDescent="0.2">
      <c r="A366" s="18">
        <v>44542</v>
      </c>
      <c r="B366" s="19">
        <v>0</v>
      </c>
      <c r="C366" s="19">
        <v>0</v>
      </c>
      <c r="D366" s="19" t="e">
        <v>#N/A</v>
      </c>
      <c r="E366" s="19">
        <v>52800000</v>
      </c>
      <c r="F366" s="19">
        <v>52800000</v>
      </c>
      <c r="G366" s="19">
        <v>50160000</v>
      </c>
      <c r="H366" s="19">
        <v>52800000</v>
      </c>
      <c r="I366" s="19">
        <v>52800000</v>
      </c>
      <c r="J366" s="19">
        <v>50160000</v>
      </c>
      <c r="K366" s="19">
        <v>52800000</v>
      </c>
      <c r="L366" s="19">
        <v>52800000</v>
      </c>
      <c r="M366" s="19">
        <v>50160000</v>
      </c>
      <c r="N366" s="19">
        <v>52800000</v>
      </c>
      <c r="O366" s="19">
        <v>52800000</v>
      </c>
      <c r="P366" s="19">
        <v>50160000</v>
      </c>
      <c r="Q366" s="19">
        <v>52800000</v>
      </c>
      <c r="R366" s="19">
        <v>52800000</v>
      </c>
      <c r="S366" s="19">
        <v>50160000</v>
      </c>
      <c r="T366" s="19">
        <v>52800000</v>
      </c>
      <c r="U366" s="19">
        <v>52800000</v>
      </c>
      <c r="V366" s="19">
        <v>50160000</v>
      </c>
      <c r="W366" s="19">
        <v>52800000</v>
      </c>
      <c r="X366" s="19">
        <v>52800000</v>
      </c>
      <c r="Y366" s="19">
        <v>50160000</v>
      </c>
      <c r="Z366" s="19">
        <v>52800000</v>
      </c>
      <c r="AA366" s="19">
        <v>52800000</v>
      </c>
      <c r="AB366" s="19">
        <v>50160000</v>
      </c>
      <c r="AC366">
        <v>14600000</v>
      </c>
      <c r="AD366">
        <v>31800000</v>
      </c>
      <c r="AE366">
        <v>52800000</v>
      </c>
    </row>
    <row r="367" spans="1:31" x14ac:dyDescent="0.2">
      <c r="A367" s="18">
        <v>44543</v>
      </c>
      <c r="B367" s="19">
        <v>0</v>
      </c>
      <c r="C367" s="19">
        <v>0</v>
      </c>
      <c r="D367" s="19" t="e">
        <v>#N/A</v>
      </c>
      <c r="E367" s="19">
        <v>52800000</v>
      </c>
      <c r="F367" s="19">
        <v>52800000</v>
      </c>
      <c r="G367" s="19">
        <v>50160000</v>
      </c>
      <c r="H367" s="19">
        <v>52800000</v>
      </c>
      <c r="I367" s="19">
        <v>52800000</v>
      </c>
      <c r="J367" s="19">
        <v>50160000</v>
      </c>
      <c r="K367" s="19">
        <v>52800000</v>
      </c>
      <c r="L367" s="19">
        <v>52800000</v>
      </c>
      <c r="M367" s="19">
        <v>50160000</v>
      </c>
      <c r="N367" s="19">
        <v>52800000</v>
      </c>
      <c r="O367" s="19">
        <v>52800000</v>
      </c>
      <c r="P367" s="19">
        <v>50160000</v>
      </c>
      <c r="Q367" s="19">
        <v>52800000</v>
      </c>
      <c r="R367" s="19">
        <v>52800000</v>
      </c>
      <c r="S367" s="19">
        <v>50160000</v>
      </c>
      <c r="T367" s="19">
        <v>52800000</v>
      </c>
      <c r="U367" s="19">
        <v>52800000</v>
      </c>
      <c r="V367" s="19">
        <v>50160000</v>
      </c>
      <c r="W367" s="19">
        <v>52800000</v>
      </c>
      <c r="X367" s="19">
        <v>52800000</v>
      </c>
      <c r="Y367" s="19">
        <v>50160000</v>
      </c>
      <c r="Z367" s="19">
        <v>52800000</v>
      </c>
      <c r="AA367" s="19">
        <v>52800000</v>
      </c>
      <c r="AB367" s="19">
        <v>50160000</v>
      </c>
      <c r="AC367">
        <v>14600000</v>
      </c>
      <c r="AD367">
        <v>31800000</v>
      </c>
      <c r="AE367">
        <v>52800000</v>
      </c>
    </row>
    <row r="368" spans="1:31" x14ac:dyDescent="0.2">
      <c r="A368" s="18">
        <v>44544</v>
      </c>
      <c r="B368" s="19">
        <v>0</v>
      </c>
      <c r="C368" s="19">
        <v>0</v>
      </c>
      <c r="D368" s="19" t="e">
        <v>#N/A</v>
      </c>
      <c r="E368" s="19">
        <v>52800000</v>
      </c>
      <c r="F368" s="19">
        <v>52800000</v>
      </c>
      <c r="G368" s="19">
        <v>50160000</v>
      </c>
      <c r="H368" s="19">
        <v>52800000</v>
      </c>
      <c r="I368" s="19">
        <v>52800000</v>
      </c>
      <c r="J368" s="19">
        <v>50160000</v>
      </c>
      <c r="K368" s="19">
        <v>52800000</v>
      </c>
      <c r="L368" s="19">
        <v>52800000</v>
      </c>
      <c r="M368" s="19">
        <v>50160000</v>
      </c>
      <c r="N368" s="19">
        <v>52800000</v>
      </c>
      <c r="O368" s="19">
        <v>52800000</v>
      </c>
      <c r="P368" s="19">
        <v>50160000</v>
      </c>
      <c r="Q368" s="19">
        <v>52800000</v>
      </c>
      <c r="R368" s="19">
        <v>52800000</v>
      </c>
      <c r="S368" s="19">
        <v>50160000</v>
      </c>
      <c r="T368" s="19">
        <v>52800000</v>
      </c>
      <c r="U368" s="19">
        <v>52800000</v>
      </c>
      <c r="V368" s="19">
        <v>50160000</v>
      </c>
      <c r="W368" s="19">
        <v>52800000</v>
      </c>
      <c r="X368" s="19">
        <v>52800000</v>
      </c>
      <c r="Y368" s="19">
        <v>50160000</v>
      </c>
      <c r="Z368" s="19">
        <v>52800000</v>
      </c>
      <c r="AA368" s="19">
        <v>52800000</v>
      </c>
      <c r="AB368" s="19">
        <v>50160000</v>
      </c>
      <c r="AC368">
        <v>14600000</v>
      </c>
      <c r="AD368">
        <v>31800000</v>
      </c>
      <c r="AE368">
        <v>52800000</v>
      </c>
    </row>
    <row r="369" spans="1:31" x14ac:dyDescent="0.2">
      <c r="A369" s="18">
        <v>44545</v>
      </c>
      <c r="B369" s="19">
        <v>0</v>
      </c>
      <c r="C369" s="19">
        <v>0</v>
      </c>
      <c r="D369" s="19" t="e">
        <v>#N/A</v>
      </c>
      <c r="E369" s="19">
        <v>52800000</v>
      </c>
      <c r="F369" s="19">
        <v>52800000</v>
      </c>
      <c r="G369" s="19">
        <v>50160000</v>
      </c>
      <c r="H369" s="19">
        <v>52800000</v>
      </c>
      <c r="I369" s="19">
        <v>52800000</v>
      </c>
      <c r="J369" s="19">
        <v>50160000</v>
      </c>
      <c r="K369" s="19">
        <v>52800000</v>
      </c>
      <c r="L369" s="19">
        <v>52800000</v>
      </c>
      <c r="M369" s="19">
        <v>50160000</v>
      </c>
      <c r="N369" s="19">
        <v>52800000</v>
      </c>
      <c r="O369" s="19">
        <v>52800000</v>
      </c>
      <c r="P369" s="19">
        <v>50160000</v>
      </c>
      <c r="Q369" s="19">
        <v>52800000</v>
      </c>
      <c r="R369" s="19">
        <v>52800000</v>
      </c>
      <c r="S369" s="19">
        <v>50160000</v>
      </c>
      <c r="T369" s="19">
        <v>52800000</v>
      </c>
      <c r="U369" s="19">
        <v>52800000</v>
      </c>
      <c r="V369" s="19">
        <v>50160000</v>
      </c>
      <c r="W369" s="19">
        <v>52800000</v>
      </c>
      <c r="X369" s="19">
        <v>52800000</v>
      </c>
      <c r="Y369" s="19">
        <v>50160000</v>
      </c>
      <c r="Z369" s="19">
        <v>52800000</v>
      </c>
      <c r="AA369" s="19">
        <v>52800000</v>
      </c>
      <c r="AB369" s="19">
        <v>50160000</v>
      </c>
      <c r="AC369">
        <v>14600000</v>
      </c>
      <c r="AD369">
        <v>31800000</v>
      </c>
      <c r="AE369">
        <v>52800000</v>
      </c>
    </row>
    <row r="370" spans="1:31" x14ac:dyDescent="0.2">
      <c r="A370" s="18">
        <v>44546</v>
      </c>
      <c r="B370" s="19">
        <v>0</v>
      </c>
      <c r="C370" s="19">
        <v>0</v>
      </c>
      <c r="D370" s="19" t="e">
        <v>#N/A</v>
      </c>
      <c r="E370" s="19">
        <v>52800000</v>
      </c>
      <c r="F370" s="19">
        <v>52800000</v>
      </c>
      <c r="G370" s="19">
        <v>50160000</v>
      </c>
      <c r="H370" s="19">
        <v>52800000</v>
      </c>
      <c r="I370" s="19">
        <v>52800000</v>
      </c>
      <c r="J370" s="19">
        <v>50160000</v>
      </c>
      <c r="K370" s="19">
        <v>52800000</v>
      </c>
      <c r="L370" s="19">
        <v>52800000</v>
      </c>
      <c r="M370" s="19">
        <v>50160000</v>
      </c>
      <c r="N370" s="19">
        <v>52800000</v>
      </c>
      <c r="O370" s="19">
        <v>52800000</v>
      </c>
      <c r="P370" s="19">
        <v>50160000</v>
      </c>
      <c r="Q370" s="19">
        <v>52800000</v>
      </c>
      <c r="R370" s="19">
        <v>52800000</v>
      </c>
      <c r="S370" s="19">
        <v>50160000</v>
      </c>
      <c r="T370" s="19">
        <v>52800000</v>
      </c>
      <c r="U370" s="19">
        <v>52800000</v>
      </c>
      <c r="V370" s="19">
        <v>50160000</v>
      </c>
      <c r="W370" s="19">
        <v>52800000</v>
      </c>
      <c r="X370" s="19">
        <v>52800000</v>
      </c>
      <c r="Y370" s="19">
        <v>50160000</v>
      </c>
      <c r="Z370" s="19">
        <v>52800000</v>
      </c>
      <c r="AA370" s="19">
        <v>52800000</v>
      </c>
      <c r="AB370" s="19">
        <v>50160000</v>
      </c>
      <c r="AC370">
        <v>14600000</v>
      </c>
      <c r="AD370">
        <v>31800000</v>
      </c>
      <c r="AE370">
        <v>52800000</v>
      </c>
    </row>
    <row r="371" spans="1:31" x14ac:dyDescent="0.2">
      <c r="A371" s="18">
        <v>44547</v>
      </c>
      <c r="B371" s="19">
        <v>0</v>
      </c>
      <c r="C371" s="19">
        <v>0</v>
      </c>
      <c r="D371" s="19" t="e">
        <v>#N/A</v>
      </c>
      <c r="E371" s="19">
        <v>52800000</v>
      </c>
      <c r="F371" s="19">
        <v>52800000</v>
      </c>
      <c r="G371" s="19">
        <v>50160000</v>
      </c>
      <c r="H371" s="19">
        <v>52800000</v>
      </c>
      <c r="I371" s="19">
        <v>52800000</v>
      </c>
      <c r="J371" s="19">
        <v>50160000</v>
      </c>
      <c r="K371" s="19">
        <v>52800000</v>
      </c>
      <c r="L371" s="19">
        <v>52800000</v>
      </c>
      <c r="M371" s="19">
        <v>50160000</v>
      </c>
      <c r="N371" s="19">
        <v>52800000</v>
      </c>
      <c r="O371" s="19">
        <v>52800000</v>
      </c>
      <c r="P371" s="19">
        <v>50160000</v>
      </c>
      <c r="Q371" s="19">
        <v>52800000</v>
      </c>
      <c r="R371" s="19">
        <v>52800000</v>
      </c>
      <c r="S371" s="19">
        <v>50160000</v>
      </c>
      <c r="T371" s="19">
        <v>52800000</v>
      </c>
      <c r="U371" s="19">
        <v>52800000</v>
      </c>
      <c r="V371" s="19">
        <v>50160000</v>
      </c>
      <c r="W371" s="19">
        <v>52800000</v>
      </c>
      <c r="X371" s="19">
        <v>52800000</v>
      </c>
      <c r="Y371" s="19">
        <v>50160000</v>
      </c>
      <c r="Z371" s="19">
        <v>52800000</v>
      </c>
      <c r="AA371" s="19">
        <v>52800000</v>
      </c>
      <c r="AB371" s="19">
        <v>50160000</v>
      </c>
      <c r="AC371">
        <v>14600000</v>
      </c>
      <c r="AD371">
        <v>31800000</v>
      </c>
      <c r="AE371">
        <v>52800000</v>
      </c>
    </row>
    <row r="372" spans="1:31" x14ac:dyDescent="0.2">
      <c r="A372" s="18">
        <v>44548</v>
      </c>
      <c r="B372" s="19">
        <v>0</v>
      </c>
      <c r="C372" s="19">
        <v>0</v>
      </c>
      <c r="D372" s="19" t="e">
        <v>#N/A</v>
      </c>
      <c r="E372" s="19">
        <v>52800000</v>
      </c>
      <c r="F372" s="19">
        <v>52800000</v>
      </c>
      <c r="G372" s="19">
        <v>50160000</v>
      </c>
      <c r="H372" s="19">
        <v>52800000</v>
      </c>
      <c r="I372" s="19">
        <v>52800000</v>
      </c>
      <c r="J372" s="19">
        <v>50160000</v>
      </c>
      <c r="K372" s="19">
        <v>52800000</v>
      </c>
      <c r="L372" s="19">
        <v>52800000</v>
      </c>
      <c r="M372" s="19">
        <v>50160000</v>
      </c>
      <c r="N372" s="19">
        <v>52800000</v>
      </c>
      <c r="O372" s="19">
        <v>52800000</v>
      </c>
      <c r="P372" s="19">
        <v>50160000</v>
      </c>
      <c r="Q372" s="19">
        <v>52800000</v>
      </c>
      <c r="R372" s="19">
        <v>52800000</v>
      </c>
      <c r="S372" s="19">
        <v>50160000</v>
      </c>
      <c r="T372" s="19">
        <v>52800000</v>
      </c>
      <c r="U372" s="19">
        <v>52800000</v>
      </c>
      <c r="V372" s="19">
        <v>50160000</v>
      </c>
      <c r="W372" s="19">
        <v>52800000</v>
      </c>
      <c r="X372" s="19">
        <v>52800000</v>
      </c>
      <c r="Y372" s="19">
        <v>50160000</v>
      </c>
      <c r="Z372" s="19">
        <v>52800000</v>
      </c>
      <c r="AA372" s="19">
        <v>52800000</v>
      </c>
      <c r="AB372" s="19">
        <v>50160000</v>
      </c>
      <c r="AC372">
        <v>14600000</v>
      </c>
      <c r="AD372">
        <v>31800000</v>
      </c>
      <c r="AE372">
        <v>52800000</v>
      </c>
    </row>
    <row r="373" spans="1:31" x14ac:dyDescent="0.2">
      <c r="A373" s="18">
        <v>44549</v>
      </c>
      <c r="B373" s="19">
        <v>0</v>
      </c>
      <c r="C373" s="19">
        <v>0</v>
      </c>
      <c r="D373" s="19" t="e">
        <v>#N/A</v>
      </c>
      <c r="E373" s="19">
        <v>52800000</v>
      </c>
      <c r="F373" s="19">
        <v>52800000</v>
      </c>
      <c r="G373" s="19">
        <v>50160000</v>
      </c>
      <c r="H373" s="19">
        <v>52800000</v>
      </c>
      <c r="I373" s="19">
        <v>52800000</v>
      </c>
      <c r="J373" s="19">
        <v>50160000</v>
      </c>
      <c r="K373" s="19">
        <v>52800000</v>
      </c>
      <c r="L373" s="19">
        <v>52800000</v>
      </c>
      <c r="M373" s="19">
        <v>50160000</v>
      </c>
      <c r="N373" s="19">
        <v>52800000</v>
      </c>
      <c r="O373" s="19">
        <v>52800000</v>
      </c>
      <c r="P373" s="19">
        <v>50160000</v>
      </c>
      <c r="Q373" s="19">
        <v>52800000</v>
      </c>
      <c r="R373" s="19">
        <v>52800000</v>
      </c>
      <c r="S373" s="19">
        <v>50160000</v>
      </c>
      <c r="T373" s="19">
        <v>52800000</v>
      </c>
      <c r="U373" s="19">
        <v>52800000</v>
      </c>
      <c r="V373" s="19">
        <v>50160000</v>
      </c>
      <c r="W373" s="19">
        <v>52800000</v>
      </c>
      <c r="X373" s="19">
        <v>52800000</v>
      </c>
      <c r="Y373" s="19">
        <v>50160000</v>
      </c>
      <c r="Z373" s="19">
        <v>52800000</v>
      </c>
      <c r="AA373" s="19">
        <v>52800000</v>
      </c>
      <c r="AB373" s="19">
        <v>50160000</v>
      </c>
      <c r="AC373">
        <v>14600000</v>
      </c>
      <c r="AD373">
        <v>31800000</v>
      </c>
      <c r="AE373">
        <v>52800000</v>
      </c>
    </row>
    <row r="374" spans="1:31" x14ac:dyDescent="0.2">
      <c r="A374" s="18">
        <v>44550</v>
      </c>
      <c r="B374" s="19">
        <v>0</v>
      </c>
      <c r="C374" s="19">
        <v>0</v>
      </c>
      <c r="D374" s="19" t="e">
        <v>#N/A</v>
      </c>
      <c r="E374" s="19">
        <v>52800000</v>
      </c>
      <c r="F374" s="19">
        <v>52800000</v>
      </c>
      <c r="G374" s="19">
        <v>50160000</v>
      </c>
      <c r="H374" s="19">
        <v>52800000</v>
      </c>
      <c r="I374" s="19">
        <v>52800000</v>
      </c>
      <c r="J374" s="19">
        <v>50160000</v>
      </c>
      <c r="K374" s="19">
        <v>52800000</v>
      </c>
      <c r="L374" s="19">
        <v>52800000</v>
      </c>
      <c r="M374" s="19">
        <v>50160000</v>
      </c>
      <c r="N374" s="19">
        <v>52800000</v>
      </c>
      <c r="O374" s="19">
        <v>52800000</v>
      </c>
      <c r="P374" s="19">
        <v>50160000</v>
      </c>
      <c r="Q374" s="19">
        <v>52800000</v>
      </c>
      <c r="R374" s="19">
        <v>52800000</v>
      </c>
      <c r="S374" s="19">
        <v>50160000</v>
      </c>
      <c r="T374" s="19">
        <v>52800000</v>
      </c>
      <c r="U374" s="19">
        <v>52800000</v>
      </c>
      <c r="V374" s="19">
        <v>50160000</v>
      </c>
      <c r="W374" s="19">
        <v>52800000</v>
      </c>
      <c r="X374" s="19">
        <v>52800000</v>
      </c>
      <c r="Y374" s="19">
        <v>50160000</v>
      </c>
      <c r="Z374" s="19">
        <v>52800000</v>
      </c>
      <c r="AA374" s="19">
        <v>52800000</v>
      </c>
      <c r="AB374" s="19">
        <v>50160000</v>
      </c>
      <c r="AC374">
        <v>14600000</v>
      </c>
      <c r="AD374">
        <v>31800000</v>
      </c>
      <c r="AE374">
        <v>52800000</v>
      </c>
    </row>
    <row r="375" spans="1:31" x14ac:dyDescent="0.2">
      <c r="A375" s="18">
        <v>44551</v>
      </c>
      <c r="B375" s="19">
        <v>0</v>
      </c>
      <c r="C375" s="19">
        <v>0</v>
      </c>
      <c r="D375" s="19" t="e">
        <v>#N/A</v>
      </c>
      <c r="E375" s="19">
        <v>52800000</v>
      </c>
      <c r="F375" s="19">
        <v>52800000</v>
      </c>
      <c r="G375" s="19">
        <v>50160000</v>
      </c>
      <c r="H375" s="19">
        <v>52800000</v>
      </c>
      <c r="I375" s="19">
        <v>52800000</v>
      </c>
      <c r="J375" s="19">
        <v>50160000</v>
      </c>
      <c r="K375" s="19">
        <v>52800000</v>
      </c>
      <c r="L375" s="19">
        <v>52800000</v>
      </c>
      <c r="M375" s="19">
        <v>50160000</v>
      </c>
      <c r="N375" s="19">
        <v>52800000</v>
      </c>
      <c r="O375" s="19">
        <v>52800000</v>
      </c>
      <c r="P375" s="19">
        <v>50160000</v>
      </c>
      <c r="Q375" s="19">
        <v>52800000</v>
      </c>
      <c r="R375" s="19">
        <v>52800000</v>
      </c>
      <c r="S375" s="19">
        <v>50160000</v>
      </c>
      <c r="T375" s="19">
        <v>52800000</v>
      </c>
      <c r="U375" s="19">
        <v>52800000</v>
      </c>
      <c r="V375" s="19">
        <v>50160000</v>
      </c>
      <c r="W375" s="19">
        <v>52800000</v>
      </c>
      <c r="X375" s="19">
        <v>52800000</v>
      </c>
      <c r="Y375" s="19">
        <v>50160000</v>
      </c>
      <c r="Z375" s="19">
        <v>52800000</v>
      </c>
      <c r="AA375" s="19">
        <v>52800000</v>
      </c>
      <c r="AB375" s="19">
        <v>50160000</v>
      </c>
      <c r="AC375">
        <v>14600000</v>
      </c>
      <c r="AD375">
        <v>31800000</v>
      </c>
      <c r="AE375">
        <v>52800000</v>
      </c>
    </row>
    <row r="376" spans="1:31" x14ac:dyDescent="0.2">
      <c r="A376" s="18">
        <v>44552</v>
      </c>
      <c r="B376" s="19">
        <v>0</v>
      </c>
      <c r="C376" s="19">
        <v>0</v>
      </c>
      <c r="D376" s="19" t="e">
        <v>#N/A</v>
      </c>
      <c r="E376" s="19">
        <v>52800000</v>
      </c>
      <c r="F376" s="19">
        <v>52800000</v>
      </c>
      <c r="G376" s="19">
        <v>50160000</v>
      </c>
      <c r="H376" s="19">
        <v>52800000</v>
      </c>
      <c r="I376" s="19">
        <v>52800000</v>
      </c>
      <c r="J376" s="19">
        <v>50160000</v>
      </c>
      <c r="K376" s="19">
        <v>52800000</v>
      </c>
      <c r="L376" s="19">
        <v>52800000</v>
      </c>
      <c r="M376" s="19">
        <v>50160000</v>
      </c>
      <c r="N376" s="19">
        <v>52800000</v>
      </c>
      <c r="O376" s="19">
        <v>52800000</v>
      </c>
      <c r="P376" s="19">
        <v>50160000</v>
      </c>
      <c r="Q376" s="19">
        <v>52800000</v>
      </c>
      <c r="R376" s="19">
        <v>52800000</v>
      </c>
      <c r="S376" s="19">
        <v>50160000</v>
      </c>
      <c r="T376" s="19">
        <v>52800000</v>
      </c>
      <c r="U376" s="19">
        <v>52800000</v>
      </c>
      <c r="V376" s="19">
        <v>50160000</v>
      </c>
      <c r="W376" s="19">
        <v>52800000</v>
      </c>
      <c r="X376" s="19">
        <v>52800000</v>
      </c>
      <c r="Y376" s="19">
        <v>50160000</v>
      </c>
      <c r="Z376" s="19">
        <v>52800000</v>
      </c>
      <c r="AA376" s="19">
        <v>52800000</v>
      </c>
      <c r="AB376" s="19">
        <v>50160000</v>
      </c>
      <c r="AC376">
        <v>14600000</v>
      </c>
      <c r="AD376">
        <v>31800000</v>
      </c>
      <c r="AE376">
        <v>52800000</v>
      </c>
    </row>
    <row r="377" spans="1:31" x14ac:dyDescent="0.2">
      <c r="A377" s="18">
        <v>44553</v>
      </c>
      <c r="B377" s="19">
        <v>0</v>
      </c>
      <c r="C377" s="19">
        <v>0</v>
      </c>
      <c r="D377" s="19" t="e">
        <v>#N/A</v>
      </c>
      <c r="E377" s="19">
        <v>52800000</v>
      </c>
      <c r="F377" s="19">
        <v>52800000</v>
      </c>
      <c r="G377" s="19">
        <v>50160000</v>
      </c>
      <c r="H377" s="19">
        <v>52800000</v>
      </c>
      <c r="I377" s="19">
        <v>52800000</v>
      </c>
      <c r="J377" s="19">
        <v>50160000</v>
      </c>
      <c r="K377" s="19">
        <v>52800000</v>
      </c>
      <c r="L377" s="19">
        <v>52800000</v>
      </c>
      <c r="M377" s="19">
        <v>50160000</v>
      </c>
      <c r="N377" s="19">
        <v>52800000</v>
      </c>
      <c r="O377" s="19">
        <v>52800000</v>
      </c>
      <c r="P377" s="19">
        <v>50160000</v>
      </c>
      <c r="Q377" s="19">
        <v>52800000</v>
      </c>
      <c r="R377" s="19">
        <v>52800000</v>
      </c>
      <c r="S377" s="19">
        <v>50160000</v>
      </c>
      <c r="T377" s="19">
        <v>52800000</v>
      </c>
      <c r="U377" s="19">
        <v>52800000</v>
      </c>
      <c r="V377" s="19">
        <v>50160000</v>
      </c>
      <c r="W377" s="19">
        <v>52800000</v>
      </c>
      <c r="X377" s="19">
        <v>52800000</v>
      </c>
      <c r="Y377" s="19">
        <v>50160000</v>
      </c>
      <c r="Z377" s="19">
        <v>52800000</v>
      </c>
      <c r="AA377" s="19">
        <v>52800000</v>
      </c>
      <c r="AB377" s="19">
        <v>50160000</v>
      </c>
      <c r="AC377">
        <v>14600000</v>
      </c>
      <c r="AD377">
        <v>31800000</v>
      </c>
      <c r="AE377">
        <v>52800000</v>
      </c>
    </row>
    <row r="378" spans="1:31" x14ac:dyDescent="0.2">
      <c r="A378" s="18">
        <v>44554</v>
      </c>
      <c r="B378" s="19">
        <v>0</v>
      </c>
      <c r="C378" s="19">
        <v>0</v>
      </c>
      <c r="D378" s="19" t="e">
        <v>#N/A</v>
      </c>
      <c r="E378" s="19">
        <v>52800000</v>
      </c>
      <c r="F378" s="19">
        <v>52800000</v>
      </c>
      <c r="G378" s="19">
        <v>50160000</v>
      </c>
      <c r="H378" s="19">
        <v>52800000</v>
      </c>
      <c r="I378" s="19">
        <v>52800000</v>
      </c>
      <c r="J378" s="19">
        <v>50160000</v>
      </c>
      <c r="K378" s="19">
        <v>52800000</v>
      </c>
      <c r="L378" s="19">
        <v>52800000</v>
      </c>
      <c r="M378" s="19">
        <v>50160000</v>
      </c>
      <c r="N378" s="19">
        <v>52800000</v>
      </c>
      <c r="O378" s="19">
        <v>52800000</v>
      </c>
      <c r="P378" s="19">
        <v>50160000</v>
      </c>
      <c r="Q378" s="19">
        <v>52800000</v>
      </c>
      <c r="R378" s="19">
        <v>52800000</v>
      </c>
      <c r="S378" s="19">
        <v>50160000</v>
      </c>
      <c r="T378" s="19">
        <v>52800000</v>
      </c>
      <c r="U378" s="19">
        <v>52800000</v>
      </c>
      <c r="V378" s="19">
        <v>50160000</v>
      </c>
      <c r="W378" s="19">
        <v>52800000</v>
      </c>
      <c r="X378" s="19">
        <v>52800000</v>
      </c>
      <c r="Y378" s="19">
        <v>50160000</v>
      </c>
      <c r="Z378" s="19">
        <v>52800000</v>
      </c>
      <c r="AA378" s="19">
        <v>52800000</v>
      </c>
      <c r="AB378" s="19">
        <v>50160000</v>
      </c>
      <c r="AC378">
        <v>14600000</v>
      </c>
      <c r="AD378">
        <v>31800000</v>
      </c>
      <c r="AE378">
        <v>52800000</v>
      </c>
    </row>
    <row r="379" spans="1:31" x14ac:dyDescent="0.2">
      <c r="A379" s="18">
        <v>44555</v>
      </c>
      <c r="B379" s="19">
        <v>0</v>
      </c>
      <c r="C379" s="19">
        <v>0</v>
      </c>
      <c r="D379" s="19" t="e">
        <v>#N/A</v>
      </c>
      <c r="E379" s="19">
        <v>52800000</v>
      </c>
      <c r="F379" s="19">
        <v>52800000</v>
      </c>
      <c r="G379" s="19">
        <v>50160000</v>
      </c>
      <c r="H379" s="19">
        <v>52800000</v>
      </c>
      <c r="I379" s="19">
        <v>52800000</v>
      </c>
      <c r="J379" s="19">
        <v>50160000</v>
      </c>
      <c r="K379" s="19">
        <v>52800000</v>
      </c>
      <c r="L379" s="19">
        <v>52800000</v>
      </c>
      <c r="M379" s="19">
        <v>50160000</v>
      </c>
      <c r="N379" s="19">
        <v>52800000</v>
      </c>
      <c r="O379" s="19">
        <v>52800000</v>
      </c>
      <c r="P379" s="19">
        <v>50160000</v>
      </c>
      <c r="Q379" s="19">
        <v>52800000</v>
      </c>
      <c r="R379" s="19">
        <v>52800000</v>
      </c>
      <c r="S379" s="19">
        <v>50160000</v>
      </c>
      <c r="T379" s="19">
        <v>52800000</v>
      </c>
      <c r="U379" s="19">
        <v>52800000</v>
      </c>
      <c r="V379" s="19">
        <v>50160000</v>
      </c>
      <c r="W379" s="19">
        <v>52800000</v>
      </c>
      <c r="X379" s="19">
        <v>52800000</v>
      </c>
      <c r="Y379" s="19">
        <v>50160000</v>
      </c>
      <c r="Z379" s="19">
        <v>52800000</v>
      </c>
      <c r="AA379" s="19">
        <v>52800000</v>
      </c>
      <c r="AB379" s="19">
        <v>50160000</v>
      </c>
      <c r="AC379">
        <v>14600000</v>
      </c>
      <c r="AD379">
        <v>31800000</v>
      </c>
      <c r="AE379">
        <v>52800000</v>
      </c>
    </row>
    <row r="380" spans="1:31" x14ac:dyDescent="0.2">
      <c r="A380" s="18">
        <v>44556</v>
      </c>
      <c r="B380" s="19">
        <v>0</v>
      </c>
      <c r="C380" s="19">
        <v>0</v>
      </c>
      <c r="D380" s="19" t="e">
        <v>#N/A</v>
      </c>
      <c r="E380" s="19">
        <v>52800000</v>
      </c>
      <c r="F380" s="19">
        <v>52800000</v>
      </c>
      <c r="G380" s="19">
        <v>50160000</v>
      </c>
      <c r="H380" s="19">
        <v>52800000</v>
      </c>
      <c r="I380" s="19">
        <v>52800000</v>
      </c>
      <c r="J380" s="19">
        <v>50160000</v>
      </c>
      <c r="K380" s="19">
        <v>52800000</v>
      </c>
      <c r="L380" s="19">
        <v>52800000</v>
      </c>
      <c r="M380" s="19">
        <v>50160000</v>
      </c>
      <c r="N380" s="19">
        <v>52800000</v>
      </c>
      <c r="O380" s="19">
        <v>52800000</v>
      </c>
      <c r="P380" s="19">
        <v>50160000</v>
      </c>
      <c r="Q380" s="19">
        <v>52800000</v>
      </c>
      <c r="R380" s="19">
        <v>52800000</v>
      </c>
      <c r="S380" s="19">
        <v>50160000</v>
      </c>
      <c r="T380" s="19">
        <v>52800000</v>
      </c>
      <c r="U380" s="19">
        <v>52800000</v>
      </c>
      <c r="V380" s="19">
        <v>50160000</v>
      </c>
      <c r="W380" s="19">
        <v>52800000</v>
      </c>
      <c r="X380" s="19">
        <v>52800000</v>
      </c>
      <c r="Y380" s="19">
        <v>50160000</v>
      </c>
      <c r="Z380" s="19">
        <v>52800000</v>
      </c>
      <c r="AA380" s="19">
        <v>52800000</v>
      </c>
      <c r="AB380" s="19">
        <v>50160000</v>
      </c>
      <c r="AC380">
        <v>14600000</v>
      </c>
      <c r="AD380">
        <v>31800000</v>
      </c>
      <c r="AE380">
        <v>52800000</v>
      </c>
    </row>
    <row r="381" spans="1:31" x14ac:dyDescent="0.2">
      <c r="A381" s="18">
        <v>44557</v>
      </c>
      <c r="B381" s="19">
        <v>0</v>
      </c>
      <c r="C381" s="19">
        <v>0</v>
      </c>
      <c r="D381" s="19" t="e">
        <v>#N/A</v>
      </c>
      <c r="E381" s="19">
        <v>52800000</v>
      </c>
      <c r="F381" s="19">
        <v>52800000</v>
      </c>
      <c r="G381" s="19">
        <v>50160000</v>
      </c>
      <c r="H381" s="19">
        <v>52800000</v>
      </c>
      <c r="I381" s="19">
        <v>52800000</v>
      </c>
      <c r="J381" s="19">
        <v>50160000</v>
      </c>
      <c r="K381" s="19">
        <v>52800000</v>
      </c>
      <c r="L381" s="19">
        <v>52800000</v>
      </c>
      <c r="M381" s="19">
        <v>50160000</v>
      </c>
      <c r="N381" s="19">
        <v>52800000</v>
      </c>
      <c r="O381" s="19">
        <v>52800000</v>
      </c>
      <c r="P381" s="19">
        <v>50160000</v>
      </c>
      <c r="Q381" s="19">
        <v>52800000</v>
      </c>
      <c r="R381" s="19">
        <v>52800000</v>
      </c>
      <c r="S381" s="19">
        <v>50160000</v>
      </c>
      <c r="T381" s="19">
        <v>52800000</v>
      </c>
      <c r="U381" s="19">
        <v>52800000</v>
      </c>
      <c r="V381" s="19">
        <v>50160000</v>
      </c>
      <c r="W381" s="19">
        <v>52800000</v>
      </c>
      <c r="X381" s="19">
        <v>52800000</v>
      </c>
      <c r="Y381" s="19">
        <v>50160000</v>
      </c>
      <c r="Z381" s="19">
        <v>52800000</v>
      </c>
      <c r="AA381" s="19">
        <v>52800000</v>
      </c>
      <c r="AB381" s="19">
        <v>50160000</v>
      </c>
      <c r="AC381">
        <v>14600000</v>
      </c>
      <c r="AD381">
        <v>31800000</v>
      </c>
      <c r="AE381">
        <v>52800000</v>
      </c>
    </row>
    <row r="382" spans="1:31" x14ac:dyDescent="0.2">
      <c r="A382" s="18">
        <v>44558</v>
      </c>
      <c r="B382" s="19">
        <v>0</v>
      </c>
      <c r="C382" s="19">
        <v>0</v>
      </c>
      <c r="D382" s="19" t="e">
        <v>#N/A</v>
      </c>
      <c r="E382" s="19">
        <v>52800000</v>
      </c>
      <c r="F382" s="19">
        <v>52800000</v>
      </c>
      <c r="G382" s="19">
        <v>50160000</v>
      </c>
      <c r="H382" s="19">
        <v>52800000</v>
      </c>
      <c r="I382" s="19">
        <v>52800000</v>
      </c>
      <c r="J382" s="19">
        <v>50160000</v>
      </c>
      <c r="K382" s="19">
        <v>52800000</v>
      </c>
      <c r="L382" s="19">
        <v>52800000</v>
      </c>
      <c r="M382" s="19">
        <v>50160000</v>
      </c>
      <c r="N382" s="19">
        <v>52800000</v>
      </c>
      <c r="O382" s="19">
        <v>52800000</v>
      </c>
      <c r="P382" s="19">
        <v>50160000</v>
      </c>
      <c r="Q382" s="19">
        <v>52800000</v>
      </c>
      <c r="R382" s="19">
        <v>52800000</v>
      </c>
      <c r="S382" s="19">
        <v>50160000</v>
      </c>
      <c r="T382" s="19">
        <v>52800000</v>
      </c>
      <c r="U382" s="19">
        <v>52800000</v>
      </c>
      <c r="V382" s="19">
        <v>50160000</v>
      </c>
      <c r="W382" s="19">
        <v>52800000</v>
      </c>
      <c r="X382" s="19">
        <v>52800000</v>
      </c>
      <c r="Y382" s="19">
        <v>50160000</v>
      </c>
      <c r="Z382" s="19">
        <v>52800000</v>
      </c>
      <c r="AA382" s="19">
        <v>52800000</v>
      </c>
      <c r="AB382" s="19">
        <v>50160000</v>
      </c>
      <c r="AC382">
        <v>14600000</v>
      </c>
      <c r="AD382">
        <v>31800000</v>
      </c>
      <c r="AE382">
        <v>52800000</v>
      </c>
    </row>
    <row r="383" spans="1:31" x14ac:dyDescent="0.2">
      <c r="A383" s="18">
        <v>44559</v>
      </c>
      <c r="B383" s="19">
        <v>0</v>
      </c>
      <c r="C383" s="19">
        <v>0</v>
      </c>
      <c r="D383" s="19" t="e">
        <v>#N/A</v>
      </c>
      <c r="E383" s="19">
        <v>52800000</v>
      </c>
      <c r="F383" s="19">
        <v>52800000</v>
      </c>
      <c r="G383" s="19">
        <v>50160000</v>
      </c>
      <c r="H383" s="19">
        <v>52800000</v>
      </c>
      <c r="I383" s="19">
        <v>52800000</v>
      </c>
      <c r="J383" s="19">
        <v>50160000</v>
      </c>
      <c r="K383" s="19">
        <v>52800000</v>
      </c>
      <c r="L383" s="19">
        <v>52800000</v>
      </c>
      <c r="M383" s="19">
        <v>50160000</v>
      </c>
      <c r="N383" s="19">
        <v>52800000</v>
      </c>
      <c r="O383" s="19">
        <v>52800000</v>
      </c>
      <c r="P383" s="19">
        <v>50160000</v>
      </c>
      <c r="Q383" s="19">
        <v>52800000</v>
      </c>
      <c r="R383" s="19">
        <v>52800000</v>
      </c>
      <c r="S383" s="19">
        <v>50160000</v>
      </c>
      <c r="T383" s="19">
        <v>52800000</v>
      </c>
      <c r="U383" s="19">
        <v>52800000</v>
      </c>
      <c r="V383" s="19">
        <v>50160000</v>
      </c>
      <c r="W383" s="19">
        <v>52800000</v>
      </c>
      <c r="X383" s="19">
        <v>52800000</v>
      </c>
      <c r="Y383" s="19">
        <v>50160000</v>
      </c>
      <c r="Z383" s="19">
        <v>52800000</v>
      </c>
      <c r="AA383" s="19">
        <v>52800000</v>
      </c>
      <c r="AB383" s="19">
        <v>50160000</v>
      </c>
      <c r="AC383">
        <v>14600000</v>
      </c>
      <c r="AD383">
        <v>31800000</v>
      </c>
      <c r="AE383">
        <v>52800000</v>
      </c>
    </row>
    <row r="384" spans="1:31" x14ac:dyDescent="0.2">
      <c r="A384" s="18">
        <v>44560</v>
      </c>
      <c r="B384" s="19">
        <v>0</v>
      </c>
      <c r="C384" s="19">
        <v>0</v>
      </c>
      <c r="D384" s="19" t="e">
        <v>#N/A</v>
      </c>
      <c r="E384" s="19">
        <v>52800000</v>
      </c>
      <c r="F384" s="19">
        <v>52800000</v>
      </c>
      <c r="G384" s="19">
        <v>50160000</v>
      </c>
      <c r="H384" s="19">
        <v>52800000</v>
      </c>
      <c r="I384" s="19">
        <v>52800000</v>
      </c>
      <c r="J384" s="19">
        <v>50160000</v>
      </c>
      <c r="K384" s="19">
        <v>52800000</v>
      </c>
      <c r="L384" s="19">
        <v>52800000</v>
      </c>
      <c r="M384" s="19">
        <v>50160000</v>
      </c>
      <c r="N384" s="19">
        <v>52800000</v>
      </c>
      <c r="O384" s="19">
        <v>52800000</v>
      </c>
      <c r="P384" s="19">
        <v>50160000</v>
      </c>
      <c r="Q384" s="19">
        <v>52800000</v>
      </c>
      <c r="R384" s="19">
        <v>52800000</v>
      </c>
      <c r="S384" s="19">
        <v>50160000</v>
      </c>
      <c r="T384" s="19">
        <v>52800000</v>
      </c>
      <c r="U384" s="19">
        <v>52800000</v>
      </c>
      <c r="V384" s="19">
        <v>50160000</v>
      </c>
      <c r="W384" s="19">
        <v>52800000</v>
      </c>
      <c r="X384" s="19">
        <v>52800000</v>
      </c>
      <c r="Y384" s="19">
        <v>50160000</v>
      </c>
      <c r="Z384" s="19">
        <v>52800000</v>
      </c>
      <c r="AA384" s="19">
        <v>52800000</v>
      </c>
      <c r="AB384" s="19">
        <v>50160000</v>
      </c>
      <c r="AC384">
        <v>14600000</v>
      </c>
      <c r="AD384">
        <v>31800000</v>
      </c>
      <c r="AE384">
        <v>52800000</v>
      </c>
    </row>
    <row r="385" spans="1:31" x14ac:dyDescent="0.2">
      <c r="A385" s="18">
        <v>44561</v>
      </c>
      <c r="B385" s="19">
        <v>0</v>
      </c>
      <c r="C385" s="19">
        <v>0</v>
      </c>
      <c r="D385" s="19" t="e">
        <v>#N/A</v>
      </c>
      <c r="E385" s="19">
        <v>52800000</v>
      </c>
      <c r="F385" s="19">
        <v>52800000</v>
      </c>
      <c r="G385" s="19">
        <v>50160000</v>
      </c>
      <c r="H385" s="19">
        <v>52800000</v>
      </c>
      <c r="I385" s="19">
        <v>52800000</v>
      </c>
      <c r="J385" s="19">
        <v>50160000</v>
      </c>
      <c r="K385" s="19">
        <v>52800000</v>
      </c>
      <c r="L385" s="19">
        <v>52800000</v>
      </c>
      <c r="M385" s="19">
        <v>50160000</v>
      </c>
      <c r="N385" s="19">
        <v>52800000</v>
      </c>
      <c r="O385" s="19">
        <v>52800000</v>
      </c>
      <c r="P385" s="19">
        <v>50160000</v>
      </c>
      <c r="Q385" s="19">
        <v>52800000</v>
      </c>
      <c r="R385" s="19">
        <v>52800000</v>
      </c>
      <c r="S385" s="19">
        <v>50160000</v>
      </c>
      <c r="T385" s="19">
        <v>52800000</v>
      </c>
      <c r="U385" s="19">
        <v>52800000</v>
      </c>
      <c r="V385" s="19">
        <v>50160000</v>
      </c>
      <c r="W385" s="19">
        <v>52800000</v>
      </c>
      <c r="X385" s="19">
        <v>52800000</v>
      </c>
      <c r="Y385" s="19">
        <v>50160000</v>
      </c>
      <c r="Z385" s="19">
        <v>52800000</v>
      </c>
      <c r="AA385" s="19">
        <v>52800000</v>
      </c>
      <c r="AB385" s="19">
        <v>50160000</v>
      </c>
      <c r="AC385">
        <v>14600000</v>
      </c>
      <c r="AD385">
        <v>31800000</v>
      </c>
      <c r="AE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2021-02-17T16:41:10Z</dcterms:modified>
</cp:coreProperties>
</file>