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Desktop\Nueva-Carpeta\"/>
    </mc:Choice>
  </mc:AlternateContent>
  <xr:revisionPtr revIDLastSave="0" documentId="13_ncr:1_{0659D7B7-A1F4-44D4-B6E1-1D1F356DFB00}" xr6:coauthVersionLast="47" xr6:coauthVersionMax="47" xr10:uidLastSave="{00000000-0000-0000-0000-000000000000}"/>
  <bookViews>
    <workbookView xWindow="-108" yWindow="-108" windowWidth="23256" windowHeight="13176" xr2:uid="{DD1D8E8B-80EE-41B7-B232-9AE53A702B3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6" i="1" l="1"/>
  <c r="V35" i="1"/>
  <c r="Q35" i="1"/>
  <c r="V34" i="1"/>
  <c r="Q34" i="1"/>
  <c r="V33" i="1"/>
  <c r="Q33" i="1"/>
  <c r="V32" i="1"/>
  <c r="Q32" i="1"/>
  <c r="V31" i="1"/>
  <c r="Q31" i="1"/>
  <c r="V30" i="1"/>
  <c r="Q30" i="1"/>
  <c r="V29" i="1"/>
  <c r="Q29" i="1"/>
  <c r="V28" i="1"/>
  <c r="Q28" i="1"/>
  <c r="V27" i="1"/>
  <c r="Q27" i="1"/>
  <c r="V26" i="1"/>
  <c r="Q26" i="1"/>
  <c r="V25" i="1"/>
  <c r="Q25" i="1"/>
  <c r="V24" i="1"/>
  <c r="Q24" i="1"/>
  <c r="V23" i="1"/>
  <c r="Q2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V9" i="1"/>
  <c r="Q9" i="1"/>
  <c r="V8" i="1"/>
  <c r="Q8" i="1"/>
  <c r="V7" i="1"/>
  <c r="Q7" i="1"/>
  <c r="V6" i="1"/>
  <c r="Q6" i="1"/>
  <c r="V5" i="1"/>
  <c r="Q5" i="1"/>
  <c r="V4" i="1"/>
  <c r="Q4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P36" i="1" l="1"/>
  <c r="Z3" i="1" s="1"/>
  <c r="AC3" i="1" s="1"/>
  <c r="S31" i="1" l="1"/>
  <c r="T31" i="1" s="1"/>
  <c r="S19" i="1"/>
  <c r="T19" i="1" s="1"/>
  <c r="S7" i="1"/>
  <c r="T7" i="1" s="1"/>
  <c r="S6" i="1"/>
  <c r="T6" i="1" s="1"/>
  <c r="S8" i="1"/>
  <c r="T8" i="1" s="1"/>
  <c r="S5" i="1"/>
  <c r="T5" i="1" s="1"/>
  <c r="S26" i="1"/>
  <c r="T26" i="1" s="1"/>
  <c r="S14" i="1"/>
  <c r="T14" i="1" s="1"/>
  <c r="S9" i="1"/>
  <c r="T9" i="1" s="1"/>
  <c r="S23" i="1"/>
  <c r="T23" i="1" s="1"/>
  <c r="S27" i="1"/>
  <c r="T27" i="1" s="1"/>
  <c r="S29" i="1"/>
  <c r="T29" i="1" s="1"/>
  <c r="S24" i="1"/>
  <c r="T24" i="1" s="1"/>
  <c r="S33" i="1"/>
  <c r="T33" i="1" s="1"/>
  <c r="S21" i="1"/>
  <c r="T21" i="1" s="1"/>
  <c r="S25" i="1"/>
  <c r="T25" i="1" s="1"/>
  <c r="S15" i="1"/>
  <c r="T15" i="1" s="1"/>
  <c r="S12" i="1"/>
  <c r="T12" i="1" s="1"/>
  <c r="S28" i="1"/>
  <c r="T28" i="1" s="1"/>
  <c r="S16" i="1"/>
  <c r="T16" i="1" s="1"/>
  <c r="S4" i="1"/>
  <c r="T4" i="1" s="1"/>
  <c r="S35" i="1"/>
  <c r="T35" i="1" s="1"/>
  <c r="S11" i="1"/>
  <c r="T11" i="1" s="1"/>
  <c r="S32" i="1"/>
  <c r="T32" i="1" s="1"/>
  <c r="S20" i="1"/>
  <c r="T20" i="1" s="1"/>
  <c r="S34" i="1"/>
  <c r="T34" i="1" s="1"/>
  <c r="S17" i="1"/>
  <c r="T17" i="1" s="1"/>
  <c r="S30" i="1"/>
  <c r="T30" i="1" s="1"/>
  <c r="S18" i="1"/>
  <c r="T18" i="1" s="1"/>
  <c r="S13" i="1"/>
  <c r="T13" i="1" s="1"/>
  <c r="S22" i="1"/>
  <c r="T22" i="1" s="1"/>
  <c r="S10" i="1"/>
  <c r="T10" i="1" s="1"/>
</calcChain>
</file>

<file path=xl/sharedStrings.xml><?xml version="1.0" encoding="utf-8"?>
<sst xmlns="http://schemas.openxmlformats.org/spreadsheetml/2006/main" count="14" uniqueCount="14">
  <si>
    <t>f</t>
  </si>
  <si>
    <t>fa</t>
  </si>
  <si>
    <t>x</t>
  </si>
  <si>
    <t>Redondeo</t>
  </si>
  <si>
    <t>x'</t>
  </si>
  <si>
    <t>f'</t>
  </si>
  <si>
    <t>MATRIZ RESULTANTE</t>
  </si>
  <si>
    <t>HISTOGRAMA MATRIZ ORIGINAL</t>
  </si>
  <si>
    <t>HISTOGRAMA MATRIZ RESULTANTE</t>
  </si>
  <si>
    <t>MATRIZ ORIGINAL</t>
  </si>
  <si>
    <t>((L-1)/n)*fa</t>
  </si>
  <si>
    <t>(L-1)/n</t>
  </si>
  <si>
    <t>2^5-1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</si>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</sst>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[1]Hoja1!$V$3</c:f>
              <c:strCache>
                <c:ptCount val="1"/>
                <c:pt idx="0">
                  <c:v>x'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[1]Hoja1!$V$4:$V$35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D-4EF1-B06D-F10311710EBE}"/>
            </c:ext>
          </c:extLst>
        </c:ser>
        <c:ser>
          <c:idx val="1"/>
          <c:order val="1"/>
          <c:tx>
            <c:strRef>
              <c:f>[1]Hoja1!$W$3</c:f>
              <c:strCache>
                <c:ptCount val="1"/>
                <c:pt idx="0">
                  <c:v>f'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[1]Hoja1!$W$4:$W$35</c:f>
              <c:numCache>
                <c:formatCode>General</c:formatCode>
                <c:ptCount val="32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17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0</c:v>
                </c:pt>
                <c:pt idx="18">
                  <c:v>15</c:v>
                </c:pt>
                <c:pt idx="19">
                  <c:v>3</c:v>
                </c:pt>
                <c:pt idx="20">
                  <c:v>10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13</c:v>
                </c:pt>
                <c:pt idx="27">
                  <c:v>4</c:v>
                </c:pt>
                <c:pt idx="28">
                  <c:v>12</c:v>
                </c:pt>
                <c:pt idx="29">
                  <c:v>4</c:v>
                </c:pt>
                <c:pt idx="30">
                  <c:v>7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D-4EF1-B06D-F1031171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62655"/>
        <c:axId val="81459295"/>
      </c:barChart>
      <c:catAx>
        <c:axId val="8146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81459295"/>
        <c:crosses val="autoZero"/>
        <c:auto val="1"/>
        <c:lblAlgn val="ctr"/>
        <c:lblOffset val="100"/>
        <c:noMultiLvlLbl val="0"/>
      </c:catAx>
      <c:valAx>
        <c:axId val="814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8146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[1]Hoja1!$P$3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[1]Hoja1!$P$4:$P$35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2-453A-B587-FABDB233363F}"/>
            </c:ext>
          </c:extLst>
        </c:ser>
        <c:ser>
          <c:idx val="1"/>
          <c:order val="1"/>
          <c:tx>
            <c:strRef>
              <c:f>[1]Hoja1!$Q$3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[1]Hoja1!$Q$4:$Q$35</c:f>
              <c:numCache>
                <c:formatCode>General</c:formatCode>
                <c:ptCount val="32"/>
                <c:pt idx="0">
                  <c:v>7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9</c:v>
                </c:pt>
                <c:pt idx="6">
                  <c:v>17</c:v>
                </c:pt>
                <c:pt idx="7">
                  <c:v>10</c:v>
                </c:pt>
                <c:pt idx="8">
                  <c:v>18</c:v>
                </c:pt>
                <c:pt idx="9">
                  <c:v>15</c:v>
                </c:pt>
                <c:pt idx="10">
                  <c:v>3</c:v>
                </c:pt>
                <c:pt idx="11">
                  <c:v>0</c:v>
                </c:pt>
                <c:pt idx="12">
                  <c:v>10</c:v>
                </c:pt>
                <c:pt idx="13">
                  <c:v>6</c:v>
                </c:pt>
                <c:pt idx="14">
                  <c:v>1</c:v>
                </c:pt>
                <c:pt idx="15">
                  <c:v>15</c:v>
                </c:pt>
                <c:pt idx="16">
                  <c:v>13</c:v>
                </c:pt>
                <c:pt idx="17">
                  <c:v>0</c:v>
                </c:pt>
                <c:pt idx="18">
                  <c:v>4</c:v>
                </c:pt>
                <c:pt idx="19">
                  <c:v>9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2-453A-B587-FABDB233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72767"/>
        <c:axId val="226574687"/>
      </c:barChart>
      <c:catAx>
        <c:axId val="22657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226574687"/>
        <c:crosses val="autoZero"/>
        <c:auto val="1"/>
        <c:lblAlgn val="ctr"/>
        <c:lblOffset val="100"/>
        <c:noMultiLvlLbl val="0"/>
      </c:catAx>
      <c:valAx>
        <c:axId val="2265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2265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[1]Hoja1!$P$4:$P$35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0-44D2-9B76-69C76C9E83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[1]Hoja1!$Q$4:$Q$35</c:f>
              <c:numCache>
                <c:formatCode>General</c:formatCode>
                <c:ptCount val="32"/>
                <c:pt idx="0">
                  <c:v>7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9</c:v>
                </c:pt>
                <c:pt idx="6">
                  <c:v>17</c:v>
                </c:pt>
                <c:pt idx="7">
                  <c:v>10</c:v>
                </c:pt>
                <c:pt idx="8">
                  <c:v>18</c:v>
                </c:pt>
                <c:pt idx="9">
                  <c:v>15</c:v>
                </c:pt>
                <c:pt idx="10">
                  <c:v>3</c:v>
                </c:pt>
                <c:pt idx="11">
                  <c:v>0</c:v>
                </c:pt>
                <c:pt idx="12">
                  <c:v>10</c:v>
                </c:pt>
                <c:pt idx="13">
                  <c:v>6</c:v>
                </c:pt>
                <c:pt idx="14">
                  <c:v>1</c:v>
                </c:pt>
                <c:pt idx="15">
                  <c:v>15</c:v>
                </c:pt>
                <c:pt idx="16">
                  <c:v>13</c:v>
                </c:pt>
                <c:pt idx="17">
                  <c:v>0</c:v>
                </c:pt>
                <c:pt idx="18">
                  <c:v>4</c:v>
                </c:pt>
                <c:pt idx="19">
                  <c:v>9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0-44D2-9B76-69C76C9E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943568"/>
        <c:axId val="656952688"/>
      </c:barChart>
      <c:catAx>
        <c:axId val="6569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656952688"/>
        <c:crosses val="autoZero"/>
        <c:auto val="1"/>
        <c:lblAlgn val="ctr"/>
        <c:lblOffset val="100"/>
        <c:noMultiLvlLbl val="0"/>
      </c:catAx>
      <c:valAx>
        <c:axId val="6569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6569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434340</xdr:colOff>
      <xdr:row>6</xdr:row>
      <xdr:rowOff>53340</xdr:rowOff>
    </xdr:from>
    <xdr:to>
      <xdr:col>31</xdr:col>
      <xdr:colOff>787400</xdr:colOff>
      <xdr:row>20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3B25981-EAB3-47EB-9391-85017674E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769620</xdr:colOff>
      <xdr:row>39</xdr:row>
      <xdr:rowOff>22860</xdr:rowOff>
    </xdr:from>
    <xdr:to>
      <xdr:col>22</xdr:col>
      <xdr:colOff>495300</xdr:colOff>
      <xdr:row>54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F5D553-0618-4001-87CA-4C83A7B45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434340</xdr:colOff>
      <xdr:row>22</xdr:row>
      <xdr:rowOff>45720</xdr:rowOff>
    </xdr:from>
    <xdr:to>
      <xdr:col>31</xdr:col>
      <xdr:colOff>787400</xdr:colOff>
      <xdr:row>36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E99E64A-E09B-464A-B2AF-7187E594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r\Documents\SEGUNDA%20PARCIAL%20-%20CAROLINA%20ROJAS%20COLLANTE.xlsx" TargetMode="External"/><Relationship Id="rId1" Type="http://schemas.openxmlformats.org/officeDocument/2006/relationships/externalLinkPath" Target="/Users/alexr/Documents/SEGUNDA%20PARCIAL%20-%20CAROLINA%20ROJAS%20COLLA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3">
          <cell r="P3" t="str">
            <v>x</v>
          </cell>
          <cell r="Q3" t="str">
            <v>f</v>
          </cell>
          <cell r="V3" t="str">
            <v>x'</v>
          </cell>
          <cell r="W3" t="str">
            <v>f'</v>
          </cell>
        </row>
        <row r="4">
          <cell r="P4">
            <v>0</v>
          </cell>
          <cell r="Q4">
            <v>7</v>
          </cell>
          <cell r="V4">
            <v>0</v>
          </cell>
          <cell r="W4">
            <v>0</v>
          </cell>
        </row>
        <row r="5">
          <cell r="P5">
            <v>1</v>
          </cell>
          <cell r="Q5">
            <v>6</v>
          </cell>
          <cell r="V5">
            <v>1</v>
          </cell>
          <cell r="W5">
            <v>7</v>
          </cell>
        </row>
        <row r="6">
          <cell r="P6">
            <v>2</v>
          </cell>
          <cell r="Q6">
            <v>14</v>
          </cell>
          <cell r="V6">
            <v>2</v>
          </cell>
          <cell r="W6">
            <v>6</v>
          </cell>
        </row>
        <row r="7">
          <cell r="P7">
            <v>3</v>
          </cell>
          <cell r="Q7">
            <v>14</v>
          </cell>
          <cell r="V7">
            <v>3</v>
          </cell>
          <cell r="W7">
            <v>0</v>
          </cell>
        </row>
        <row r="8">
          <cell r="P8">
            <v>4</v>
          </cell>
          <cell r="Q8">
            <v>5</v>
          </cell>
          <cell r="V8">
            <v>4</v>
          </cell>
          <cell r="W8">
            <v>14</v>
          </cell>
        </row>
        <row r="9">
          <cell r="P9">
            <v>5</v>
          </cell>
          <cell r="Q9">
            <v>9</v>
          </cell>
          <cell r="V9">
            <v>5</v>
          </cell>
          <cell r="W9">
            <v>0</v>
          </cell>
        </row>
        <row r="10">
          <cell r="P10">
            <v>6</v>
          </cell>
          <cell r="Q10">
            <v>17</v>
          </cell>
          <cell r="V10">
            <v>6</v>
          </cell>
          <cell r="W10">
            <v>0</v>
          </cell>
        </row>
        <row r="11">
          <cell r="P11">
            <v>7</v>
          </cell>
          <cell r="Q11">
            <v>10</v>
          </cell>
          <cell r="V11">
            <v>7</v>
          </cell>
          <cell r="W11">
            <v>19</v>
          </cell>
        </row>
        <row r="12">
          <cell r="P12">
            <v>8</v>
          </cell>
          <cell r="Q12">
            <v>18</v>
          </cell>
          <cell r="V12">
            <v>8</v>
          </cell>
          <cell r="W12">
            <v>0</v>
          </cell>
        </row>
        <row r="13">
          <cell r="P13">
            <v>9</v>
          </cell>
          <cell r="Q13">
            <v>15</v>
          </cell>
          <cell r="V13">
            <v>9</v>
          </cell>
          <cell r="W13">
            <v>9</v>
          </cell>
        </row>
        <row r="14">
          <cell r="P14">
            <v>10</v>
          </cell>
          <cell r="Q14">
            <v>3</v>
          </cell>
          <cell r="V14">
            <v>10</v>
          </cell>
          <cell r="W14">
            <v>0</v>
          </cell>
        </row>
        <row r="15">
          <cell r="P15">
            <v>11</v>
          </cell>
          <cell r="Q15">
            <v>0</v>
          </cell>
          <cell r="V15">
            <v>11</v>
          </cell>
          <cell r="W15">
            <v>17</v>
          </cell>
        </row>
        <row r="16">
          <cell r="P16">
            <v>12</v>
          </cell>
          <cell r="Q16">
            <v>10</v>
          </cell>
          <cell r="V16">
            <v>12</v>
          </cell>
          <cell r="W16">
            <v>0</v>
          </cell>
        </row>
        <row r="17">
          <cell r="P17">
            <v>13</v>
          </cell>
          <cell r="Q17">
            <v>6</v>
          </cell>
          <cell r="V17">
            <v>13</v>
          </cell>
          <cell r="W17">
            <v>10</v>
          </cell>
        </row>
        <row r="18">
          <cell r="P18">
            <v>14</v>
          </cell>
          <cell r="Q18">
            <v>1</v>
          </cell>
          <cell r="V18">
            <v>14</v>
          </cell>
          <cell r="W18">
            <v>0</v>
          </cell>
        </row>
        <row r="19">
          <cell r="P19">
            <v>15</v>
          </cell>
          <cell r="Q19">
            <v>15</v>
          </cell>
          <cell r="V19">
            <v>15</v>
          </cell>
          <cell r="W19">
            <v>0</v>
          </cell>
        </row>
        <row r="20">
          <cell r="P20">
            <v>16</v>
          </cell>
          <cell r="Q20">
            <v>13</v>
          </cell>
          <cell r="V20">
            <v>16</v>
          </cell>
          <cell r="W20">
            <v>18</v>
          </cell>
        </row>
        <row r="21">
          <cell r="P21">
            <v>17</v>
          </cell>
          <cell r="Q21">
            <v>0</v>
          </cell>
          <cell r="V21">
            <v>17</v>
          </cell>
          <cell r="W21">
            <v>0</v>
          </cell>
        </row>
        <row r="22">
          <cell r="P22">
            <v>18</v>
          </cell>
          <cell r="Q22">
            <v>4</v>
          </cell>
          <cell r="V22">
            <v>18</v>
          </cell>
          <cell r="W22">
            <v>15</v>
          </cell>
        </row>
        <row r="23">
          <cell r="P23">
            <v>19</v>
          </cell>
          <cell r="Q23">
            <v>9</v>
          </cell>
          <cell r="V23">
            <v>19</v>
          </cell>
          <cell r="W23">
            <v>3</v>
          </cell>
        </row>
        <row r="24">
          <cell r="P24">
            <v>20</v>
          </cell>
          <cell r="Q24">
            <v>3</v>
          </cell>
          <cell r="V24">
            <v>20</v>
          </cell>
          <cell r="W24">
            <v>10</v>
          </cell>
        </row>
        <row r="25">
          <cell r="P25">
            <v>21</v>
          </cell>
          <cell r="Q25">
            <v>2</v>
          </cell>
          <cell r="V25">
            <v>21</v>
          </cell>
          <cell r="W25">
            <v>7</v>
          </cell>
        </row>
        <row r="26">
          <cell r="P26">
            <v>22</v>
          </cell>
          <cell r="Q26">
            <v>0</v>
          </cell>
          <cell r="V26">
            <v>22</v>
          </cell>
          <cell r="W26">
            <v>0</v>
          </cell>
        </row>
        <row r="27">
          <cell r="P27">
            <v>23</v>
          </cell>
          <cell r="Q27">
            <v>0</v>
          </cell>
          <cell r="V27">
            <v>23</v>
          </cell>
          <cell r="W27">
            <v>0</v>
          </cell>
        </row>
        <row r="28">
          <cell r="P28">
            <v>24</v>
          </cell>
          <cell r="Q28">
            <v>0</v>
          </cell>
          <cell r="V28">
            <v>24</v>
          </cell>
          <cell r="W28">
            <v>15</v>
          </cell>
        </row>
        <row r="29">
          <cell r="P29">
            <v>25</v>
          </cell>
          <cell r="Q29">
            <v>2</v>
          </cell>
          <cell r="V29">
            <v>25</v>
          </cell>
          <cell r="W29">
            <v>0</v>
          </cell>
        </row>
        <row r="30">
          <cell r="P30">
            <v>26</v>
          </cell>
          <cell r="Q30">
            <v>3</v>
          </cell>
          <cell r="V30">
            <v>26</v>
          </cell>
          <cell r="W30">
            <v>13</v>
          </cell>
        </row>
        <row r="31">
          <cell r="P31">
            <v>27</v>
          </cell>
          <cell r="Q31">
            <v>1</v>
          </cell>
          <cell r="V31">
            <v>27</v>
          </cell>
          <cell r="W31">
            <v>4</v>
          </cell>
        </row>
        <row r="32">
          <cell r="P32">
            <v>28</v>
          </cell>
          <cell r="Q32">
            <v>3</v>
          </cell>
          <cell r="V32">
            <v>28</v>
          </cell>
          <cell r="W32">
            <v>12</v>
          </cell>
        </row>
        <row r="33">
          <cell r="P33">
            <v>29</v>
          </cell>
          <cell r="Q33">
            <v>2</v>
          </cell>
          <cell r="V33">
            <v>29</v>
          </cell>
          <cell r="W33">
            <v>4</v>
          </cell>
        </row>
        <row r="34">
          <cell r="P34">
            <v>30</v>
          </cell>
          <cell r="Q34">
            <v>3</v>
          </cell>
          <cell r="V34">
            <v>30</v>
          </cell>
          <cell r="W34">
            <v>7</v>
          </cell>
        </row>
        <row r="35">
          <cell r="P35">
            <v>31</v>
          </cell>
          <cell r="Q35">
            <v>0</v>
          </cell>
          <cell r="V35">
            <v>31</v>
          </cell>
          <cell r="W3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DB94-B63A-4972-A908-6A1690519383}">
  <dimension ref="B1:AF36"/>
  <sheetViews>
    <sheetView tabSelected="1" zoomScale="90" zoomScaleNormal="90" workbookViewId="0">
      <selection activeCell="AH17" sqref="AH17"/>
    </sheetView>
  </sheetViews>
  <sheetFormatPr baseColWidth="10" defaultRowHeight="14.4" x14ac:dyDescent="0.3"/>
  <cols>
    <col min="1" max="14" width="3.21875" bestFit="1" customWidth="1"/>
    <col min="15" max="15" width="4.33203125" bestFit="1" customWidth="1"/>
    <col min="16" max="16" width="6" bestFit="1" customWidth="1"/>
    <col min="17" max="18" width="4.33203125" bestFit="1" customWidth="1"/>
    <col min="19" max="19" width="13.21875" bestFit="1" customWidth="1"/>
    <col min="20" max="20" width="10.33203125" bestFit="1" customWidth="1"/>
    <col min="21" max="23" width="3.21875" bestFit="1" customWidth="1"/>
    <col min="24" max="24" width="11.5546875" customWidth="1"/>
    <col min="25" max="25" width="3.6640625" bestFit="1" customWidth="1"/>
    <col min="26" max="26" width="6" bestFit="1" customWidth="1"/>
    <col min="27" max="27" width="3.33203125" bestFit="1" customWidth="1"/>
    <col min="28" max="28" width="6.88671875" bestFit="1" customWidth="1"/>
    <col min="29" max="29" width="13.33203125" bestFit="1" customWidth="1"/>
  </cols>
  <sheetData>
    <row r="1" spans="2:32" ht="15" thickBot="1" x14ac:dyDescent="0.35"/>
    <row r="2" spans="2:32" ht="15" thickBot="1" x14ac:dyDescent="0.35">
      <c r="B2" s="2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32" ht="15" thickBot="1" x14ac:dyDescent="0.35">
      <c r="B3" s="5">
        <v>1</v>
      </c>
      <c r="C3" s="5">
        <v>2</v>
      </c>
      <c r="D3" s="5">
        <v>3</v>
      </c>
      <c r="E3" s="5">
        <v>16</v>
      </c>
      <c r="F3" s="5">
        <v>7</v>
      </c>
      <c r="G3" s="5">
        <v>19</v>
      </c>
      <c r="H3" s="5">
        <v>13</v>
      </c>
      <c r="I3" s="5">
        <v>0</v>
      </c>
      <c r="J3" s="5">
        <v>3</v>
      </c>
      <c r="K3" s="5">
        <v>9</v>
      </c>
      <c r="L3" s="5">
        <v>12</v>
      </c>
      <c r="M3" s="5">
        <v>4</v>
      </c>
      <c r="N3" s="5">
        <v>0</v>
      </c>
      <c r="P3" s="6" t="s">
        <v>2</v>
      </c>
      <c r="Q3" s="7" t="s">
        <v>0</v>
      </c>
      <c r="R3" s="8" t="s">
        <v>1</v>
      </c>
      <c r="S3" s="8" t="s">
        <v>10</v>
      </c>
      <c r="T3" s="8" t="s">
        <v>3</v>
      </c>
      <c r="U3" s="9"/>
      <c r="V3" s="10" t="s">
        <v>4</v>
      </c>
      <c r="W3" s="11" t="s">
        <v>5</v>
      </c>
      <c r="Y3" s="30" t="s">
        <v>13</v>
      </c>
      <c r="Z3" s="12">
        <f>P36</f>
        <v>195</v>
      </c>
      <c r="AA3" s="9"/>
      <c r="AB3" s="8" t="s">
        <v>11</v>
      </c>
      <c r="AC3" s="12">
        <f>AA4/Z3</f>
        <v>0.15897435897435896</v>
      </c>
    </row>
    <row r="4" spans="2:32" x14ac:dyDescent="0.3">
      <c r="B4" s="5">
        <v>5</v>
      </c>
      <c r="C4" s="5">
        <v>2</v>
      </c>
      <c r="D4" s="5">
        <v>3</v>
      </c>
      <c r="E4" s="5">
        <v>15</v>
      </c>
      <c r="F4" s="5">
        <v>2</v>
      </c>
      <c r="G4" s="5">
        <v>16</v>
      </c>
      <c r="H4" s="5">
        <v>13</v>
      </c>
      <c r="I4" s="5">
        <v>0</v>
      </c>
      <c r="J4" s="5">
        <v>3</v>
      </c>
      <c r="K4" s="5">
        <v>9</v>
      </c>
      <c r="L4" s="5">
        <v>26</v>
      </c>
      <c r="M4" s="5">
        <v>3</v>
      </c>
      <c r="N4" s="5">
        <v>6</v>
      </c>
      <c r="P4" s="13">
        <v>0</v>
      </c>
      <c r="Q4" s="14">
        <f>COUNTIF($B$3:$N$17,P4)</f>
        <v>7</v>
      </c>
      <c r="R4" s="15">
        <f>Q4</f>
        <v>7</v>
      </c>
      <c r="S4" s="15">
        <f>$AC$3*R4</f>
        <v>1.1128205128205129</v>
      </c>
      <c r="T4" s="15">
        <f>ROUND(S4,0)</f>
        <v>1</v>
      </c>
      <c r="U4" s="9"/>
      <c r="V4" s="16">
        <f>P4</f>
        <v>0</v>
      </c>
      <c r="W4" s="17">
        <v>0</v>
      </c>
      <c r="Z4" s="12" t="s">
        <v>12</v>
      </c>
      <c r="AA4" s="5">
        <v>31</v>
      </c>
      <c r="AB4" s="9"/>
      <c r="AC4" s="9"/>
    </row>
    <row r="5" spans="2:32" x14ac:dyDescent="0.3">
      <c r="B5" s="5">
        <v>1</v>
      </c>
      <c r="C5" s="5">
        <v>9</v>
      </c>
      <c r="D5" s="5">
        <v>3</v>
      </c>
      <c r="E5" s="5">
        <v>19</v>
      </c>
      <c r="F5" s="5">
        <v>2</v>
      </c>
      <c r="G5" s="5">
        <v>18</v>
      </c>
      <c r="H5" s="5">
        <v>15</v>
      </c>
      <c r="I5" s="5">
        <v>6</v>
      </c>
      <c r="J5" s="5">
        <v>3</v>
      </c>
      <c r="K5" s="5">
        <v>6</v>
      </c>
      <c r="L5" s="5">
        <v>26</v>
      </c>
      <c r="M5" s="5">
        <v>2</v>
      </c>
      <c r="N5" s="5">
        <v>2</v>
      </c>
      <c r="P5" s="18">
        <v>1</v>
      </c>
      <c r="Q5" s="19">
        <f>COUNTIF($B$3:$N$17,P5)</f>
        <v>6</v>
      </c>
      <c r="R5" s="5">
        <f>R4+Q5</f>
        <v>13</v>
      </c>
      <c r="S5" s="5">
        <f>$AC$3*R5</f>
        <v>2.0666666666666664</v>
      </c>
      <c r="T5" s="5">
        <f t="shared" ref="T5:T35" si="0">ROUND(S5,0)</f>
        <v>2</v>
      </c>
      <c r="U5" s="9"/>
      <c r="V5" s="20">
        <f t="shared" ref="V5:V35" si="1">P5</f>
        <v>1</v>
      </c>
      <c r="W5" s="21">
        <v>7</v>
      </c>
    </row>
    <row r="6" spans="2:32" x14ac:dyDescent="0.3">
      <c r="B6" s="5">
        <v>5</v>
      </c>
      <c r="C6" s="5">
        <v>6</v>
      </c>
      <c r="D6" s="5">
        <v>12</v>
      </c>
      <c r="E6" s="5">
        <v>13</v>
      </c>
      <c r="F6" s="5">
        <v>12</v>
      </c>
      <c r="G6" s="5">
        <v>16</v>
      </c>
      <c r="H6" s="5">
        <v>13</v>
      </c>
      <c r="I6" s="5">
        <v>15</v>
      </c>
      <c r="J6" s="5">
        <v>16</v>
      </c>
      <c r="K6" s="5">
        <v>12</v>
      </c>
      <c r="L6" s="5">
        <v>30</v>
      </c>
      <c r="M6" s="5">
        <v>15</v>
      </c>
      <c r="N6" s="5">
        <v>10</v>
      </c>
      <c r="P6" s="18">
        <v>2</v>
      </c>
      <c r="Q6" s="19">
        <f>COUNTIF($B$3:$N$17,P6)</f>
        <v>14</v>
      </c>
      <c r="R6" s="5">
        <f>R5+Q6</f>
        <v>27</v>
      </c>
      <c r="S6" s="5">
        <f>$AC$3*R6</f>
        <v>4.2923076923076922</v>
      </c>
      <c r="T6" s="5">
        <f t="shared" si="0"/>
        <v>4</v>
      </c>
      <c r="U6" s="9"/>
      <c r="V6" s="20">
        <f t="shared" si="1"/>
        <v>2</v>
      </c>
      <c r="W6" s="21">
        <v>6</v>
      </c>
      <c r="Y6" s="1" t="s">
        <v>8</v>
      </c>
      <c r="Z6" s="1"/>
      <c r="AA6" s="1"/>
      <c r="AB6" s="1"/>
      <c r="AC6" s="1"/>
      <c r="AD6" s="1"/>
      <c r="AE6" s="1"/>
      <c r="AF6" s="1"/>
    </row>
    <row r="7" spans="2:32" x14ac:dyDescent="0.3">
      <c r="B7" s="5">
        <v>6</v>
      </c>
      <c r="C7" s="5">
        <v>9</v>
      </c>
      <c r="D7" s="5">
        <v>16</v>
      </c>
      <c r="E7" s="5">
        <v>15</v>
      </c>
      <c r="F7" s="5">
        <v>16</v>
      </c>
      <c r="G7" s="5">
        <v>19</v>
      </c>
      <c r="H7" s="5">
        <v>25</v>
      </c>
      <c r="I7" s="5">
        <v>26</v>
      </c>
      <c r="J7" s="5">
        <v>28</v>
      </c>
      <c r="K7" s="5">
        <v>28</v>
      </c>
      <c r="L7" s="5">
        <v>27</v>
      </c>
      <c r="M7" s="5">
        <v>16</v>
      </c>
      <c r="N7" s="5">
        <v>19</v>
      </c>
      <c r="P7" s="18">
        <v>3</v>
      </c>
      <c r="Q7" s="19">
        <f>COUNTIF($B$3:$N$17,P7)</f>
        <v>14</v>
      </c>
      <c r="R7" s="5">
        <f t="shared" ref="R7:R32" si="2">R6+Q7</f>
        <v>41</v>
      </c>
      <c r="S7" s="5">
        <f>$AC$3*R7</f>
        <v>6.5179487179487179</v>
      </c>
      <c r="T7" s="5">
        <f t="shared" si="0"/>
        <v>7</v>
      </c>
      <c r="U7" s="9"/>
      <c r="V7" s="20">
        <f t="shared" si="1"/>
        <v>3</v>
      </c>
      <c r="W7" s="21">
        <v>0</v>
      </c>
    </row>
    <row r="8" spans="2:32" x14ac:dyDescent="0.3">
      <c r="B8" s="5">
        <v>5</v>
      </c>
      <c r="C8" s="5">
        <v>6</v>
      </c>
      <c r="D8" s="5">
        <v>8</v>
      </c>
      <c r="E8" s="5">
        <v>0</v>
      </c>
      <c r="F8" s="5">
        <v>4</v>
      </c>
      <c r="G8" s="5">
        <v>13</v>
      </c>
      <c r="H8" s="5">
        <v>6</v>
      </c>
      <c r="I8" s="5">
        <v>8</v>
      </c>
      <c r="J8" s="5">
        <v>4</v>
      </c>
      <c r="K8" s="5">
        <v>12</v>
      </c>
      <c r="L8" s="5">
        <v>12</v>
      </c>
      <c r="M8" s="5">
        <v>2</v>
      </c>
      <c r="N8" s="5">
        <v>2</v>
      </c>
      <c r="P8" s="18">
        <v>4</v>
      </c>
      <c r="Q8" s="19">
        <f>COUNTIF($B$3:$N$17,P8)</f>
        <v>5</v>
      </c>
      <c r="R8" s="5">
        <f t="shared" si="2"/>
        <v>46</v>
      </c>
      <c r="S8" s="5">
        <f>$AC$3*R8</f>
        <v>7.3128205128205126</v>
      </c>
      <c r="T8" s="5">
        <f t="shared" si="0"/>
        <v>7</v>
      </c>
      <c r="U8" s="9"/>
      <c r="V8" s="20">
        <f t="shared" si="1"/>
        <v>4</v>
      </c>
      <c r="W8" s="21">
        <v>14</v>
      </c>
    </row>
    <row r="9" spans="2:32" x14ac:dyDescent="0.3">
      <c r="B9" s="5">
        <v>25</v>
      </c>
      <c r="C9" s="5">
        <v>16</v>
      </c>
      <c r="D9" s="5">
        <v>29</v>
      </c>
      <c r="E9" s="5">
        <v>5</v>
      </c>
      <c r="F9" s="5">
        <v>30</v>
      </c>
      <c r="G9" s="5">
        <v>10</v>
      </c>
      <c r="H9" s="5">
        <v>15</v>
      </c>
      <c r="I9" s="5">
        <v>15</v>
      </c>
      <c r="J9" s="5">
        <v>16</v>
      </c>
      <c r="K9" s="5">
        <v>19</v>
      </c>
      <c r="L9" s="5">
        <v>28</v>
      </c>
      <c r="M9" s="5">
        <v>15</v>
      </c>
      <c r="N9" s="5">
        <v>2</v>
      </c>
      <c r="P9" s="18">
        <v>5</v>
      </c>
      <c r="Q9" s="19">
        <f>COUNTIF($B$3:$N$17,P9)</f>
        <v>9</v>
      </c>
      <c r="R9" s="5">
        <f t="shared" si="2"/>
        <v>55</v>
      </c>
      <c r="S9" s="5">
        <f>$AC$3*R9</f>
        <v>8.7435897435897427</v>
      </c>
      <c r="T9" s="5">
        <f t="shared" si="0"/>
        <v>9</v>
      </c>
      <c r="U9" s="9"/>
      <c r="V9" s="20">
        <f t="shared" si="1"/>
        <v>5</v>
      </c>
      <c r="W9" s="21">
        <v>0</v>
      </c>
    </row>
    <row r="10" spans="2:32" x14ac:dyDescent="0.3">
      <c r="B10" s="5">
        <v>1</v>
      </c>
      <c r="C10" s="5">
        <v>0</v>
      </c>
      <c r="D10" s="5">
        <v>8</v>
      </c>
      <c r="E10" s="5">
        <v>6</v>
      </c>
      <c r="F10" s="5">
        <v>18</v>
      </c>
      <c r="G10" s="5">
        <v>9</v>
      </c>
      <c r="H10" s="5">
        <v>20</v>
      </c>
      <c r="I10" s="5">
        <v>2</v>
      </c>
      <c r="J10" s="5">
        <v>2</v>
      </c>
      <c r="K10" s="5">
        <v>2</v>
      </c>
      <c r="L10" s="5">
        <v>19</v>
      </c>
      <c r="M10" s="5">
        <v>2</v>
      </c>
      <c r="N10" s="5">
        <v>2</v>
      </c>
      <c r="P10" s="18">
        <v>6</v>
      </c>
      <c r="Q10" s="19">
        <f>COUNTIF($B$3:$N$17,P10)</f>
        <v>17</v>
      </c>
      <c r="R10" s="5">
        <f t="shared" si="2"/>
        <v>72</v>
      </c>
      <c r="S10" s="5">
        <f>$AC$3*R10</f>
        <v>11.446153846153845</v>
      </c>
      <c r="T10" s="5">
        <f t="shared" si="0"/>
        <v>11</v>
      </c>
      <c r="U10" s="9"/>
      <c r="V10" s="20">
        <f t="shared" si="1"/>
        <v>6</v>
      </c>
      <c r="W10" s="21">
        <v>0</v>
      </c>
    </row>
    <row r="11" spans="2:32" x14ac:dyDescent="0.3">
      <c r="B11" s="5">
        <v>0</v>
      </c>
      <c r="C11" s="5">
        <v>3</v>
      </c>
      <c r="D11" s="5">
        <v>6</v>
      </c>
      <c r="E11" s="5">
        <v>9</v>
      </c>
      <c r="F11" s="5">
        <v>19</v>
      </c>
      <c r="G11" s="5">
        <v>8</v>
      </c>
      <c r="H11" s="5">
        <v>21</v>
      </c>
      <c r="I11" s="5">
        <v>30</v>
      </c>
      <c r="J11" s="5">
        <v>6</v>
      </c>
      <c r="K11" s="5">
        <v>12</v>
      </c>
      <c r="L11" s="5">
        <v>21</v>
      </c>
      <c r="M11" s="5">
        <v>6</v>
      </c>
      <c r="N11" s="5">
        <v>7</v>
      </c>
      <c r="P11" s="18">
        <v>7</v>
      </c>
      <c r="Q11" s="19">
        <f>COUNTIF($B$3:$N$17,P11)</f>
        <v>10</v>
      </c>
      <c r="R11" s="5">
        <f t="shared" si="2"/>
        <v>82</v>
      </c>
      <c r="S11" s="5">
        <f>$AC$3*R11</f>
        <v>13.035897435897436</v>
      </c>
      <c r="T11" s="5">
        <f t="shared" si="0"/>
        <v>13</v>
      </c>
      <c r="U11" s="9"/>
      <c r="V11" s="20">
        <f t="shared" si="1"/>
        <v>7</v>
      </c>
      <c r="W11" s="21">
        <v>19</v>
      </c>
    </row>
    <row r="12" spans="2:32" x14ac:dyDescent="0.3"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8</v>
      </c>
      <c r="H12" s="5">
        <v>8</v>
      </c>
      <c r="I12" s="5">
        <v>8</v>
      </c>
      <c r="J12" s="5">
        <v>6</v>
      </c>
      <c r="K12" s="5">
        <v>7</v>
      </c>
      <c r="L12" s="5">
        <v>3</v>
      </c>
      <c r="M12" s="5">
        <v>5</v>
      </c>
      <c r="N12" s="5">
        <v>1</v>
      </c>
      <c r="P12" s="18">
        <v>8</v>
      </c>
      <c r="Q12" s="19">
        <f>COUNTIF($B$3:$N$17,P12)</f>
        <v>18</v>
      </c>
      <c r="R12" s="5">
        <f t="shared" si="2"/>
        <v>100</v>
      </c>
      <c r="S12" s="5">
        <f>$AC$3*R12</f>
        <v>15.897435897435896</v>
      </c>
      <c r="T12" s="5">
        <f t="shared" si="0"/>
        <v>16</v>
      </c>
      <c r="U12" s="9"/>
      <c r="V12" s="20">
        <f t="shared" si="1"/>
        <v>8</v>
      </c>
      <c r="W12" s="21">
        <v>0</v>
      </c>
    </row>
    <row r="13" spans="2:32" x14ac:dyDescent="0.3">
      <c r="B13" s="5">
        <v>16</v>
      </c>
      <c r="C13" s="5">
        <v>16</v>
      </c>
      <c r="D13" s="5">
        <v>15</v>
      </c>
      <c r="E13" s="5">
        <v>19</v>
      </c>
      <c r="F13" s="5">
        <v>18</v>
      </c>
      <c r="G13" s="5">
        <v>29</v>
      </c>
      <c r="H13" s="5">
        <v>5</v>
      </c>
      <c r="I13" s="5">
        <v>3</v>
      </c>
      <c r="J13" s="5">
        <v>5</v>
      </c>
      <c r="K13" s="5">
        <v>8</v>
      </c>
      <c r="L13" s="5">
        <v>6</v>
      </c>
      <c r="M13" s="5">
        <v>9</v>
      </c>
      <c r="N13" s="5">
        <v>18</v>
      </c>
      <c r="P13" s="18">
        <v>9</v>
      </c>
      <c r="Q13" s="19">
        <f>COUNTIF($B$3:$N$17,P13)</f>
        <v>15</v>
      </c>
      <c r="R13" s="5">
        <f t="shared" si="2"/>
        <v>115</v>
      </c>
      <c r="S13" s="5">
        <f>$AC$3*R13</f>
        <v>18.282051282051281</v>
      </c>
      <c r="T13" s="5">
        <f t="shared" si="0"/>
        <v>18</v>
      </c>
      <c r="U13" s="9"/>
      <c r="V13" s="20">
        <f t="shared" si="1"/>
        <v>9</v>
      </c>
      <c r="W13" s="21">
        <v>9</v>
      </c>
    </row>
    <row r="14" spans="2:32" x14ac:dyDescent="0.3">
      <c r="B14" s="5">
        <v>4</v>
      </c>
      <c r="C14" s="5">
        <v>3</v>
      </c>
      <c r="D14" s="5">
        <v>12</v>
      </c>
      <c r="E14" s="5">
        <v>3</v>
      </c>
      <c r="F14" s="5">
        <v>8</v>
      </c>
      <c r="G14" s="5">
        <v>9</v>
      </c>
      <c r="H14" s="5">
        <v>3</v>
      </c>
      <c r="I14" s="5">
        <v>12</v>
      </c>
      <c r="J14" s="5">
        <v>8</v>
      </c>
      <c r="K14" s="5">
        <v>7</v>
      </c>
      <c r="L14" s="5">
        <v>20</v>
      </c>
      <c r="M14" s="5">
        <v>1</v>
      </c>
      <c r="N14" s="5">
        <v>7</v>
      </c>
      <c r="P14" s="18">
        <v>10</v>
      </c>
      <c r="Q14" s="19">
        <f>COUNTIF($B$3:$N$17,P14)</f>
        <v>3</v>
      </c>
      <c r="R14" s="5">
        <f t="shared" si="2"/>
        <v>118</v>
      </c>
      <c r="S14" s="5">
        <f>$AC$3*R14</f>
        <v>18.758974358974356</v>
      </c>
      <c r="T14" s="5">
        <f t="shared" si="0"/>
        <v>19</v>
      </c>
      <c r="U14" s="9"/>
      <c r="V14" s="20">
        <f t="shared" si="1"/>
        <v>10</v>
      </c>
      <c r="W14" s="21">
        <v>0</v>
      </c>
    </row>
    <row r="15" spans="2:32" x14ac:dyDescent="0.3">
      <c r="B15" s="5">
        <v>4</v>
      </c>
      <c r="C15" s="5">
        <v>8</v>
      </c>
      <c r="D15" s="5">
        <v>15</v>
      </c>
      <c r="E15" s="5">
        <v>16</v>
      </c>
      <c r="F15" s="5">
        <v>7</v>
      </c>
      <c r="G15" s="5">
        <v>6</v>
      </c>
      <c r="H15" s="5">
        <v>8</v>
      </c>
      <c r="I15" s="5">
        <v>15</v>
      </c>
      <c r="J15" s="5">
        <v>7</v>
      </c>
      <c r="K15" s="5">
        <v>7</v>
      </c>
      <c r="L15" s="5">
        <v>19</v>
      </c>
      <c r="M15" s="5">
        <v>5</v>
      </c>
      <c r="N15" s="5">
        <v>7</v>
      </c>
      <c r="P15" s="18">
        <v>11</v>
      </c>
      <c r="Q15" s="19">
        <f>COUNTIF($B$3:$N$17,P15)</f>
        <v>0</v>
      </c>
      <c r="R15" s="5">
        <f t="shared" si="2"/>
        <v>118</v>
      </c>
      <c r="S15" s="5">
        <f>$AC$3*R15</f>
        <v>18.758974358974356</v>
      </c>
      <c r="T15" s="5">
        <f t="shared" si="0"/>
        <v>19</v>
      </c>
      <c r="U15" s="9"/>
      <c r="V15" s="20">
        <f t="shared" si="1"/>
        <v>11</v>
      </c>
      <c r="W15" s="21">
        <v>17</v>
      </c>
    </row>
    <row r="16" spans="2:32" x14ac:dyDescent="0.3">
      <c r="B16" s="5">
        <v>5</v>
      </c>
      <c r="C16" s="5">
        <v>8</v>
      </c>
      <c r="D16" s="5">
        <v>8</v>
      </c>
      <c r="E16" s="5">
        <v>14</v>
      </c>
      <c r="F16" s="5">
        <v>6</v>
      </c>
      <c r="G16" s="5">
        <v>9</v>
      </c>
      <c r="H16" s="5">
        <v>8</v>
      </c>
      <c r="I16" s="5">
        <v>8</v>
      </c>
      <c r="J16" s="5">
        <v>6</v>
      </c>
      <c r="K16" s="5">
        <v>15</v>
      </c>
      <c r="L16" s="5">
        <v>15</v>
      </c>
      <c r="M16" s="5">
        <v>8</v>
      </c>
      <c r="N16" s="5">
        <v>15</v>
      </c>
      <c r="P16" s="18">
        <v>12</v>
      </c>
      <c r="Q16" s="19">
        <f>COUNTIF($B$3:$N$17,P16)</f>
        <v>10</v>
      </c>
      <c r="R16" s="5">
        <f t="shared" si="2"/>
        <v>128</v>
      </c>
      <c r="S16" s="5">
        <f>$AC$3*R16</f>
        <v>20.348717948717947</v>
      </c>
      <c r="T16" s="5">
        <f t="shared" si="0"/>
        <v>20</v>
      </c>
      <c r="U16" s="9"/>
      <c r="V16" s="20">
        <f t="shared" si="1"/>
        <v>12</v>
      </c>
      <c r="W16" s="21">
        <v>0</v>
      </c>
    </row>
    <row r="17" spans="2:32" x14ac:dyDescent="0.3">
      <c r="B17" s="5">
        <v>0</v>
      </c>
      <c r="C17" s="5">
        <v>1</v>
      </c>
      <c r="D17" s="5">
        <v>6</v>
      </c>
      <c r="E17" s="5">
        <v>3</v>
      </c>
      <c r="F17" s="5">
        <v>7</v>
      </c>
      <c r="G17" s="5">
        <v>20</v>
      </c>
      <c r="H17" s="5">
        <v>8</v>
      </c>
      <c r="I17" s="5">
        <v>10</v>
      </c>
      <c r="J17" s="5">
        <v>12</v>
      </c>
      <c r="K17" s="5">
        <v>15</v>
      </c>
      <c r="L17" s="5">
        <v>16</v>
      </c>
      <c r="M17" s="5">
        <v>9</v>
      </c>
      <c r="N17" s="5">
        <v>13</v>
      </c>
      <c r="P17" s="18">
        <v>13</v>
      </c>
      <c r="Q17" s="19">
        <f>COUNTIF($B$3:$N$17,P17)</f>
        <v>6</v>
      </c>
      <c r="R17" s="5">
        <f t="shared" si="2"/>
        <v>134</v>
      </c>
      <c r="S17" s="5">
        <f>$AC$3*R17</f>
        <v>21.302564102564101</v>
      </c>
      <c r="T17" s="5">
        <f t="shared" si="0"/>
        <v>21</v>
      </c>
      <c r="U17" s="9"/>
      <c r="V17" s="20">
        <f t="shared" si="1"/>
        <v>13</v>
      </c>
      <c r="W17" s="21">
        <v>10</v>
      </c>
    </row>
    <row r="18" spans="2:32" ht="15" thickBot="1" x14ac:dyDescent="0.35">
      <c r="P18" s="18">
        <v>14</v>
      </c>
      <c r="Q18" s="19">
        <f>COUNTIF($B$3:$N$17,P18)</f>
        <v>1</v>
      </c>
      <c r="R18" s="5">
        <f t="shared" si="2"/>
        <v>135</v>
      </c>
      <c r="S18" s="5">
        <f>$AC$3*R18</f>
        <v>21.46153846153846</v>
      </c>
      <c r="T18" s="5">
        <f t="shared" si="0"/>
        <v>21</v>
      </c>
      <c r="U18" s="9"/>
      <c r="V18" s="20">
        <f t="shared" si="1"/>
        <v>14</v>
      </c>
      <c r="W18" s="21">
        <v>0</v>
      </c>
    </row>
    <row r="19" spans="2:32" ht="15" thickBot="1" x14ac:dyDescent="0.35">
      <c r="B19" s="2" t="s">
        <v>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  <c r="P19" s="18">
        <v>15</v>
      </c>
      <c r="Q19" s="19">
        <f>COUNTIF($B$3:$N$17,P19)</f>
        <v>15</v>
      </c>
      <c r="R19" s="5">
        <f t="shared" si="2"/>
        <v>150</v>
      </c>
      <c r="S19" s="5">
        <f>$AC$3*R19</f>
        <v>23.846153846153843</v>
      </c>
      <c r="T19" s="5">
        <f t="shared" si="0"/>
        <v>24</v>
      </c>
      <c r="U19" s="9"/>
      <c r="V19" s="20">
        <f t="shared" si="1"/>
        <v>15</v>
      </c>
      <c r="W19" s="21">
        <v>0</v>
      </c>
    </row>
    <row r="20" spans="2:32" x14ac:dyDescent="0.3">
      <c r="B20" s="15">
        <v>7</v>
      </c>
      <c r="C20" s="15">
        <v>6</v>
      </c>
      <c r="D20" s="15">
        <v>0</v>
      </c>
      <c r="E20" s="15">
        <v>18</v>
      </c>
      <c r="F20" s="15">
        <v>19</v>
      </c>
      <c r="G20" s="15">
        <v>3</v>
      </c>
      <c r="H20" s="15">
        <v>10</v>
      </c>
      <c r="I20" s="15">
        <v>0</v>
      </c>
      <c r="J20" s="15">
        <v>0</v>
      </c>
      <c r="K20" s="15">
        <v>9</v>
      </c>
      <c r="L20" s="15">
        <v>0</v>
      </c>
      <c r="M20" s="15">
        <v>14</v>
      </c>
      <c r="N20" s="15">
        <v>0</v>
      </c>
      <c r="P20" s="18">
        <v>16</v>
      </c>
      <c r="Q20" s="19">
        <f>COUNTIF($B$3:$N$17,P20)</f>
        <v>13</v>
      </c>
      <c r="R20" s="5">
        <f t="shared" si="2"/>
        <v>163</v>
      </c>
      <c r="S20" s="5">
        <f>$AC$3*R20</f>
        <v>25.91282051282051</v>
      </c>
      <c r="T20" s="5">
        <f t="shared" si="0"/>
        <v>26</v>
      </c>
      <c r="U20" s="9"/>
      <c r="V20" s="20">
        <f t="shared" si="1"/>
        <v>16</v>
      </c>
      <c r="W20" s="21">
        <v>18</v>
      </c>
    </row>
    <row r="21" spans="2:32" x14ac:dyDescent="0.3">
      <c r="B21" s="5">
        <v>0</v>
      </c>
      <c r="C21" s="5">
        <v>6</v>
      </c>
      <c r="D21" s="5">
        <v>0</v>
      </c>
      <c r="E21" s="5">
        <v>0</v>
      </c>
      <c r="F21" s="5">
        <v>6</v>
      </c>
      <c r="G21" s="5">
        <v>18</v>
      </c>
      <c r="H21" s="5">
        <v>10</v>
      </c>
      <c r="I21" s="5">
        <v>0</v>
      </c>
      <c r="J21" s="5">
        <v>0</v>
      </c>
      <c r="K21" s="5">
        <v>9</v>
      </c>
      <c r="L21" s="5">
        <v>13</v>
      </c>
      <c r="M21" s="5">
        <v>0</v>
      </c>
      <c r="N21" s="5">
        <v>0</v>
      </c>
      <c r="P21" s="18">
        <v>17</v>
      </c>
      <c r="Q21" s="19">
        <f>COUNTIF($B$3:$N$17,P21)</f>
        <v>0</v>
      </c>
      <c r="R21" s="5">
        <f t="shared" si="2"/>
        <v>163</v>
      </c>
      <c r="S21" s="5">
        <f>$AC$3*R21</f>
        <v>25.91282051282051</v>
      </c>
      <c r="T21" s="5">
        <f t="shared" si="0"/>
        <v>26</v>
      </c>
      <c r="U21" s="9"/>
      <c r="V21" s="20">
        <f t="shared" si="1"/>
        <v>17</v>
      </c>
      <c r="W21" s="21">
        <v>0</v>
      </c>
    </row>
    <row r="22" spans="2:32" x14ac:dyDescent="0.3">
      <c r="B22" s="5">
        <v>7</v>
      </c>
      <c r="C22" s="5">
        <v>9</v>
      </c>
      <c r="D22" s="5">
        <v>0</v>
      </c>
      <c r="E22" s="5">
        <v>3</v>
      </c>
      <c r="F22" s="5">
        <v>6</v>
      </c>
      <c r="G22" s="5">
        <v>15</v>
      </c>
      <c r="H22" s="5">
        <v>0</v>
      </c>
      <c r="I22" s="5">
        <v>0</v>
      </c>
      <c r="J22" s="5">
        <v>0</v>
      </c>
      <c r="K22" s="5">
        <v>0</v>
      </c>
      <c r="L22" s="5">
        <v>13</v>
      </c>
      <c r="M22" s="5">
        <v>6</v>
      </c>
      <c r="N22" s="5">
        <v>6</v>
      </c>
      <c r="P22" s="18">
        <v>18</v>
      </c>
      <c r="Q22" s="19">
        <f>COUNTIF($B$3:$N$17,P22)</f>
        <v>4</v>
      </c>
      <c r="R22" s="5">
        <f t="shared" si="2"/>
        <v>167</v>
      </c>
      <c r="S22" s="5">
        <f>$AC$3*R22</f>
        <v>26.548717948717947</v>
      </c>
      <c r="T22" s="5">
        <f t="shared" si="0"/>
        <v>27</v>
      </c>
      <c r="U22" s="9"/>
      <c r="V22" s="20">
        <f t="shared" si="1"/>
        <v>18</v>
      </c>
      <c r="W22" s="21">
        <v>15</v>
      </c>
      <c r="Y22" s="1" t="s">
        <v>7</v>
      </c>
      <c r="Z22" s="1"/>
      <c r="AA22" s="1"/>
      <c r="AB22" s="1"/>
      <c r="AC22" s="1"/>
      <c r="AD22" s="1"/>
      <c r="AE22" s="1"/>
      <c r="AF22" s="1"/>
    </row>
    <row r="23" spans="2:32" x14ac:dyDescent="0.3">
      <c r="B23" s="5">
        <v>0</v>
      </c>
      <c r="C23" s="5">
        <v>0</v>
      </c>
      <c r="D23" s="5">
        <v>0</v>
      </c>
      <c r="E23" s="5">
        <v>10</v>
      </c>
      <c r="F23" s="5">
        <v>0</v>
      </c>
      <c r="G23" s="5">
        <v>18</v>
      </c>
      <c r="H23" s="5">
        <v>10</v>
      </c>
      <c r="I23" s="5">
        <v>0</v>
      </c>
      <c r="J23" s="5">
        <v>18</v>
      </c>
      <c r="K23" s="5">
        <v>0</v>
      </c>
      <c r="L23" s="5">
        <v>7</v>
      </c>
      <c r="M23" s="5">
        <v>0</v>
      </c>
      <c r="N23" s="5">
        <v>0</v>
      </c>
      <c r="P23" s="18">
        <v>19</v>
      </c>
      <c r="Q23" s="19">
        <f>COUNTIF($B$3:$N$17,P23)</f>
        <v>9</v>
      </c>
      <c r="R23" s="5">
        <f t="shared" si="2"/>
        <v>176</v>
      </c>
      <c r="S23" s="5">
        <f>$AC$3*R23</f>
        <v>27.97948717948718</v>
      </c>
      <c r="T23" s="5">
        <f t="shared" si="0"/>
        <v>28</v>
      </c>
      <c r="U23" s="9"/>
      <c r="V23" s="20">
        <f t="shared" si="1"/>
        <v>19</v>
      </c>
      <c r="W23" s="21">
        <v>3</v>
      </c>
    </row>
    <row r="24" spans="2:32" x14ac:dyDescent="0.3">
      <c r="B24" s="5">
        <v>0</v>
      </c>
      <c r="C24" s="5">
        <v>9</v>
      </c>
      <c r="D24" s="5">
        <v>18</v>
      </c>
      <c r="E24" s="5">
        <v>0</v>
      </c>
      <c r="F24" s="5">
        <v>18</v>
      </c>
      <c r="G24" s="5">
        <v>3</v>
      </c>
      <c r="H24" s="5">
        <v>0</v>
      </c>
      <c r="I24" s="5">
        <v>13</v>
      </c>
      <c r="J24" s="5">
        <v>12</v>
      </c>
      <c r="K24" s="5">
        <v>12</v>
      </c>
      <c r="L24" s="5">
        <v>4</v>
      </c>
      <c r="M24" s="5">
        <v>18</v>
      </c>
      <c r="N24" s="5">
        <v>3</v>
      </c>
      <c r="P24" s="18">
        <v>20</v>
      </c>
      <c r="Q24" s="19">
        <f>COUNTIF($B$3:$N$17,P24)</f>
        <v>3</v>
      </c>
      <c r="R24" s="5">
        <f t="shared" si="2"/>
        <v>179</v>
      </c>
      <c r="S24" s="5">
        <f>$AC$3*R24</f>
        <v>28.456410256410255</v>
      </c>
      <c r="T24" s="5">
        <f t="shared" si="0"/>
        <v>28</v>
      </c>
      <c r="U24" s="9"/>
      <c r="V24" s="20">
        <f t="shared" si="1"/>
        <v>20</v>
      </c>
      <c r="W24" s="21">
        <v>10</v>
      </c>
    </row>
    <row r="25" spans="2:32" x14ac:dyDescent="0.3">
      <c r="B25" s="5">
        <v>0</v>
      </c>
      <c r="C25" s="5">
        <v>0</v>
      </c>
      <c r="D25" s="5">
        <v>0</v>
      </c>
      <c r="E25" s="5">
        <v>0</v>
      </c>
      <c r="F25" s="5">
        <v>14</v>
      </c>
      <c r="G25" s="5">
        <v>10</v>
      </c>
      <c r="H25" s="5">
        <v>0</v>
      </c>
      <c r="I25" s="5">
        <v>0</v>
      </c>
      <c r="J25" s="5">
        <v>14</v>
      </c>
      <c r="K25" s="5">
        <v>0</v>
      </c>
      <c r="L25" s="5">
        <v>0</v>
      </c>
      <c r="M25" s="5">
        <v>6</v>
      </c>
      <c r="N25" s="5">
        <v>6</v>
      </c>
      <c r="P25" s="18">
        <v>21</v>
      </c>
      <c r="Q25" s="19">
        <f>COUNTIF($B$3:$N$17,P25)</f>
        <v>2</v>
      </c>
      <c r="R25" s="5">
        <f t="shared" si="2"/>
        <v>181</v>
      </c>
      <c r="S25" s="5">
        <f>$AC$3*R25</f>
        <v>28.774358974358972</v>
      </c>
      <c r="T25" s="5">
        <f t="shared" si="0"/>
        <v>29</v>
      </c>
      <c r="U25" s="9"/>
      <c r="V25" s="20">
        <f t="shared" si="1"/>
        <v>21</v>
      </c>
      <c r="W25" s="21">
        <v>7</v>
      </c>
    </row>
    <row r="26" spans="2:32" x14ac:dyDescent="0.3">
      <c r="B26" s="5">
        <v>0</v>
      </c>
      <c r="C26" s="5">
        <v>18</v>
      </c>
      <c r="D26" s="5">
        <v>4</v>
      </c>
      <c r="E26" s="5">
        <v>0</v>
      </c>
      <c r="F26" s="5">
        <v>7</v>
      </c>
      <c r="G26" s="5">
        <v>0</v>
      </c>
      <c r="H26" s="5">
        <v>0</v>
      </c>
      <c r="I26" s="5">
        <v>0</v>
      </c>
      <c r="J26" s="5">
        <v>18</v>
      </c>
      <c r="K26" s="5">
        <v>3</v>
      </c>
      <c r="L26" s="5">
        <v>12</v>
      </c>
      <c r="M26" s="5">
        <v>0</v>
      </c>
      <c r="N26" s="5">
        <v>6</v>
      </c>
      <c r="P26" s="18">
        <v>22</v>
      </c>
      <c r="Q26" s="19">
        <f>COUNTIF($B$3:$N$17,P26)</f>
        <v>0</v>
      </c>
      <c r="R26" s="5">
        <f t="shared" si="2"/>
        <v>181</v>
      </c>
      <c r="S26" s="5">
        <f>$AC$3*R26</f>
        <v>28.774358974358972</v>
      </c>
      <c r="T26" s="5">
        <f t="shared" si="0"/>
        <v>29</v>
      </c>
      <c r="U26" s="9"/>
      <c r="V26" s="20">
        <f t="shared" si="1"/>
        <v>22</v>
      </c>
      <c r="W26" s="21">
        <v>0</v>
      </c>
    </row>
    <row r="27" spans="2:32" x14ac:dyDescent="0.3">
      <c r="B27" s="5">
        <v>7</v>
      </c>
      <c r="C27" s="5">
        <v>0</v>
      </c>
      <c r="D27" s="5">
        <v>0</v>
      </c>
      <c r="E27" s="5">
        <v>0</v>
      </c>
      <c r="F27" s="5">
        <v>15</v>
      </c>
      <c r="G27" s="5">
        <v>9</v>
      </c>
      <c r="H27" s="5">
        <v>10</v>
      </c>
      <c r="I27" s="5">
        <v>6</v>
      </c>
      <c r="J27" s="5">
        <v>6</v>
      </c>
      <c r="K27" s="5">
        <v>6</v>
      </c>
      <c r="L27" s="5">
        <v>3</v>
      </c>
      <c r="M27" s="5">
        <v>6</v>
      </c>
      <c r="N27" s="5">
        <v>6</v>
      </c>
      <c r="P27" s="18">
        <v>23</v>
      </c>
      <c r="Q27" s="19">
        <f>COUNTIF($B$3:$N$17,P27)</f>
        <v>0</v>
      </c>
      <c r="R27" s="5">
        <f t="shared" si="2"/>
        <v>181</v>
      </c>
      <c r="S27" s="5">
        <f>$AC$3*R27</f>
        <v>28.774358974358972</v>
      </c>
      <c r="T27" s="5">
        <f t="shared" si="0"/>
        <v>29</v>
      </c>
      <c r="U27" s="9"/>
      <c r="V27" s="20">
        <f t="shared" si="1"/>
        <v>23</v>
      </c>
      <c r="W27" s="21">
        <v>0</v>
      </c>
    </row>
    <row r="28" spans="2:32" x14ac:dyDescent="0.3">
      <c r="B28" s="5">
        <v>0</v>
      </c>
      <c r="C28" s="5">
        <v>0</v>
      </c>
      <c r="D28" s="5">
        <v>0</v>
      </c>
      <c r="E28" s="5">
        <v>9</v>
      </c>
      <c r="F28" s="5">
        <v>3</v>
      </c>
      <c r="G28" s="5">
        <v>0</v>
      </c>
      <c r="H28" s="5">
        <v>7</v>
      </c>
      <c r="I28" s="5">
        <v>7</v>
      </c>
      <c r="J28" s="5">
        <v>0</v>
      </c>
      <c r="K28" s="5">
        <v>0</v>
      </c>
      <c r="L28" s="5">
        <v>7</v>
      </c>
      <c r="M28" s="5">
        <v>0</v>
      </c>
      <c r="N28" s="5">
        <v>19</v>
      </c>
      <c r="P28" s="18">
        <v>24</v>
      </c>
      <c r="Q28" s="19">
        <f>COUNTIF($B$3:$N$17,P28)</f>
        <v>0</v>
      </c>
      <c r="R28" s="5">
        <f t="shared" si="2"/>
        <v>181</v>
      </c>
      <c r="S28" s="5">
        <f>$AC$3*R28</f>
        <v>28.774358974358972</v>
      </c>
      <c r="T28" s="5">
        <f t="shared" si="0"/>
        <v>29</v>
      </c>
      <c r="U28" s="9"/>
      <c r="V28" s="20">
        <f t="shared" si="1"/>
        <v>24</v>
      </c>
      <c r="W28" s="21">
        <v>15</v>
      </c>
    </row>
    <row r="29" spans="2:32" x14ac:dyDescent="0.3">
      <c r="B29" s="5">
        <v>9</v>
      </c>
      <c r="C29" s="5">
        <v>9</v>
      </c>
      <c r="D29" s="5">
        <v>9</v>
      </c>
      <c r="E29" s="5">
        <v>9</v>
      </c>
      <c r="F29" s="5">
        <v>9</v>
      </c>
      <c r="G29" s="5">
        <v>0</v>
      </c>
      <c r="H29" s="5">
        <v>0</v>
      </c>
      <c r="I29" s="5">
        <v>0</v>
      </c>
      <c r="J29" s="5">
        <v>0</v>
      </c>
      <c r="K29" s="5">
        <v>19</v>
      </c>
      <c r="L29" s="5">
        <v>0</v>
      </c>
      <c r="M29" s="5">
        <v>0</v>
      </c>
      <c r="N29" s="5">
        <v>7</v>
      </c>
      <c r="P29" s="18">
        <v>25</v>
      </c>
      <c r="Q29" s="19">
        <f>COUNTIF($B$3:$N$17,P29)</f>
        <v>2</v>
      </c>
      <c r="R29" s="5">
        <f t="shared" si="2"/>
        <v>183</v>
      </c>
      <c r="S29" s="5">
        <f>$AC$3*R29</f>
        <v>29.092307692307692</v>
      </c>
      <c r="T29" s="5">
        <f t="shared" si="0"/>
        <v>29</v>
      </c>
      <c r="U29" s="9"/>
      <c r="V29" s="20">
        <f t="shared" si="1"/>
        <v>25</v>
      </c>
      <c r="W29" s="21">
        <v>0</v>
      </c>
    </row>
    <row r="30" spans="2:32" x14ac:dyDescent="0.3">
      <c r="B30" s="5">
        <v>18</v>
      </c>
      <c r="C30" s="5">
        <v>18</v>
      </c>
      <c r="D30" s="5">
        <v>0</v>
      </c>
      <c r="E30" s="5">
        <v>3</v>
      </c>
      <c r="F30" s="5">
        <v>15</v>
      </c>
      <c r="G30" s="5">
        <v>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9</v>
      </c>
      <c r="N30" s="5">
        <v>15</v>
      </c>
      <c r="P30" s="18">
        <v>26</v>
      </c>
      <c r="Q30" s="19">
        <f>COUNTIF($B$3:$N$17,P30)</f>
        <v>3</v>
      </c>
      <c r="R30" s="5">
        <f t="shared" si="2"/>
        <v>186</v>
      </c>
      <c r="S30" s="5">
        <f>$AC$3*R30</f>
        <v>29.569230769230767</v>
      </c>
      <c r="T30" s="5">
        <f t="shared" si="0"/>
        <v>30</v>
      </c>
      <c r="U30" s="9"/>
      <c r="V30" s="20">
        <f t="shared" si="1"/>
        <v>26</v>
      </c>
      <c r="W30" s="21">
        <v>13</v>
      </c>
    </row>
    <row r="31" spans="2:32" x14ac:dyDescent="0.3">
      <c r="B31" s="5">
        <v>14</v>
      </c>
      <c r="C31" s="5">
        <v>0</v>
      </c>
      <c r="D31" s="5">
        <v>0</v>
      </c>
      <c r="E31" s="5">
        <v>0</v>
      </c>
      <c r="F31" s="5">
        <v>0</v>
      </c>
      <c r="G31" s="5">
        <v>9</v>
      </c>
      <c r="H31" s="5">
        <v>0</v>
      </c>
      <c r="I31" s="5">
        <v>0</v>
      </c>
      <c r="J31" s="5">
        <v>0</v>
      </c>
      <c r="K31" s="5">
        <v>19</v>
      </c>
      <c r="L31" s="5">
        <v>10</v>
      </c>
      <c r="M31" s="5">
        <v>7</v>
      </c>
      <c r="N31" s="5">
        <v>19</v>
      </c>
      <c r="P31" s="18">
        <v>27</v>
      </c>
      <c r="Q31" s="19">
        <f>COUNTIF($B$3:$N$17,P31)</f>
        <v>1</v>
      </c>
      <c r="R31" s="5">
        <f t="shared" si="2"/>
        <v>187</v>
      </c>
      <c r="S31" s="5">
        <f>$AC$3*R31</f>
        <v>29.728205128205126</v>
      </c>
      <c r="T31" s="5">
        <f t="shared" si="0"/>
        <v>30</v>
      </c>
      <c r="U31" s="9"/>
      <c r="V31" s="20">
        <f t="shared" si="1"/>
        <v>27</v>
      </c>
      <c r="W31" s="21">
        <v>4</v>
      </c>
    </row>
    <row r="32" spans="2:32" x14ac:dyDescent="0.3">
      <c r="B32" s="5">
        <v>14</v>
      </c>
      <c r="C32" s="5">
        <v>0</v>
      </c>
      <c r="D32" s="5">
        <v>0</v>
      </c>
      <c r="E32" s="5">
        <v>18</v>
      </c>
      <c r="F32" s="5">
        <v>19</v>
      </c>
      <c r="G32" s="5">
        <v>0</v>
      </c>
      <c r="H32" s="5">
        <v>0</v>
      </c>
      <c r="I32" s="5">
        <v>0</v>
      </c>
      <c r="J32" s="5">
        <v>19</v>
      </c>
      <c r="K32" s="5">
        <v>19</v>
      </c>
      <c r="L32" s="5">
        <v>3</v>
      </c>
      <c r="M32" s="5">
        <v>0</v>
      </c>
      <c r="N32" s="5">
        <v>19</v>
      </c>
      <c r="P32" s="18">
        <v>28</v>
      </c>
      <c r="Q32" s="19">
        <f>COUNTIF($B$3:$N$17,P32)</f>
        <v>3</v>
      </c>
      <c r="R32" s="5">
        <f t="shared" si="2"/>
        <v>190</v>
      </c>
      <c r="S32" s="5">
        <f>$AC$3*R32</f>
        <v>30.205128205128204</v>
      </c>
      <c r="T32" s="5">
        <f t="shared" si="0"/>
        <v>30</v>
      </c>
      <c r="U32" s="9"/>
      <c r="V32" s="20">
        <f t="shared" si="1"/>
        <v>28</v>
      </c>
      <c r="W32" s="21">
        <v>12</v>
      </c>
    </row>
    <row r="33" spans="2:23" x14ac:dyDescent="0.3"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9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P33" s="18">
        <v>29</v>
      </c>
      <c r="Q33" s="19">
        <f>COUNTIF($B$3:$N$17,P33)</f>
        <v>2</v>
      </c>
      <c r="R33" s="5">
        <f>R32+Q33</f>
        <v>192</v>
      </c>
      <c r="S33" s="5">
        <f>$AC$3*R33</f>
        <v>30.523076923076921</v>
      </c>
      <c r="T33" s="5">
        <f t="shared" si="0"/>
        <v>31</v>
      </c>
      <c r="U33" s="9"/>
      <c r="V33" s="20">
        <f t="shared" si="1"/>
        <v>29</v>
      </c>
      <c r="W33" s="21">
        <v>4</v>
      </c>
    </row>
    <row r="34" spans="2:23" x14ac:dyDescent="0.3">
      <c r="B34" s="5">
        <v>0</v>
      </c>
      <c r="C34" s="5">
        <v>7</v>
      </c>
      <c r="D34" s="5">
        <v>0</v>
      </c>
      <c r="E34" s="5">
        <v>0</v>
      </c>
      <c r="F34" s="5">
        <v>19</v>
      </c>
      <c r="G34" s="5">
        <v>10</v>
      </c>
      <c r="H34" s="5">
        <v>0</v>
      </c>
      <c r="I34" s="5">
        <v>0</v>
      </c>
      <c r="J34" s="5">
        <v>0</v>
      </c>
      <c r="K34" s="5">
        <v>0</v>
      </c>
      <c r="L34" s="5">
        <v>18</v>
      </c>
      <c r="M34" s="5">
        <v>9</v>
      </c>
      <c r="N34" s="5">
        <v>10</v>
      </c>
      <c r="P34" s="18">
        <v>30</v>
      </c>
      <c r="Q34" s="19">
        <f>COUNTIF($B$3:$N$17,P34)</f>
        <v>3</v>
      </c>
      <c r="R34" s="5">
        <f>R33+Q34</f>
        <v>195</v>
      </c>
      <c r="S34" s="5">
        <f>$AC$3*R34</f>
        <v>30.999999999999996</v>
      </c>
      <c r="T34" s="5">
        <f t="shared" si="0"/>
        <v>31</v>
      </c>
      <c r="U34" s="9"/>
      <c r="V34" s="20">
        <f t="shared" si="1"/>
        <v>30</v>
      </c>
      <c r="W34" s="21">
        <v>7</v>
      </c>
    </row>
    <row r="35" spans="2:23" ht="15" thickBot="1" x14ac:dyDescent="0.35">
      <c r="P35" s="22">
        <v>31</v>
      </c>
      <c r="Q35" s="23">
        <f>COUNTIF($B$3:$N$17,P35)</f>
        <v>0</v>
      </c>
      <c r="R35" s="5">
        <f>R34+Q35</f>
        <v>195</v>
      </c>
      <c r="S35" s="5">
        <f>$AC$3*R35</f>
        <v>30.999999999999996</v>
      </c>
      <c r="T35" s="5">
        <f t="shared" si="0"/>
        <v>31</v>
      </c>
      <c r="U35" s="9"/>
      <c r="V35" s="24">
        <f t="shared" si="1"/>
        <v>31</v>
      </c>
      <c r="W35" s="25">
        <v>5</v>
      </c>
    </row>
    <row r="36" spans="2:23" ht="15" thickBot="1" x14ac:dyDescent="0.35">
      <c r="P36" s="26">
        <f>SUM(Q4:Q35)</f>
        <v>195</v>
      </c>
      <c r="Q36" s="27"/>
      <c r="R36" s="9"/>
      <c r="S36" s="9"/>
      <c r="T36" s="9"/>
      <c r="U36" s="9"/>
      <c r="V36" s="28">
        <f>SUM(W4:W35)</f>
        <v>195</v>
      </c>
      <c r="W36" s="29"/>
    </row>
  </sheetData>
  <mergeCells count="6">
    <mergeCell ref="P36:Q36"/>
    <mergeCell ref="V36:W36"/>
    <mergeCell ref="Y6:AF6"/>
    <mergeCell ref="Y22:AF22"/>
    <mergeCell ref="B19:N19"/>
    <mergeCell ref="B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Rivas</dc:creator>
  <cp:lastModifiedBy>Alexander Rivas</cp:lastModifiedBy>
  <dcterms:created xsi:type="dcterms:W3CDTF">2024-04-06T17:43:48Z</dcterms:created>
  <dcterms:modified xsi:type="dcterms:W3CDTF">2024-05-25T18:43:18Z</dcterms:modified>
</cp:coreProperties>
</file>