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alevasca/arcadia/market/mbo/mbo-category/deepmind-common/src/test/resources/excel_files/"/>
    </mc:Choice>
  </mc:AlternateContent>
  <xr:revisionPtr revIDLastSave="0" documentId="13_ncr:1_{C03D3D80-CCCF-1F41-911B-DB8D51585234}" xr6:coauthVersionLast="47" xr6:coauthVersionMax="47" xr10:uidLastSave="{00000000-0000-0000-0000-000000000000}"/>
  <bookViews>
    <workbookView xWindow="320" yWindow="4700" windowWidth="28800" windowHeight="16540" xr2:uid="{00000000-000D-0000-FFFF-FFFF00000000}"/>
  </bookViews>
  <sheets>
    <sheet name="Sheet0" sheetId="1" r:id="rId1"/>
  </sheets>
  <definedNames>
    <definedName name="_xlnm._FilterDatabase" localSheetId="0" hidden="1">Sheet0!$A$2:$EA$8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3" i="1" l="1"/>
  <c r="CE3" i="1" l="1"/>
  <c r="CD3" i="1"/>
  <c r="CF3" i="1" l="1"/>
  <c r="CA3" i="1"/>
  <c r="BZ3" i="1"/>
  <c r="BY3" i="1"/>
  <c r="BR3" i="1"/>
  <c r="BO3" i="1"/>
  <c r="BB3" i="1"/>
  <c r="BA3" i="1" l="1"/>
  <c r="BC3" i="1"/>
  <c r="AZ3" i="1"/>
  <c r="B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G1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>Msku в корфиксе (на вчера)</t>
        </r>
      </text>
    </comment>
    <comment ref="AJ1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>Продажи в штуках по всем схемам за последние 60 дней</t>
        </r>
      </text>
    </comment>
    <comment ref="AM1" authorId="0" shapeId="0" xr:uid="{00000000-0006-0000-0000-000003000000}">
      <text>
        <r>
          <rPr>
            <sz val="11"/>
            <color indexed="8"/>
            <rFont val="Calibri"/>
            <family val="2"/>
            <scheme val="minor"/>
          </rPr>
  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  </r>
      </text>
    </comment>
    <comment ref="AO1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  </r>
      </text>
    </comment>
    <comment ref="AQ1" authorId="0" shapeId="0" xr:uid="{00000000-0006-0000-0000-000005000000}">
      <text>
        <r>
          <rPr>
            <sz val="11"/>
            <color indexed="8"/>
            <rFont val="Calibri"/>
            <family val="2"/>
            <scheme val="minor"/>
          </rPr>
  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  </r>
      </text>
    </comment>
    <comment ref="AS1" authorId="0" shapeId="0" xr:uid="{00000000-0006-0000-0000-000006000000}">
      <text>
        <r>
          <rPr>
            <sz val="11"/>
            <color indexed="8"/>
            <rFont val="Calibri"/>
            <family val="2"/>
            <scheme val="minor"/>
          </rPr>
  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  </r>
      </text>
    </comment>
    <comment ref="AU1" authorId="0" shapeId="0" xr:uid="{00000000-0006-0000-0000-000007000000}">
      <text>
        <r>
          <rPr>
            <sz val="11"/>
            <color indexed="8"/>
            <rFont val="Calibri"/>
            <family val="2"/>
            <scheme val="minor"/>
          </rPr>
  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  </r>
      </text>
    </comment>
    <comment ref="AW1" authorId="0" shapeId="0" xr:uid="{00000000-0006-0000-0000-000008000000}">
      <text>
        <r>
          <rPr>
            <sz val="11"/>
            <color indexed="8"/>
            <rFont val="Calibri"/>
            <family val="2"/>
            <scheme val="minor"/>
          </rPr>
  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  </r>
      </text>
    </comment>
    <comment ref="AY1" authorId="0" shapeId="0" xr:uid="{00000000-0006-0000-0000-000009000000}">
      <text>
        <r>
          <rPr>
            <sz val="11"/>
            <color indexed="8"/>
            <rFont val="Calibri"/>
            <family val="2"/>
            <scheme val="minor"/>
          </rPr>
  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  </r>
      </text>
    </comment>
    <comment ref="BE1" authorId="0" shapeId="0" xr:uid="{00000000-0006-0000-0000-00000A000000}">
      <text>
        <r>
          <rPr>
            <sz val="11"/>
            <color indexed="8"/>
            <rFont val="Calibri"/>
            <family val="2"/>
            <scheme val="minor"/>
          </rPr>
          <t>GMV по всем схемам за последние 60 дней</t>
        </r>
      </text>
    </comment>
    <comment ref="BF1" authorId="0" shapeId="0" xr:uid="{00000000-0006-0000-0000-00000B000000}">
      <text>
        <r>
          <rPr>
            <sz val="11"/>
            <color indexed="8"/>
            <rFont val="Calibri"/>
            <family val="2"/>
            <scheme val="minor"/>
          </rPr>
          <t>Цена закупки актуальная (на вчера)</t>
        </r>
      </text>
    </comment>
    <comment ref="BM1" authorId="0" shapeId="0" xr:uid="{00000000-0006-0000-0000-00000C000000}">
      <text>
        <r>
          <rPr>
            <sz val="11"/>
            <color indexed="8"/>
            <rFont val="Calibri"/>
            <family val="2"/>
            <scheme val="minor"/>
          </rPr>
          <t>Минреф актуальный (на вчера)</t>
        </r>
      </text>
    </comment>
    <comment ref="BP1" authorId="0" shapeId="0" xr:uid="{00000000-0006-0000-0000-00000D000000}">
      <text>
        <r>
          <rPr>
            <sz val="11"/>
            <color indexed="8"/>
            <rFont val="Calibri"/>
            <family val="2"/>
            <scheme val="minor"/>
          </rPr>
          <t>Минреф медиана за последние 30 дней</t>
        </r>
      </text>
    </comment>
    <comment ref="BQ1" authorId="0" shapeId="0" xr:uid="{00000000-0006-0000-0000-00000E000000}">
      <text>
        <r>
          <rPr>
            <sz val="11"/>
            <color indexed="8"/>
            <rFont val="Calibri"/>
            <family val="2"/>
            <scheme val="minor"/>
          </rPr>
          <t>Цена 3P с учетом промо актуальная (на вчера)</t>
        </r>
      </text>
    </comment>
    <comment ref="BS1" authorId="0" shapeId="0" xr:uid="{00000000-0006-0000-0000-00000F000000}">
      <text>
        <r>
          <rPr>
            <sz val="11"/>
            <color indexed="8"/>
            <rFont val="Calibri"/>
            <family val="2"/>
            <scheme val="minor"/>
          </rPr>
          <t>Цена 3P с учетом промо медиана за последние 30 дней</t>
        </r>
      </text>
    </comment>
    <comment ref="BV1" authorId="0" shapeId="0" xr:uid="{00000000-0006-0000-0000-000010000000}">
      <text>
        <r>
          <rPr>
            <sz val="11"/>
            <color indexed="8"/>
            <rFont val="Calibri"/>
            <family val="2"/>
            <scheme val="minor"/>
          </rPr>
          <t>Количество дней, когда цена 3P была ниже минрефа (период 30 дней)</t>
        </r>
      </text>
    </comment>
    <comment ref="BW1" authorId="0" shapeId="0" xr:uid="{00000000-0006-0000-0000-000011000000}">
      <text>
        <r>
          <rPr>
            <sz val="11"/>
            <color indexed="8"/>
            <rFont val="Calibri"/>
            <family val="2"/>
            <scheme val="minor"/>
          </rPr>
          <t>Количество дней, когда цена 3P была выше минрефа (период 30 дней)</t>
        </r>
      </text>
    </comment>
    <comment ref="BX1" authorId="0" shapeId="0" xr:uid="{00000000-0006-0000-0000-000012000000}">
      <text>
        <r>
          <rPr>
            <sz val="11"/>
            <color indexed="8"/>
            <rFont val="Calibri"/>
            <family val="2"/>
            <scheme val="minor"/>
          </rPr>
          <t>Отклонение gross маржи от среднего значения в категории</t>
        </r>
      </text>
    </comment>
    <comment ref="CG1" authorId="0" shapeId="0" xr:uid="{00000000-0006-0000-0000-000013000000}">
      <text>
        <r>
          <rPr>
            <sz val="11"/>
            <color indexed="8"/>
            <rFont val="Calibri"/>
            <family val="2"/>
            <scheme val="minor"/>
          </rPr>
          <t>Юнит Экономика MSKU за 12 месяцев на 1P %</t>
        </r>
      </text>
    </comment>
    <comment ref="CH1" authorId="0" shapeId="0" xr:uid="{00000000-0006-0000-0000-000014000000}">
      <text>
        <r>
          <rPr>
            <sz val="11"/>
            <color indexed="8"/>
            <rFont val="Calibri"/>
            <family val="2"/>
            <scheme val="minor"/>
          </rPr>
          <t>Гросс маржа MSKU за 12 месяцев на 1P %</t>
        </r>
      </text>
    </comment>
    <comment ref="CI1" authorId="0" shapeId="0" xr:uid="{00000000-0006-0000-0000-000015000000}">
      <text>
        <r>
          <rPr>
            <sz val="11"/>
            <color indexed="8"/>
            <rFont val="Calibri"/>
            <family val="2"/>
            <scheme val="minor"/>
          </rPr>
          <t>Юнит Экономика MSKU за 12 месяцев на 3P FF %</t>
        </r>
      </text>
    </comment>
    <comment ref="CJ1" authorId="0" shapeId="0" xr:uid="{00000000-0006-0000-0000-000016000000}">
      <text>
        <r>
          <rPr>
            <sz val="11"/>
            <color indexed="8"/>
            <rFont val="Calibri"/>
            <family val="2"/>
            <scheme val="minor"/>
          </rPr>
          <t>ETR MSKU за 12 месяцев на 3P FF %</t>
        </r>
      </text>
    </comment>
    <comment ref="CK1" authorId="0" shapeId="0" xr:uid="{00000000-0006-0000-0000-000017000000}">
      <text>
        <r>
          <rPr>
            <sz val="11"/>
            <color indexed="8"/>
            <rFont val="Calibri"/>
            <family val="2"/>
            <scheme val="minor"/>
          </rPr>
          <t>Юнит Экономика MSKU за 12 месяцев на всех схемах 3P, кроме FF  %</t>
        </r>
      </text>
    </comment>
    <comment ref="CL1" authorId="0" shapeId="0" xr:uid="{00000000-0006-0000-0000-000018000000}">
      <text>
        <r>
          <rPr>
            <sz val="11"/>
            <color indexed="8"/>
            <rFont val="Calibri"/>
            <family val="2"/>
            <scheme val="minor"/>
          </rPr>
          <t>Количество доступных офферов по схеме FBY 1P (1P FF) на вчера</t>
        </r>
      </text>
    </comment>
    <comment ref="CM1" authorId="0" shapeId="0" xr:uid="{00000000-0006-0000-0000-000019000000}">
      <text>
        <r>
          <rPr>
            <sz val="11"/>
            <color indexed="8"/>
            <rFont val="Calibri"/>
            <family val="2"/>
            <scheme val="minor"/>
          </rPr>
          <t>Количество доступных офферов по схеме FBY 3P (3P FF) на вчера</t>
        </r>
      </text>
    </comment>
    <comment ref="CN1" authorId="0" shapeId="0" xr:uid="{00000000-0006-0000-0000-00001A000000}">
      <text>
        <r>
          <rPr>
            <sz val="11"/>
            <color indexed="8"/>
            <rFont val="Calibri"/>
            <family val="2"/>
            <scheme val="minor"/>
          </rPr>
          <t>Количество доступных офферов по схеме FBY+ (CROSSDOCK) на вчера</t>
        </r>
      </text>
    </comment>
    <comment ref="CO1" authorId="0" shapeId="0" xr:uid="{00000000-0006-0000-0000-00001B000000}">
      <text>
        <r>
          <rPr>
            <sz val="11"/>
            <color indexed="8"/>
            <rFont val="Calibri"/>
            <family val="2"/>
            <scheme val="minor"/>
          </rPr>
          <t>Количество доступных офферов по схеме FBS (DROPSHIP) на вчера</t>
        </r>
      </text>
    </comment>
    <comment ref="CP1" authorId="0" shapeId="0" xr:uid="{00000000-0006-0000-0000-00001C000000}">
      <text>
        <r>
          <rPr>
            <sz val="11"/>
            <color indexed="8"/>
            <rFont val="Calibri"/>
            <family val="2"/>
            <scheme val="minor"/>
          </rPr>
          <t>Количество доступных офферов по схеме DBS (DSBS) на вчера</t>
        </r>
      </text>
    </comment>
    <comment ref="CQ1" authorId="0" shapeId="0" xr:uid="{00000000-0006-0000-0000-00001D000000}">
      <text>
        <r>
          <rPr>
            <sz val="11"/>
            <color indexed="8"/>
            <rFont val="Calibri"/>
            <family val="2"/>
            <scheme val="minor"/>
          </rPr>
          <t>Количество дней присутствия в офферах (за исключением фф) за последние 30 дней</t>
        </r>
      </text>
    </comment>
    <comment ref="CS1" authorId="0" shapeId="0" xr:uid="{00000000-0006-0000-0000-00001E000000}">
      <text>
        <r>
          <rPr>
            <sz val="11"/>
            <color indexed="8"/>
            <rFont val="Calibri"/>
            <family val="2"/>
            <scheme val="minor"/>
          </rPr>
          <t>Количество дней на стоке &gt; 0 на FF 3P за последние 30 дней</t>
        </r>
      </text>
    </comment>
    <comment ref="CU1" authorId="0" shapeId="0" xr:uid="{00000000-0006-0000-0000-00001F000000}">
      <text>
        <r>
          <rPr>
            <sz val="11"/>
            <color indexed="8"/>
            <rFont val="Calibri"/>
            <family val="2"/>
            <scheme val="minor"/>
          </rPr>
          <t>Годный сток на FF 1P в штуках  (на вчера)</t>
        </r>
      </text>
    </comment>
    <comment ref="CV1" authorId="0" shapeId="0" xr:uid="{00000000-0006-0000-0000-000020000000}">
      <text>
        <r>
          <rPr>
            <sz val="11"/>
            <color indexed="8"/>
            <rFont val="Calibri"/>
            <family val="2"/>
            <scheme val="minor"/>
          </rPr>
          <t>Дэд сток на FF 1P в штуках  (на вчера)</t>
        </r>
      </text>
    </comment>
    <comment ref="CW1" authorId="0" shapeId="0" xr:uid="{00000000-0006-0000-0000-000021000000}">
      <text>
        <r>
          <rPr>
            <sz val="11"/>
            <color indexed="8"/>
            <rFont val="Calibri"/>
            <family val="2"/>
            <scheme val="minor"/>
          </rPr>
          <t>Годный сток на FF 3P в штуках (на вчера)</t>
        </r>
      </text>
    </comment>
    <comment ref="CX1" authorId="0" shapeId="0" xr:uid="{00000000-0006-0000-0000-000022000000}">
      <text>
        <r>
          <rPr>
            <sz val="11"/>
            <color indexed="8"/>
            <rFont val="Calibri"/>
            <family val="2"/>
            <scheme val="minor"/>
          </rPr>
          <t>Дэд сток на FF 3P в штуках (на вчера)</t>
        </r>
      </text>
    </comment>
    <comment ref="CY1" authorId="0" shapeId="0" xr:uid="{00000000-0006-0000-0000-000023000000}">
      <text>
        <r>
          <rPr>
            <sz val="11"/>
            <color indexed="8"/>
            <rFont val="Calibri"/>
            <family val="2"/>
            <scheme val="minor"/>
          </rPr>
          <t>Средний срок доставки DSBS, дни</t>
        </r>
      </text>
    </comment>
    <comment ref="CZ1" authorId="0" shapeId="0" xr:uid="{00000000-0006-0000-0000-000024000000}">
      <text>
        <r>
          <rPr>
            <sz val="11"/>
            <color indexed="8"/>
            <rFont val="Calibri"/>
            <family val="2"/>
            <scheme val="minor"/>
          </rPr>
          <t>Средний срок доставки FF, дни</t>
        </r>
      </text>
    </comment>
    <comment ref="DA1" authorId="0" shapeId="0" xr:uid="{00000000-0006-0000-0000-000025000000}">
      <text>
        <r>
          <rPr>
            <sz val="11"/>
            <color indexed="8"/>
            <rFont val="Calibri"/>
            <family val="2"/>
            <scheme val="minor"/>
          </rPr>
          <t>Средний срок доставки прочие схемы, дни</t>
        </r>
      </text>
    </comment>
    <comment ref="DB1" authorId="0" shapeId="0" xr:uid="{00000000-0006-0000-0000-000026000000}">
      <text>
        <r>
          <rPr>
            <sz val="11"/>
            <color indexed="8"/>
            <rFont val="Calibri"/>
            <family val="2"/>
            <scheme val="minor"/>
          </rPr>
          <t>Средний gmv данной MSKU в рублях в пересчете на 1 мес на схеме 1P (период 12 месяцев)</t>
        </r>
      </text>
    </comment>
    <comment ref="DC1" authorId="0" shapeId="0" xr:uid="{00000000-0006-0000-0000-000027000000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данной MSKU в пересчете на 1 мес на схеме 1P (период 12 месяцев)</t>
        </r>
      </text>
    </comment>
    <comment ref="DD1" authorId="0" shapeId="0" xr:uid="{00000000-0006-0000-0000-000028000000}">
      <text>
        <r>
          <rPr>
            <sz val="11"/>
            <color indexed="8"/>
            <rFont val="Calibri"/>
            <family val="2"/>
            <scheme val="minor"/>
          </rPr>
          <t>Средний gmv данной MSKU в рублях в пересчете на 1 мес на схеме 3P FF (период 12 месяцев)</t>
        </r>
      </text>
    </comment>
    <comment ref="DE1" authorId="0" shapeId="0" xr:uid="{00000000-0006-0000-0000-000029000000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 данной MSKU в пересчете на 1 мес на схеме 3P FF (период 12 месяцев)</t>
        </r>
      </text>
    </comment>
    <comment ref="DF1" authorId="0" shapeId="0" xr:uid="{00000000-0006-0000-0000-00002A000000}">
      <text>
        <r>
          <rPr>
            <sz val="11"/>
            <color indexed="8"/>
            <rFont val="Calibri"/>
            <family val="2"/>
            <scheme val="minor"/>
          </rPr>
          <t>Средний gmv данной MSKU в рублях в пересчете на 1 мес на всех схемах 3P, кроме FF (период 12 месяцев)</t>
        </r>
      </text>
    </comment>
    <comment ref="DG1" authorId="0" shapeId="0" xr:uid="{00000000-0006-0000-0000-00002B000000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данной MSKU в пересчете на 1 мес на всех схемах 3P, кроме FF (период 12 месяцев)</t>
        </r>
      </text>
    </comment>
    <comment ref="DH1" authorId="0" shapeId="0" xr:uid="{00000000-0006-0000-0000-00002C000000}">
      <text>
        <r>
          <rPr>
            <sz val="11"/>
            <color indexed="8"/>
            <rFont val="Calibri"/>
            <family val="2"/>
            <scheme val="minor"/>
          </rPr>
          <t>Средний gmv ХИДА в рублях в пересчете на 1 мес на 1 msku на схеме 1P (период 12 месяцев)</t>
        </r>
      </text>
    </comment>
    <comment ref="DI1" authorId="0" shapeId="0" xr:uid="{00000000-0006-0000-0000-00002D000000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ХИДА в пересчете на 1 мес на 1 msku на схеме 1P (период 12 месяцев)</t>
        </r>
      </text>
    </comment>
    <comment ref="DJ1" authorId="0" shapeId="0" xr:uid="{00000000-0006-0000-0000-00002E000000}">
      <text>
        <r>
          <rPr>
            <sz val="11"/>
            <color indexed="8"/>
            <rFont val="Calibri"/>
            <family val="2"/>
            <scheme val="minor"/>
          </rPr>
          <t>Средний gmv в рублях ХИДА  в пересчете на 1 мес на 1 msku на схеме 3P FF (период 12 месяцев)</t>
        </r>
      </text>
    </comment>
    <comment ref="DK1" authorId="0" shapeId="0" xr:uid="{00000000-0006-0000-0000-00002F000000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ХИДА в пересчете на 1 мес на 1 msku на схеме 3P FF (период 12 месяцев)</t>
        </r>
      </text>
    </comment>
    <comment ref="DL1" authorId="0" shapeId="0" xr:uid="{00000000-0006-0000-0000-000030000000}">
      <text>
        <r>
          <rPr>
            <sz val="11"/>
            <color indexed="8"/>
            <rFont val="Calibri"/>
            <family val="2"/>
            <scheme val="minor"/>
          </rPr>
          <t>Средний gmv в рублях ХИДА в пересчете на 1 мес  на 1 msku на всех схемах 3P, кроме FF (период 12 месяцев)</t>
        </r>
      </text>
    </comment>
    <comment ref="DM1" authorId="0" shapeId="0" xr:uid="{00000000-0006-0000-0000-000031000000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ХИДА  в пересчете на 1 мес  на 1 msku на всех схемах 3P, кроме FF (период 12 месяцев)</t>
        </r>
      </text>
    </comment>
    <comment ref="DN1" authorId="0" shapeId="0" xr:uid="{00000000-0006-0000-0000-000032000000}">
      <text>
        <r>
          <rPr>
            <sz val="11"/>
            <color indexed="8"/>
            <rFont val="Calibri"/>
            <family val="2"/>
            <scheme val="minor"/>
          </rPr>
          <t>ETR MSKU MSKU за 12 месяцев на всех схемах 3P, кроме FF  %</t>
        </r>
      </text>
    </comment>
    <comment ref="DO1" authorId="0" shapeId="0" xr:uid="{00000000-0006-0000-0000-000033000000}">
      <text>
        <r>
          <rPr>
            <sz val="11"/>
            <color indexed="8"/>
            <rFont val="Calibri"/>
            <family val="2"/>
            <scheme val="minor"/>
          </rPr>
          <t>Юнит Экономика MSKU за 12 месяцев на 1P %</t>
        </r>
      </text>
    </comment>
    <comment ref="DP1" authorId="0" shapeId="0" xr:uid="{00000000-0006-0000-0000-000034000000}">
      <text>
        <r>
          <rPr>
            <sz val="11"/>
            <color indexed="8"/>
            <rFont val="Calibri"/>
            <family val="2"/>
            <scheme val="minor"/>
          </rPr>
          <t>Гросс маржа ХИДА за 12 месяцев на 1P %</t>
        </r>
      </text>
    </comment>
    <comment ref="DU1" authorId="0" shapeId="0" xr:uid="{00000000-0006-0000-0000-000035000000}">
      <text>
        <r>
          <rPr>
            <sz val="11"/>
            <color indexed="8"/>
            <rFont val="Calibri"/>
            <family val="2"/>
            <scheme val="minor"/>
          </rPr>
          <t>Юнит Экономика ХИДА за 12 месяцев на 3P FF %</t>
        </r>
      </text>
    </comment>
    <comment ref="DV1" authorId="0" shapeId="0" xr:uid="{00000000-0006-0000-0000-000036000000}">
      <text>
        <r>
          <rPr>
            <sz val="11"/>
            <color indexed="8"/>
            <rFont val="Calibri"/>
            <family val="2"/>
            <scheme val="minor"/>
          </rPr>
          <t>ETR ХИДА за 12 месяцев на 3P FF %</t>
        </r>
      </text>
    </comment>
    <comment ref="DW1" authorId="0" shapeId="0" xr:uid="{00000000-0006-0000-0000-000037000000}">
      <text>
        <r>
          <rPr>
            <sz val="11"/>
            <color indexed="8"/>
            <rFont val="Calibri"/>
            <family val="2"/>
            <scheme val="minor"/>
          </rPr>
          <t>Юнит Экономика ХИДА за 12 месяцев на всех схемах 3P, кроме FF  %</t>
        </r>
      </text>
    </comment>
    <comment ref="DX1" authorId="0" shapeId="0" xr:uid="{00000000-0006-0000-0000-000038000000}">
      <text>
        <r>
          <rPr>
            <sz val="11"/>
            <color indexed="8"/>
            <rFont val="Calibri"/>
            <family val="2"/>
            <scheme val="minor"/>
          </rPr>
          <t>ETR ХИДА за 12 месяцев на всех схемах 3P, кроме FF  %</t>
        </r>
      </text>
    </comment>
    <comment ref="DY1" authorId="0" shapeId="0" xr:uid="{00000000-0006-0000-0000-000039000000}">
      <text>
        <r>
          <rPr>
            <sz val="11"/>
            <color indexed="8"/>
            <rFont val="Calibri"/>
            <family val="2"/>
            <scheme val="minor"/>
          </rPr>
          <t>Средняя FM ХИДА по минрефу на вчера %</t>
        </r>
      </text>
    </comment>
  </commentList>
</comments>
</file>

<file path=xl/sharedStrings.xml><?xml version="1.0" encoding="utf-8"?>
<sst xmlns="http://schemas.openxmlformats.org/spreadsheetml/2006/main" count="285" uniqueCount="285">
  <si>
    <t>Хид имя</t>
  </si>
  <si>
    <t>Хид</t>
  </si>
  <si>
    <t>Категорийный менеджер</t>
  </si>
  <si>
    <t>Категорийная команда</t>
  </si>
  <si>
    <t>MSKU айди</t>
  </si>
  <si>
    <t>MSKU имя</t>
  </si>
  <si>
    <t>Статус MSKU "сезонный" да/нет</t>
  </si>
  <si>
    <t>MSKU тип</t>
  </si>
  <si>
    <t>MSKU статус</t>
  </si>
  <si>
    <t>Real ssku</t>
  </si>
  <si>
    <t>Shop sku</t>
  </si>
  <si>
    <t>Статус товара (SSKU)</t>
  </si>
  <si>
    <t>Дата добавления товара в deadstock, Софьино</t>
  </si>
  <si>
    <t>Автораспродажа (да/нет) на текущий момент, Софьино</t>
  </si>
  <si>
    <t>Дата добавления товара в deadstock, Софьино КГТ</t>
  </si>
  <si>
    <t>Автораспродажа (да/нет) на текущий момент, Софьино КГТ</t>
  </si>
  <si>
    <t>Дата добавления товара в deadstock, Томилино</t>
  </si>
  <si>
    <t>Автораспродажа (да/нет) на текущий момент, Томилино</t>
  </si>
  <si>
    <t>Дата добавления 1р товара в deadstock, Регионы</t>
  </si>
  <si>
    <t>Дата добавления 3р товара в deadstock, Регионы</t>
  </si>
  <si>
    <t>Статус MSKU после заведения (In Out, Regular, пр.)</t>
  </si>
  <si>
    <t>Штрихкод</t>
  </si>
  <si>
    <t>Бренд</t>
  </si>
  <si>
    <t>ID поставщика</t>
  </si>
  <si>
    <t>Поставщик</t>
  </si>
  <si>
    <t>Тип поставщика</t>
  </si>
  <si>
    <t>Отсрочка платежа, дней</t>
  </si>
  <si>
    <t>Квант</t>
  </si>
  <si>
    <t>MOQ</t>
  </si>
  <si>
    <t>Возврат поставщику (да/нет)</t>
  </si>
  <si>
    <t>Склады хранения</t>
  </si>
  <si>
    <t>Доставка в регионы (X-doc, прямой)</t>
  </si>
  <si>
    <t>in_cf</t>
  </si>
  <si>
    <t>План продаж в мес, шт</t>
  </si>
  <si>
    <t>Текущий сток</t>
  </si>
  <si>
    <t>cnt_total_60days</t>
  </si>
  <si>
    <t>Итого первая поставка для СЗ, шт</t>
  </si>
  <si>
    <t>Яндекс.Маркет (Софьино КГТ) первая поставка, шт</t>
  </si>
  <si>
    <t>Яндекс.Маркет (Софьино КГТ) планируемая дата поставки</t>
  </si>
  <si>
    <t>Яндекс.Маркет (Ростов-на-Дону) первая поставка, шт</t>
  </si>
  <si>
    <t>Яндекс.Маркет (Ростов-на-Дону) планируемая дата поставки</t>
  </si>
  <si>
    <t>Яндекс.Маркет (Самара) первая поставка, шт</t>
  </si>
  <si>
    <t>Яндекс.Маркет (Самара) планируемая дата поставки</t>
  </si>
  <si>
    <t>Яндекс.Маркет (Софьино) первая поставка, шт</t>
  </si>
  <si>
    <t>Яндекс.Маркет (Софьино) планируемая дата поставки</t>
  </si>
  <si>
    <t>Яндекс.Маркет (Санкт-Петербург) первая поставка, шт</t>
  </si>
  <si>
    <t>Яндекс.Маркет (Санкт-Петербург) планируемая дата поставки</t>
  </si>
  <si>
    <t>Яндекс.Маркет (Томилино) первая поставка, шт</t>
  </si>
  <si>
    <t>Яндекс.Маркет (Томилино) планируемая дата поставки</t>
  </si>
  <si>
    <t>Яндекс.Маркет (Екатеринбург) первая поставка, шт</t>
  </si>
  <si>
    <t>Яндекс.Маркет (Екатеринбург) планируемая дата поставки</t>
  </si>
  <si>
    <t>План продаж (первая поставка) относительно всех продаж за 60 последних дней</t>
  </si>
  <si>
    <t>План продаж (первая поставка) относительно средних продаж по году</t>
  </si>
  <si>
    <t>Оборачиваемость относительно средн продаж на сервисе за последние 60 дн</t>
  </si>
  <si>
    <t>Оборачиваемость, дн.</t>
  </si>
  <si>
    <t>Сумма закупки, руб.</t>
  </si>
  <si>
    <t>gmv_total_60days</t>
  </si>
  <si>
    <t>purchase_price</t>
  </si>
  <si>
    <t>ЗЦ лотовая</t>
  </si>
  <si>
    <t>Квота, шт</t>
  </si>
  <si>
    <t>Срок действия предложения</t>
  </si>
  <si>
    <t>Цена продажи</t>
  </si>
  <si>
    <t>Средневзвешенная цена продажи за последние 60 дней все схемы</t>
  </si>
  <si>
    <t>Средневзвешенная цена продажи за последние 60 дней FF</t>
  </si>
  <si>
    <t>minref_today</t>
  </si>
  <si>
    <t>Ссылка на minref</t>
  </si>
  <si>
    <t>Цена продажи относительно минерфа</t>
  </si>
  <si>
    <t>minref_med_30days</t>
  </si>
  <si>
    <t>price_3p_today</t>
  </si>
  <si>
    <t>Цена продажи относительно 3Р</t>
  </si>
  <si>
    <t>price_3p_med_30days</t>
  </si>
  <si>
    <t>price_3p_FF_today</t>
  </si>
  <si>
    <t>price_3p_FF_med_30days</t>
  </si>
  <si>
    <t>lower_price_days</t>
  </si>
  <si>
    <t>higher_price_days</t>
  </si>
  <si>
    <t>Разница в маржинальности %, gross</t>
  </si>
  <si>
    <t>Маржинальность, %(гросс от min ref)</t>
  </si>
  <si>
    <t>Маржа от минреф</t>
  </si>
  <si>
    <t>Маржа от 3P</t>
  </si>
  <si>
    <t>Ретро, %</t>
  </si>
  <si>
    <t>Маркетинг, %</t>
  </si>
  <si>
    <t>Плановая UE</t>
  </si>
  <si>
    <t>Отличие UE 1Р и UE 3Р nonFF (разница в абсолюте)</t>
  </si>
  <si>
    <t>ue_1p_12mnth</t>
  </si>
  <si>
    <t>gross_margin_pr_1p_12mnth</t>
  </si>
  <si>
    <t>ue_3pff_12mnth</t>
  </si>
  <si>
    <t>ETR_pr_3pff_12mnth</t>
  </si>
  <si>
    <t>ue_3pother_12mnth</t>
  </si>
  <si>
    <t>off_1P_FBY</t>
  </si>
  <si>
    <t>off_3P_FBY</t>
  </si>
  <si>
    <t>off_3P_FBY_pl</t>
  </si>
  <si>
    <t>off_3P_FBS</t>
  </si>
  <si>
    <t>off_3P_DBS</t>
  </si>
  <si>
    <t>in_off_wo_ff_30days</t>
  </si>
  <si>
    <t>days_on_stock_3p</t>
  </si>
  <si>
    <t>Доступность по 3Р FBY, %</t>
  </si>
  <si>
    <t>fit_1P</t>
  </si>
  <si>
    <t>fit_1P_DEAD</t>
  </si>
  <si>
    <t>fit_3P</t>
  </si>
  <si>
    <t>fit_3P_DEAD</t>
  </si>
  <si>
    <t>delivery_dsbs_days</t>
  </si>
  <si>
    <t>delivery_ff_days</t>
  </si>
  <si>
    <t>delivery_other_days</t>
  </si>
  <si>
    <t>avg_gmv_msku_1p</t>
  </si>
  <si>
    <t>avg_cnt_msku_1p</t>
  </si>
  <si>
    <t>avg_gmv_msku_3pff</t>
  </si>
  <si>
    <t>avg_cnt_msku_3pff</t>
  </si>
  <si>
    <t>avg_gmv_msku_3p_other</t>
  </si>
  <si>
    <t>avg_cnt_msku_3p_other</t>
  </si>
  <si>
    <t>avg_gmv_hid_1p</t>
  </si>
  <si>
    <t>avg_cnt_hid_1p</t>
  </si>
  <si>
    <t>avg_gmv_hid_3pff</t>
  </si>
  <si>
    <t>avg_cnt_hid_3pff</t>
  </si>
  <si>
    <t>avg_gmv_hid_3p_other</t>
  </si>
  <si>
    <t>avg_cnt_hid_3p_other</t>
  </si>
  <si>
    <t>ETR_pr_3pother_12mnth</t>
  </si>
  <si>
    <t>ue_1p_hid_12mnth</t>
  </si>
  <si>
    <t>gross_margin_pr_1p_hid_12mnth</t>
  </si>
  <si>
    <t>ue_3p_ff_hid_3mnth</t>
  </si>
  <si>
    <t>ue_3p_hid_other_3mnth</t>
  </si>
  <si>
    <t>ETR_pr_3p_ff_hid_3mnth</t>
  </si>
  <si>
    <t>ETR_pr_3p_others_hid_3mnth</t>
  </si>
  <si>
    <t>ue_3p_ff_hid_12mnth</t>
  </si>
  <si>
    <t>ETR_pr_3p_ff_hid_12mnth</t>
  </si>
  <si>
    <t>ue_3p_other_hid_12mnth</t>
  </si>
  <si>
    <t>ETR_pr_3p_other_hid_12mnth</t>
  </si>
  <si>
    <t>avg_fm_hid</t>
  </si>
  <si>
    <t>Начало сезона</t>
  </si>
  <si>
    <t>Конец сезона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</si>
  <si>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</si>
  <si>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</si>
  <si>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</si>
  <si>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</si>
  <si>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</si>
  <si>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</si>
  <si>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</si>
  <si>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</si>
  <si>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</si>
  <si>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</si>
  <si>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</si>
  <si>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</si>
  <si>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</si>
  <si>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</si>
  <si>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</si>
  <si>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</si>
  <si>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</si>
  <si>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</si>
  <si>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</si>
  <si>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</si>
  <si>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</si>
  <si>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</si>
  <si>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</si>
  <si>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</si>
  <si>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</si>
  <si>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</si>
  <si>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</si>
  <si>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</si>
  <si>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</si>
  <si>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</si>
  <si>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</si>
  <si>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</si>
  <si>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</si>
  <si>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</si>
  <si>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</si>
  <si>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</si>
  <si>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</si>
  <si>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</si>
  <si>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</si>
  <si>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</si>
  <si>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</si>
  <si>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</si>
  <si>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</si>
  <si>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</si>
  <si>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</si>
  <si>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</si>
  <si>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</si>
  <si>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</si>
  <si>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</si>
  <si>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</si>
  <si>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</si>
  <si>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</si>
  <si>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</si>
  <si>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</si>
  <si>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</si>
  <si>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</si>
  <si>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</si>
  <si>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</si>
  <si>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</si>
  <si>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</si>
  <si>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</si>
  <si>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</si>
  <si>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</si>
  <si>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</si>
  <si>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</si>
  <si>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</si>
  <si>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</si>
  <si>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</si>
  <si>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</si>
  <si>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</si>
  <si>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</si>
  <si>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</si>
  <si>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</si>
  <si>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</si>
  <si>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</si>
  <si>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</si>
  <si>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</si>
  <si>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</si>
  <si>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</si>
  <si>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</si>
  <si>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</si>
  <si>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</si>
  <si>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</si>
  <si>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</si>
  <si>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</si>
  <si>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</si>
  <si>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</si>
  <si>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</si>
  <si>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</si>
  <si>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</si>
  <si>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</si>
  <si>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</si>
  <si>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</si>
  <si>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</si>
  <si>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</si>
  <si>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</si>
  <si>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</si>
  <si>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</si>
  <si>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</si>
  <si>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</si>
  <si>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</si>
  <si>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</si>
  <si>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</si>
  <si>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</si>
  <si>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</si>
  <si>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</si>
  <si>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</si>
  <si>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</si>
  <si>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</si>
  <si>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</si>
  <si>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</si>
  <si>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</si>
  <si>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</si>
  <si>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</si>
  <si>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</si>
  <si>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</si>
  <si>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</si>
  <si>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</si>
  <si>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</si>
  <si>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</si>
  <si>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</si>
  <si>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</si>
  <si>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</si>
  <si>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</si>
  <si>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</si>
  <si>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</si>
  <si>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</si>
  <si>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</si>
  <si>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</si>
  <si>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</si>
  <si>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</si>
  <si>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Настольные игры</t>
  </si>
  <si>
    <t>10682647</t>
  </si>
  <si>
    <t>shkrebtii</t>
  </si>
  <si>
    <t>Детские товары</t>
  </si>
  <si>
    <t>INACTIVE_TMP</t>
  </si>
  <si>
    <t>ZVEZDA</t>
  </si>
  <si>
    <t>ООО "ЗВЕЗДА"</t>
  </si>
  <si>
    <t>1P</t>
  </si>
  <si>
    <t>psku2</t>
  </si>
  <si>
    <t>PRE_NPD</t>
  </si>
  <si>
    <t>Настольная игра ZVEZDA Менестрели</t>
  </si>
  <si>
    <t>4600327088383</t>
  </si>
  <si>
    <t>Рассчитывается автоматически</t>
  </si>
  <si>
    <t>Рассчитывается автоматически. Метрики на которых будет реализована цветовая индикация</t>
  </si>
  <si>
    <t>Заполняется вручную или корректируются предзаполненные значения</t>
  </si>
  <si>
    <t>Заполняется вручную</t>
  </si>
  <si>
    <t>Софьино</t>
  </si>
  <si>
    <t>X-doc</t>
  </si>
  <si>
    <t>Расчетная UE</t>
  </si>
  <si>
    <t>shop-sku-111</t>
  </si>
  <si>
    <t>000111.shop-sku-111</t>
  </si>
  <si>
    <t>Ссылка на товар</t>
  </si>
  <si>
    <t>Средние операционные косты хида, руб</t>
  </si>
  <si>
    <t>Комментарии ассортимента</t>
  </si>
  <si>
    <t>Доступность по сервису наличие на сервисе за 31 день,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</si>
</sst>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_-* #,##0\ _₽_-;\-* #,##0\ _₽_-;_-* &quot;-&quot;??\ _₽_-;_-@_-"/>
  </numFmts>
  <fonts count="5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charset val="204"/>
    </font>
    <font>
      <sz val="9.8000000000000007"/>
      <color rgb="FF6A8759"/>
      <name val="JetBrains Mono"/>
      <family val="3"/>
    </font>
    <font>
      <sz val="12"/>
      <color indexed="8"/>
      <name val="-apple-system-fon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/>
    <xf numFmtId="1" fontId="0" fillId="0" borderId="0" xfId="0" applyNumberFormat="1"/>
    <xf numFmtId="165" fontId="0" fillId="0" borderId="0" xfId="1" applyNumberFormat="1" applyFont="1"/>
    <xf numFmtId="9" fontId="0" fillId="0" borderId="0" xfId="0" applyNumberFormat="1"/>
    <xf numFmtId="9" fontId="0" fillId="0" borderId="0" xfId="2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3">
    <cellStyle name="Comma" xfId="1" builtinId="3"/>
    <cellStyle name="Normal" xfId="0" builtinId="0"/>
    <cellStyle name="Per cent" xfId="2" builtinId="5"/>
  </cellStyles>
  <dxfs count="13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2C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2CC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D8"/>
  <sheetViews>
    <sheetView tabSelected="1" topLeftCell="CN1" zoomScale="114" zoomScaleNormal="60" workbookViewId="0">
      <pane ySplit="1" topLeftCell="A2" activePane="bottomLeft" state="frozen"/>
      <selection pane="bottomLeft" activeCell="CR5" sqref="CR5"/>
    </sheetView>
  </sheetViews>
  <sheetFormatPr baseColWidth="10" defaultColWidth="8.83203125" defaultRowHeight="15"/>
  <cols>
    <col min="1" max="5" width="15" customWidth="1"/>
    <col min="6" max="6" width="56" customWidth="1"/>
    <col min="7" max="57" width="15" customWidth="1"/>
    <col min="58" max="58" width="15" style="3" customWidth="1"/>
    <col min="59" max="61" width="15" hidden="1" customWidth="1"/>
    <col min="62" max="131" width="15" customWidth="1"/>
  </cols>
  <sheetData>
    <row r="1" spans="1:134" s="1" customFormat="1" ht="16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278</v>
      </c>
      <c r="CF1" s="6" t="s">
        <v>82</v>
      </c>
      <c r="CG1" s="6" t="s">
        <v>83</v>
      </c>
      <c r="CH1" s="6" t="s">
        <v>84</v>
      </c>
      <c r="CI1" s="6" t="s">
        <v>85</v>
      </c>
      <c r="CJ1" s="6" t="s">
        <v>86</v>
      </c>
      <c r="CK1" s="6" t="s">
        <v>87</v>
      </c>
      <c r="CL1" s="6" t="s">
        <v>88</v>
      </c>
      <c r="CM1" s="6" t="s">
        <v>89</v>
      </c>
      <c r="CN1" s="6" t="s">
        <v>90</v>
      </c>
      <c r="CO1" s="6" t="s">
        <v>91</v>
      </c>
      <c r="CP1" s="6" t="s">
        <v>92</v>
      </c>
      <c r="CQ1" s="6" t="s">
        <v>93</v>
      </c>
      <c r="CR1" s="6" t="s">
        <v>284</v>
      </c>
      <c r="CS1" s="6" t="s">
        <v>94</v>
      </c>
      <c r="CT1" s="6" t="s">
        <v>95</v>
      </c>
      <c r="CU1" s="6" t="s">
        <v>96</v>
      </c>
      <c r="CV1" s="6" t="s">
        <v>97</v>
      </c>
      <c r="CW1" s="6" t="s">
        <v>98</v>
      </c>
      <c r="CX1" s="6" t="s">
        <v>99</v>
      </c>
      <c r="CY1" s="6" t="s">
        <v>100</v>
      </c>
      <c r="CZ1" s="6" t="s">
        <v>101</v>
      </c>
      <c r="DA1" s="6" t="s">
        <v>102</v>
      </c>
      <c r="DB1" s="6" t="s">
        <v>103</v>
      </c>
      <c r="DC1" s="6" t="s">
        <v>104</v>
      </c>
      <c r="DD1" s="6" t="s">
        <v>105</v>
      </c>
      <c r="DE1" s="6" t="s">
        <v>106</v>
      </c>
      <c r="DF1" s="6" t="s">
        <v>107</v>
      </c>
      <c r="DG1" s="6" t="s">
        <v>108</v>
      </c>
      <c r="DH1" s="6" t="s">
        <v>109</v>
      </c>
      <c r="DI1" s="6" t="s">
        <v>110</v>
      </c>
      <c r="DJ1" s="6" t="s">
        <v>111</v>
      </c>
      <c r="DK1" s="6" t="s">
        <v>112</v>
      </c>
      <c r="DL1" s="6" t="s">
        <v>113</v>
      </c>
      <c r="DM1" s="6" t="s">
        <v>114</v>
      </c>
      <c r="DN1" s="6" t="s">
        <v>115</v>
      </c>
      <c r="DO1" s="6" t="s">
        <v>116</v>
      </c>
      <c r="DP1" s="6" t="s">
        <v>117</v>
      </c>
      <c r="DQ1" s="6" t="s">
        <v>118</v>
      </c>
      <c r="DR1" s="6" t="s">
        <v>119</v>
      </c>
      <c r="DS1" s="6" t="s">
        <v>120</v>
      </c>
      <c r="DT1" s="6" t="s">
        <v>121</v>
      </c>
      <c r="DU1" s="6" t="s">
        <v>122</v>
      </c>
      <c r="DV1" s="6" t="s">
        <v>123</v>
      </c>
      <c r="DW1" s="6" t="s">
        <v>124</v>
      </c>
      <c r="DX1" s="6" t="s">
        <v>125</v>
      </c>
      <c r="DY1" s="6" t="s">
        <v>126</v>
      </c>
      <c r="DZ1" s="6" t="s">
        <v>127</v>
      </c>
      <c r="EA1" s="6" t="s">
        <v>128</v>
      </c>
      <c r="EB1" s="8" t="s">
        <v>281</v>
      </c>
      <c r="EC1" s="8" t="s">
        <v>282</v>
      </c>
      <c r="ED1" s="8" t="s">
        <v>283</v>
      </c>
    </row>
    <row r="2" spans="1:134">
      <c r="A2" s="1" t="s">
        <v>129</v>
      </c>
      <c r="B2" s="1" t="s">
        <v>130</v>
      </c>
      <c r="C2" s="1" t="s">
        <v>131</v>
      </c>
      <c r="D2" s="1" t="s">
        <v>132</v>
      </c>
      <c r="E2" s="2" t="s">
        <v>133</v>
      </c>
      <c r="F2" s="1" t="s">
        <v>134</v>
      </c>
      <c r="G2" s="1" t="s">
        <v>135</v>
      </c>
      <c r="H2" s="1" t="s">
        <v>136</v>
      </c>
      <c r="I2" s="1" t="s">
        <v>137</v>
      </c>
      <c r="J2" s="1" t="s">
        <v>138</v>
      </c>
      <c r="K2" s="1" t="s">
        <v>139</v>
      </c>
      <c r="L2" s="1" t="s">
        <v>140</v>
      </c>
      <c r="M2" s="1" t="s">
        <v>141</v>
      </c>
      <c r="N2" s="1" t="s">
        <v>142</v>
      </c>
      <c r="O2" s="1" t="s">
        <v>143</v>
      </c>
      <c r="P2" s="1" t="s">
        <v>144</v>
      </c>
      <c r="Q2" s="1" t="s">
        <v>145</v>
      </c>
      <c r="R2" s="1" t="s">
        <v>146</v>
      </c>
      <c r="S2" s="1" t="s">
        <v>147</v>
      </c>
      <c r="T2" s="1" t="s">
        <v>148</v>
      </c>
      <c r="U2" s="1" t="s">
        <v>149</v>
      </c>
      <c r="V2" s="1" t="s">
        <v>150</v>
      </c>
      <c r="W2" s="1" t="s">
        <v>151</v>
      </c>
      <c r="X2" s="1" t="s">
        <v>152</v>
      </c>
      <c r="Y2" s="1" t="s">
        <v>153</v>
      </c>
      <c r="Z2" s="1" t="s">
        <v>154</v>
      </c>
      <c r="AA2" s="1" t="s">
        <v>155</v>
      </c>
      <c r="AB2" s="1" t="s">
        <v>156</v>
      </c>
      <c r="AC2" s="1" t="s">
        <v>157</v>
      </c>
      <c r="AD2" s="1" t="s">
        <v>158</v>
      </c>
      <c r="AE2" s="1" t="s">
        <v>159</v>
      </c>
      <c r="AF2" s="1" t="s">
        <v>160</v>
      </c>
      <c r="AG2" s="1" t="s">
        <v>161</v>
      </c>
      <c r="AH2" s="1" t="s">
        <v>162</v>
      </c>
      <c r="AI2" s="1" t="s">
        <v>163</v>
      </c>
      <c r="AJ2" s="1" t="s">
        <v>164</v>
      </c>
      <c r="AK2" s="1" t="s">
        <v>165</v>
      </c>
      <c r="AL2" s="1" t="s">
        <v>166</v>
      </c>
      <c r="AM2" s="1" t="s">
        <v>167</v>
      </c>
      <c r="AN2" s="1" t="s">
        <v>168</v>
      </c>
      <c r="AO2" s="1" t="s">
        <v>169</v>
      </c>
      <c r="AP2" s="1" t="s">
        <v>170</v>
      </c>
      <c r="AQ2" s="1" t="s">
        <v>171</v>
      </c>
      <c r="AR2" s="1" t="s">
        <v>172</v>
      </c>
      <c r="AS2" s="1" t="s">
        <v>173</v>
      </c>
      <c r="AT2" s="1" t="s">
        <v>174</v>
      </c>
      <c r="AU2" s="1" t="s">
        <v>175</v>
      </c>
      <c r="AV2" s="1" t="s">
        <v>176</v>
      </c>
      <c r="AW2" s="1" t="s">
        <v>177</v>
      </c>
      <c r="AX2" s="1" t="s">
        <v>178</v>
      </c>
      <c r="AY2" s="1" t="s">
        <v>179</v>
      </c>
      <c r="AZ2" s="1" t="s">
        <v>180</v>
      </c>
      <c r="BA2" s="1" t="s">
        <v>181</v>
      </c>
      <c r="BB2" s="1" t="s">
        <v>182</v>
      </c>
      <c r="BC2" s="1" t="s">
        <v>183</v>
      </c>
      <c r="BD2" s="1" t="s">
        <v>184</v>
      </c>
      <c r="BE2" s="1" t="s">
        <v>185</v>
      </c>
      <c r="BF2" s="3" t="s">
        <v>186</v>
      </c>
      <c r="BG2" s="1" t="s">
        <v>187</v>
      </c>
      <c r="BH2" s="1" t="s">
        <v>188</v>
      </c>
      <c r="BI2" s="1" t="s">
        <v>189</v>
      </c>
      <c r="BJ2" s="1" t="s">
        <v>190</v>
      </c>
      <c r="BK2" s="1" t="s">
        <v>191</v>
      </c>
      <c r="BL2" s="1" t="s">
        <v>192</v>
      </c>
      <c r="BM2" s="1" t="s">
        <v>193</v>
      </c>
      <c r="BN2" s="1" t="s">
        <v>194</v>
      </c>
      <c r="BO2" s="1" t="s">
        <v>195</v>
      </c>
      <c r="BP2" s="1" t="s">
        <v>196</v>
      </c>
      <c r="BQ2" s="1" t="s">
        <v>197</v>
      </c>
      <c r="BR2" s="1" t="s">
        <v>198</v>
      </c>
      <c r="BS2" s="1" t="s">
        <v>199</v>
      </c>
      <c r="BT2" s="1" t="s">
        <v>200</v>
      </c>
      <c r="BU2" s="1" t="s">
        <v>201</v>
      </c>
      <c r="BV2" s="1" t="s">
        <v>202</v>
      </c>
      <c r="BW2" s="1" t="s">
        <v>203</v>
      </c>
      <c r="BX2" s="1" t="s">
        <v>204</v>
      </c>
      <c r="BY2" s="1" t="s">
        <v>205</v>
      </c>
      <c r="BZ2" s="1" t="s">
        <v>206</v>
      </c>
      <c r="CA2" s="1" t="s">
        <v>207</v>
      </c>
      <c r="CB2" s="1" t="s">
        <v>208</v>
      </c>
      <c r="CC2" s="1" t="s">
        <v>209</v>
      </c>
      <c r="CD2" s="1" t="s">
        <v>210</v>
      </c>
      <c r="CE2" s="1" t="s">
        <v>211</v>
      </c>
      <c r="CF2" s="1" t="s">
        <v>212</v>
      </c>
      <c r="CG2" s="1" t="s">
        <v>213</v>
      </c>
      <c r="CH2" s="1" t="s">
        <v>214</v>
      </c>
      <c r="CI2" s="1" t="s">
        <v>215</v>
      </c>
      <c r="CJ2" s="1" t="s">
        <v>216</v>
      </c>
      <c r="CK2" s="1" t="s">
        <v>217</v>
      </c>
      <c r="CL2" s="1" t="s">
        <v>218</v>
      </c>
      <c r="CM2" s="1" t="s">
        <v>219</v>
      </c>
      <c r="CN2" s="1" t="s">
        <v>220</v>
      </c>
      <c r="CO2" s="1" t="s">
        <v>221</v>
      </c>
      <c r="CP2" s="1" t="s">
        <v>222</v>
      </c>
      <c r="CQ2" s="1" t="s">
        <v>223</v>
      </c>
      <c r="CR2" s="1" t="s">
        <v>224</v>
      </c>
      <c r="CS2" s="1" t="s">
        <v>225</v>
      </c>
      <c r="CT2" s="1" t="s">
        <v>226</v>
      </c>
      <c r="CU2" s="1" t="s">
        <v>227</v>
      </c>
      <c r="CV2" s="1" t="s">
        <v>228</v>
      </c>
      <c r="CW2" s="1" t="s">
        <v>229</v>
      </c>
      <c r="CX2" s="1" t="s">
        <v>230</v>
      </c>
      <c r="CY2" s="1" t="s">
        <v>231</v>
      </c>
      <c r="CZ2" s="1" t="s">
        <v>232</v>
      </c>
      <c r="DA2" s="1" t="s">
        <v>233</v>
      </c>
      <c r="DB2" s="1" t="s">
        <v>234</v>
      </c>
      <c r="DC2" s="1" t="s">
        <v>235</v>
      </c>
      <c r="DD2" s="1" t="s">
        <v>236</v>
      </c>
      <c r="DE2" s="1" t="s">
        <v>237</v>
      </c>
      <c r="DF2" s="1" t="s">
        <v>238</v>
      </c>
      <c r="DG2" s="1" t="s">
        <v>239</v>
      </c>
      <c r="DH2" s="1" t="s">
        <v>240</v>
      </c>
      <c r="DI2" s="1" t="s">
        <v>241</v>
      </c>
      <c r="DJ2" s="1" t="s">
        <v>242</v>
      </c>
      <c r="DK2" s="1" t="s">
        <v>243</v>
      </c>
      <c r="DL2" s="1" t="s">
        <v>244</v>
      </c>
      <c r="DM2" s="1" t="s">
        <v>245</v>
      </c>
      <c r="DN2" s="1" t="s">
        <v>246</v>
      </c>
      <c r="DO2" s="1" t="s">
        <v>247</v>
      </c>
      <c r="DP2" s="1" t="s">
        <v>248</v>
      </c>
      <c r="DQ2" s="1" t="s">
        <v>249</v>
      </c>
      <c r="DR2" s="1" t="s">
        <v>250</v>
      </c>
      <c r="DS2" s="1" t="s">
        <v>251</v>
      </c>
      <c r="DT2" s="1" t="s">
        <v>252</v>
      </c>
      <c r="DU2" s="1" t="s">
        <v>253</v>
      </c>
      <c r="DV2" s="1" t="s">
        <v>254</v>
      </c>
      <c r="DW2" s="1" t="s">
        <v>255</v>
      </c>
      <c r="DX2" s="1" t="s">
        <v>256</v>
      </c>
      <c r="DY2" s="1" t="s">
        <v>257</v>
      </c>
      <c r="DZ2" s="1" t="s">
        <v>258</v>
      </c>
      <c r="EA2" s="1" t="s">
        <v>259</v>
      </c>
    </row>
    <row r="3" spans="1:134">
      <c r="A3" s="1" t="s">
        <v>260</v>
      </c>
      <c r="B3" s="1" t="s">
        <v>261</v>
      </c>
      <c r="C3" s="1" t="s">
        <v>262</v>
      </c>
      <c r="D3" s="1" t="s">
        <v>263</v>
      </c>
      <c r="E3" s="2">
        <v>101765985520</v>
      </c>
      <c r="F3" s="1" t="s">
        <v>270</v>
      </c>
      <c r="G3" s="1" t="b">
        <v>0</v>
      </c>
      <c r="H3" s="1" t="s">
        <v>268</v>
      </c>
      <c r="I3" s="1" t="s">
        <v>269</v>
      </c>
      <c r="J3" s="1" t="s">
        <v>280</v>
      </c>
      <c r="K3" s="7" t="s">
        <v>279</v>
      </c>
      <c r="L3" s="1" t="s">
        <v>264</v>
      </c>
      <c r="N3" s="1">
        <v>0</v>
      </c>
      <c r="P3" s="1">
        <v>0</v>
      </c>
      <c r="R3" s="1">
        <v>0</v>
      </c>
      <c r="V3" s="1" t="s">
        <v>271</v>
      </c>
      <c r="W3" s="1" t="s">
        <v>265</v>
      </c>
      <c r="X3" s="1">
        <v>111</v>
      </c>
      <c r="Y3" s="1" t="s">
        <v>266</v>
      </c>
      <c r="Z3" s="1" t="s">
        <v>267</v>
      </c>
      <c r="AA3">
        <v>60</v>
      </c>
      <c r="AB3" s="1">
        <v>0</v>
      </c>
      <c r="AC3" s="1">
        <v>5</v>
      </c>
      <c r="AE3" t="s">
        <v>276</v>
      </c>
      <c r="AF3" t="s">
        <v>277</v>
      </c>
      <c r="AG3" s="1">
        <v>0</v>
      </c>
      <c r="AH3">
        <v>10</v>
      </c>
      <c r="AI3" s="1">
        <v>0</v>
      </c>
      <c r="AJ3" s="1">
        <v>0</v>
      </c>
      <c r="AK3" s="1">
        <f>AL3+AN3+AP3+AR3+AT3+AV3+AX3</f>
        <v>5</v>
      </c>
      <c r="AL3" s="1"/>
      <c r="AN3" s="1"/>
      <c r="AP3" s="1"/>
      <c r="AR3" s="1">
        <v>5</v>
      </c>
      <c r="AT3" s="1"/>
      <c r="AV3" s="1"/>
      <c r="AX3" s="1"/>
      <c r="AZ3" s="1">
        <f t="shared" ref="AZ3" si="0">AJ3/AK3</f>
        <v>0</v>
      </c>
      <c r="BA3" s="1" t="e">
        <f t="shared" ref="BA3" si="1">AK3/(DC3+DE3+DG3)-1</f>
        <v>#DIV/0!</v>
      </c>
      <c r="BB3" s="1">
        <f t="shared" ref="BB3" si="2">IF(AJ3=0,30*(AI3+AH3)/AH3,30*2*(AI3+AH3)/AJ3)</f>
        <v>30</v>
      </c>
      <c r="BC3" s="1" t="e">
        <f t="shared" ref="BC3" si="3">IF(AJ3=0,30*(AF3+AK3)/AH3,30*2*(AF3+AK3)/AJ3)</f>
        <v>#VALUE!</v>
      </c>
      <c r="BD3">
        <f t="shared" ref="BD3" si="4">BF3*AK3</f>
        <v>6710</v>
      </c>
      <c r="BE3" s="1">
        <v>0</v>
      </c>
      <c r="BF3" s="3">
        <v>1342</v>
      </c>
      <c r="BJ3" s="1">
        <v>1790</v>
      </c>
      <c r="BK3" s="1">
        <v>0</v>
      </c>
      <c r="BL3" s="1">
        <v>0</v>
      </c>
      <c r="BM3" s="1">
        <v>0</v>
      </c>
      <c r="BN3" s="1"/>
      <c r="BO3" s="1" t="e">
        <f t="shared" ref="BO3" si="5">BJ3/BM3-1</f>
        <v>#DIV/0!</v>
      </c>
      <c r="BP3" s="1">
        <v>0</v>
      </c>
      <c r="BQ3" s="1">
        <v>1790</v>
      </c>
      <c r="BR3" s="1">
        <f t="shared" ref="BR3" si="6">BJ3/BQ3-1</f>
        <v>0</v>
      </c>
      <c r="BS3" s="1">
        <v>1790</v>
      </c>
      <c r="BT3" s="1">
        <v>0</v>
      </c>
      <c r="BU3" s="1">
        <v>0</v>
      </c>
      <c r="BV3" s="1">
        <v>0</v>
      </c>
      <c r="BW3" s="1">
        <v>0</v>
      </c>
      <c r="BY3" s="1">
        <f t="shared" ref="BY3" si="7">IF(BM3&lt;&gt;0,(BM3-BF3+(CB3*(BF3*100/120))+(CC3*(BF3*100/120)))/BM3,(BJ3-BF3+(CB3*(BF3*100/120))+(CC3*(BF3*100/120)))/BJ3)</f>
        <v>0.31275605214152702</v>
      </c>
      <c r="BZ3" s="1" t="e">
        <f t="shared" ref="BZ3" si="8">(BM3-BF3)/BM3</f>
        <v>#DIV/0!</v>
      </c>
      <c r="CA3" s="1">
        <f t="shared" ref="CA3" si="9">(BQ3-BF3)/BQ3</f>
        <v>0.25027932960893856</v>
      </c>
      <c r="CB3" s="4">
        <v>0.05</v>
      </c>
      <c r="CC3" s="4">
        <v>0.05</v>
      </c>
      <c r="CD3" s="5">
        <f t="shared" ref="CD3" si="10">((BJ3-BF3-200)+(BF3*10%))/BJ3</f>
        <v>0.21351955307262571</v>
      </c>
      <c r="CE3" s="5">
        <f t="shared" ref="CE3" si="11">(BJ3-BF3)/BJ3</f>
        <v>0.25027932960893856</v>
      </c>
      <c r="CF3" s="1">
        <f t="shared" ref="CF3" si="12">CD3-CK3</f>
        <v>0.21351955307262571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1</v>
      </c>
      <c r="CP3" s="1">
        <v>0</v>
      </c>
      <c r="CQ3" s="1">
        <v>7</v>
      </c>
      <c r="CR3" s="1">
        <v>7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18817.396747166091</v>
      </c>
      <c r="DI3" s="1">
        <v>20.346968950221783</v>
      </c>
      <c r="DJ3" s="1">
        <v>3364.7562001969736</v>
      </c>
      <c r="DK3" s="1">
        <v>4.1612498880830868</v>
      </c>
      <c r="DL3" s="1">
        <v>5864.5385261830979</v>
      </c>
      <c r="DM3" s="1">
        <v>4.1681023162981248</v>
      </c>
      <c r="DN3" s="1">
        <v>0</v>
      </c>
      <c r="DO3" s="1">
        <v>-0.43960779905319214</v>
      </c>
      <c r="DP3" s="1">
        <v>0.11793664842844009</v>
      </c>
      <c r="DQ3" s="1">
        <v>-0.15735901892185211</v>
      </c>
      <c r="DR3" s="1">
        <v>-9.9720828235149384E-2</v>
      </c>
      <c r="DS3" s="1">
        <v>0.16662722826004028</v>
      </c>
      <c r="DT3" s="1">
        <v>0.1071130782365799</v>
      </c>
      <c r="DU3" s="1">
        <v>-0.28981906175613403</v>
      </c>
      <c r="DV3" s="1">
        <v>0.18289925158023834</v>
      </c>
      <c r="DW3" s="1">
        <v>-0.18813395500183105</v>
      </c>
      <c r="DX3" s="1">
        <v>0.10060615092515945</v>
      </c>
      <c r="DY3" s="1">
        <v>0.17824871885608082</v>
      </c>
    </row>
    <row r="4" spans="1:134">
      <c r="AH4" s="1">
        <v>10</v>
      </c>
    </row>
    <row r="5" spans="1:134">
      <c r="B5" s="1" t="s">
        <v>272</v>
      </c>
    </row>
    <row r="6" spans="1:134">
      <c r="B6" s="1" t="s">
        <v>273</v>
      </c>
    </row>
    <row r="7" spans="1:134">
      <c r="B7" s="1" t="s">
        <v>274</v>
      </c>
    </row>
    <row r="8" spans="1:134">
      <c r="B8" s="1" t="s">
        <v>275</v>
      </c>
    </row>
  </sheetData>
  <conditionalFormatting sqref="A1">
    <cfRule type="expression" dxfId="130" priority="2">
      <formula>TRUE</formula>
    </cfRule>
  </conditionalFormatting>
  <conditionalFormatting sqref="B1">
    <cfRule type="expression" dxfId="129" priority="3">
      <formula>TRUE</formula>
    </cfRule>
  </conditionalFormatting>
  <conditionalFormatting sqref="C1">
    <cfRule type="expression" dxfId="128" priority="4">
      <formula>TRUE</formula>
    </cfRule>
  </conditionalFormatting>
  <conditionalFormatting sqref="D1">
    <cfRule type="expression" dxfId="127" priority="5">
      <formula>TRUE</formula>
    </cfRule>
  </conditionalFormatting>
  <conditionalFormatting sqref="E1">
    <cfRule type="expression" dxfId="126" priority="6">
      <formula>TRUE</formula>
    </cfRule>
  </conditionalFormatting>
  <conditionalFormatting sqref="F1">
    <cfRule type="expression" dxfId="125" priority="7">
      <formula>TRUE</formula>
    </cfRule>
  </conditionalFormatting>
  <conditionalFormatting sqref="G1">
    <cfRule type="expression" dxfId="124" priority="8">
      <formula>TRUE</formula>
    </cfRule>
  </conditionalFormatting>
  <conditionalFormatting sqref="H1">
    <cfRule type="expression" dxfId="123" priority="9">
      <formula>TRUE</formula>
    </cfRule>
  </conditionalFormatting>
  <conditionalFormatting sqref="I1">
    <cfRule type="expression" dxfId="122" priority="10">
      <formula>TRUE</formula>
    </cfRule>
  </conditionalFormatting>
  <conditionalFormatting sqref="J1">
    <cfRule type="expression" dxfId="121" priority="11">
      <formula>TRUE</formula>
    </cfRule>
  </conditionalFormatting>
  <conditionalFormatting sqref="K1">
    <cfRule type="expression" dxfId="120" priority="12">
      <formula>TRUE</formula>
    </cfRule>
  </conditionalFormatting>
  <conditionalFormatting sqref="L1">
    <cfRule type="expression" dxfId="119" priority="13">
      <formula>TRUE</formula>
    </cfRule>
  </conditionalFormatting>
  <conditionalFormatting sqref="M1">
    <cfRule type="expression" dxfId="118" priority="14">
      <formula>TRUE</formula>
    </cfRule>
  </conditionalFormatting>
  <conditionalFormatting sqref="N1">
    <cfRule type="expression" dxfId="117" priority="15">
      <formula>TRUE</formula>
    </cfRule>
  </conditionalFormatting>
  <conditionalFormatting sqref="O1">
    <cfRule type="expression" dxfId="116" priority="16">
      <formula>TRUE</formula>
    </cfRule>
  </conditionalFormatting>
  <conditionalFormatting sqref="P1">
    <cfRule type="expression" dxfId="115" priority="17">
      <formula>TRUE</formula>
    </cfRule>
  </conditionalFormatting>
  <conditionalFormatting sqref="Q1">
    <cfRule type="expression" dxfId="114" priority="18">
      <formula>TRUE</formula>
    </cfRule>
  </conditionalFormatting>
  <conditionalFormatting sqref="R1">
    <cfRule type="expression" dxfId="113" priority="19">
      <formula>TRUE</formula>
    </cfRule>
  </conditionalFormatting>
  <conditionalFormatting sqref="S1">
    <cfRule type="expression" dxfId="112" priority="20">
      <formula>TRUE</formula>
    </cfRule>
  </conditionalFormatting>
  <conditionalFormatting sqref="T1">
    <cfRule type="expression" dxfId="111" priority="21">
      <formula>TRUE</formula>
    </cfRule>
  </conditionalFormatting>
  <conditionalFormatting sqref="U1">
    <cfRule type="expression" dxfId="110" priority="22">
      <formula>TRUE</formula>
    </cfRule>
  </conditionalFormatting>
  <conditionalFormatting sqref="V1">
    <cfRule type="expression" dxfId="109" priority="23">
      <formula>TRUE</formula>
    </cfRule>
  </conditionalFormatting>
  <conditionalFormatting sqref="W1">
    <cfRule type="expression" dxfId="108" priority="24">
      <formula>TRUE</formula>
    </cfRule>
  </conditionalFormatting>
  <conditionalFormatting sqref="X1">
    <cfRule type="expression" dxfId="107" priority="25">
      <formula>TRUE</formula>
    </cfRule>
  </conditionalFormatting>
  <conditionalFormatting sqref="Y1">
    <cfRule type="expression" dxfId="106" priority="26">
      <formula>TRUE</formula>
    </cfRule>
  </conditionalFormatting>
  <conditionalFormatting sqref="Z1">
    <cfRule type="expression" dxfId="105" priority="27">
      <formula>TRUE</formula>
    </cfRule>
  </conditionalFormatting>
  <conditionalFormatting sqref="AA1">
    <cfRule type="expression" dxfId="104" priority="28">
      <formula>TRUE</formula>
    </cfRule>
  </conditionalFormatting>
  <conditionalFormatting sqref="AB1">
    <cfRule type="expression" dxfId="103" priority="29">
      <formula>TRUE</formula>
    </cfRule>
  </conditionalFormatting>
  <conditionalFormatting sqref="AC1">
    <cfRule type="expression" dxfId="102" priority="30">
      <formula>TRUE</formula>
    </cfRule>
  </conditionalFormatting>
  <conditionalFormatting sqref="AD1">
    <cfRule type="expression" dxfId="101" priority="31">
      <formula>TRUE</formula>
    </cfRule>
  </conditionalFormatting>
  <conditionalFormatting sqref="AE1">
    <cfRule type="expression" dxfId="100" priority="32">
      <formula>TRUE</formula>
    </cfRule>
  </conditionalFormatting>
  <conditionalFormatting sqref="AF1">
    <cfRule type="expression" dxfId="99" priority="33">
      <formula>TRUE</formula>
    </cfRule>
  </conditionalFormatting>
  <conditionalFormatting sqref="AG1">
    <cfRule type="expression" dxfId="98" priority="34">
      <formula>TRUE</formula>
    </cfRule>
  </conditionalFormatting>
  <conditionalFormatting sqref="AH1">
    <cfRule type="expression" dxfId="97" priority="35">
      <formula>TRUE</formula>
    </cfRule>
  </conditionalFormatting>
  <conditionalFormatting sqref="AI1">
    <cfRule type="expression" dxfId="96" priority="36">
      <formula>TRUE</formula>
    </cfRule>
  </conditionalFormatting>
  <conditionalFormatting sqref="AJ1">
    <cfRule type="expression" dxfId="95" priority="37">
      <formula>TRUE</formula>
    </cfRule>
  </conditionalFormatting>
  <conditionalFormatting sqref="AK1">
    <cfRule type="expression" dxfId="94" priority="38">
      <formula>TRUE</formula>
    </cfRule>
  </conditionalFormatting>
  <conditionalFormatting sqref="AL1">
    <cfRule type="expression" dxfId="93" priority="39">
      <formula>TRUE</formula>
    </cfRule>
  </conditionalFormatting>
  <conditionalFormatting sqref="AM1">
    <cfRule type="expression" dxfId="92" priority="40">
      <formula>TRUE</formula>
    </cfRule>
  </conditionalFormatting>
  <conditionalFormatting sqref="AN1">
    <cfRule type="expression" dxfId="91" priority="41">
      <formula>TRUE</formula>
    </cfRule>
  </conditionalFormatting>
  <conditionalFormatting sqref="AO1">
    <cfRule type="expression" dxfId="90" priority="42">
      <formula>TRUE</formula>
    </cfRule>
  </conditionalFormatting>
  <conditionalFormatting sqref="AP1">
    <cfRule type="expression" dxfId="89" priority="43">
      <formula>TRUE</formula>
    </cfRule>
  </conditionalFormatting>
  <conditionalFormatting sqref="AQ1">
    <cfRule type="expression" dxfId="88" priority="44">
      <formula>TRUE</formula>
    </cfRule>
  </conditionalFormatting>
  <conditionalFormatting sqref="AR1">
    <cfRule type="expression" dxfId="87" priority="45">
      <formula>TRUE</formula>
    </cfRule>
  </conditionalFormatting>
  <conditionalFormatting sqref="AS1">
    <cfRule type="expression" dxfId="86" priority="46">
      <formula>TRUE</formula>
    </cfRule>
  </conditionalFormatting>
  <conditionalFormatting sqref="AT1">
    <cfRule type="expression" dxfId="85" priority="47">
      <formula>TRUE</formula>
    </cfRule>
  </conditionalFormatting>
  <conditionalFormatting sqref="AU1">
    <cfRule type="expression" dxfId="84" priority="48">
      <formula>TRUE</formula>
    </cfRule>
  </conditionalFormatting>
  <conditionalFormatting sqref="AV1">
    <cfRule type="expression" dxfId="83" priority="49">
      <formula>TRUE</formula>
    </cfRule>
  </conditionalFormatting>
  <conditionalFormatting sqref="AW1">
    <cfRule type="expression" dxfId="82" priority="50">
      <formula>TRUE</formula>
    </cfRule>
  </conditionalFormatting>
  <conditionalFormatting sqref="AX1">
    <cfRule type="expression" dxfId="81" priority="51">
      <formula>TRUE</formula>
    </cfRule>
  </conditionalFormatting>
  <conditionalFormatting sqref="AY1">
    <cfRule type="expression" dxfId="80" priority="52">
      <formula>TRUE</formula>
    </cfRule>
  </conditionalFormatting>
  <conditionalFormatting sqref="AZ1">
    <cfRule type="expression" dxfId="79" priority="53">
      <formula>TRUE</formula>
    </cfRule>
  </conditionalFormatting>
  <conditionalFormatting sqref="BA1">
    <cfRule type="expression" dxfId="78" priority="54">
      <formula>TRUE</formula>
    </cfRule>
  </conditionalFormatting>
  <conditionalFormatting sqref="BB1">
    <cfRule type="expression" dxfId="77" priority="55">
      <formula>TRUE</formula>
    </cfRule>
  </conditionalFormatting>
  <conditionalFormatting sqref="BC1">
    <cfRule type="expression" dxfId="76" priority="56">
      <formula>TRUE</formula>
    </cfRule>
  </conditionalFormatting>
  <conditionalFormatting sqref="BD1">
    <cfRule type="expression" dxfId="75" priority="57">
      <formula>TRUE</formula>
    </cfRule>
  </conditionalFormatting>
  <conditionalFormatting sqref="BE1">
    <cfRule type="expression" dxfId="74" priority="58">
      <formula>TRUE</formula>
    </cfRule>
  </conditionalFormatting>
  <conditionalFormatting sqref="BF1">
    <cfRule type="expression" dxfId="73" priority="59">
      <formula>TRUE</formula>
    </cfRule>
  </conditionalFormatting>
  <conditionalFormatting sqref="BG1">
    <cfRule type="expression" dxfId="72" priority="60">
      <formula>TRUE</formula>
    </cfRule>
  </conditionalFormatting>
  <conditionalFormatting sqref="BH1">
    <cfRule type="expression" dxfId="71" priority="61">
      <formula>TRUE</formula>
    </cfRule>
  </conditionalFormatting>
  <conditionalFormatting sqref="BI1">
    <cfRule type="expression" dxfId="70" priority="62">
      <formula>TRUE</formula>
    </cfRule>
  </conditionalFormatting>
  <conditionalFormatting sqref="BJ1">
    <cfRule type="expression" dxfId="69" priority="63">
      <formula>TRUE</formula>
    </cfRule>
  </conditionalFormatting>
  <conditionalFormatting sqref="BK1">
    <cfRule type="expression" dxfId="68" priority="64">
      <formula>TRUE</formula>
    </cfRule>
  </conditionalFormatting>
  <conditionalFormatting sqref="BL1">
    <cfRule type="expression" dxfId="67" priority="65">
      <formula>TRUE</formula>
    </cfRule>
  </conditionalFormatting>
  <conditionalFormatting sqref="BM1">
    <cfRule type="expression" dxfId="66" priority="66">
      <formula>TRUE</formula>
    </cfRule>
  </conditionalFormatting>
  <conditionalFormatting sqref="BN1">
    <cfRule type="expression" dxfId="65" priority="67">
      <formula>TRUE</formula>
    </cfRule>
  </conditionalFormatting>
  <conditionalFormatting sqref="BO1">
    <cfRule type="expression" dxfId="64" priority="68">
      <formula>TRUE</formula>
    </cfRule>
  </conditionalFormatting>
  <conditionalFormatting sqref="BP1">
    <cfRule type="expression" dxfId="63" priority="69">
      <formula>TRUE</formula>
    </cfRule>
  </conditionalFormatting>
  <conditionalFormatting sqref="BQ1">
    <cfRule type="expression" dxfId="62" priority="70">
      <formula>TRUE</formula>
    </cfRule>
  </conditionalFormatting>
  <conditionalFormatting sqref="BR1">
    <cfRule type="expression" dxfId="61" priority="71">
      <formula>TRUE</formula>
    </cfRule>
  </conditionalFormatting>
  <conditionalFormatting sqref="BS1">
    <cfRule type="expression" dxfId="60" priority="72">
      <formula>TRUE</formula>
    </cfRule>
  </conditionalFormatting>
  <conditionalFormatting sqref="BT1">
    <cfRule type="expression" dxfId="59" priority="73">
      <formula>TRUE</formula>
    </cfRule>
  </conditionalFormatting>
  <conditionalFormatting sqref="BU1">
    <cfRule type="expression" dxfId="58" priority="74">
      <formula>TRUE</formula>
    </cfRule>
  </conditionalFormatting>
  <conditionalFormatting sqref="BV1">
    <cfRule type="expression" dxfId="57" priority="75">
      <formula>TRUE</formula>
    </cfRule>
  </conditionalFormatting>
  <conditionalFormatting sqref="BW1">
    <cfRule type="expression" dxfId="56" priority="76">
      <formula>TRUE</formula>
    </cfRule>
  </conditionalFormatting>
  <conditionalFormatting sqref="BX1">
    <cfRule type="expression" dxfId="55" priority="77">
      <formula>TRUE</formula>
    </cfRule>
  </conditionalFormatting>
  <conditionalFormatting sqref="BY1">
    <cfRule type="expression" dxfId="54" priority="78">
      <formula>TRUE</formula>
    </cfRule>
  </conditionalFormatting>
  <conditionalFormatting sqref="BZ1">
    <cfRule type="expression" dxfId="53" priority="79">
      <formula>TRUE</formula>
    </cfRule>
  </conditionalFormatting>
  <conditionalFormatting sqref="CA1">
    <cfRule type="expression" dxfId="52" priority="80">
      <formula>TRUE</formula>
    </cfRule>
  </conditionalFormatting>
  <conditionalFormatting sqref="CB1">
    <cfRule type="expression" dxfId="51" priority="81">
      <formula>TRUE</formula>
    </cfRule>
  </conditionalFormatting>
  <conditionalFormatting sqref="CC1">
    <cfRule type="expression" dxfId="50" priority="82">
      <formula>TRUE</formula>
    </cfRule>
  </conditionalFormatting>
  <conditionalFormatting sqref="CD1">
    <cfRule type="expression" dxfId="49" priority="83">
      <formula>TRUE</formula>
    </cfRule>
  </conditionalFormatting>
  <conditionalFormatting sqref="CE1">
    <cfRule type="expression" dxfId="48" priority="84">
      <formula>TRUE</formula>
    </cfRule>
  </conditionalFormatting>
  <conditionalFormatting sqref="CF1">
    <cfRule type="expression" dxfId="47" priority="85">
      <formula>TRUE</formula>
    </cfRule>
  </conditionalFormatting>
  <conditionalFormatting sqref="CG1">
    <cfRule type="expression" dxfId="46" priority="86">
      <formula>TRUE</formula>
    </cfRule>
  </conditionalFormatting>
  <conditionalFormatting sqref="CH1">
    <cfRule type="expression" dxfId="45" priority="87">
      <formula>TRUE</formula>
    </cfRule>
  </conditionalFormatting>
  <conditionalFormatting sqref="CI1">
    <cfRule type="expression" dxfId="44" priority="88">
      <formula>TRUE</formula>
    </cfRule>
  </conditionalFormatting>
  <conditionalFormatting sqref="CJ1">
    <cfRule type="expression" dxfId="43" priority="89">
      <formula>TRUE</formula>
    </cfRule>
  </conditionalFormatting>
  <conditionalFormatting sqref="CK1">
    <cfRule type="expression" dxfId="42" priority="90">
      <formula>TRUE</formula>
    </cfRule>
  </conditionalFormatting>
  <conditionalFormatting sqref="CL1">
    <cfRule type="expression" dxfId="41" priority="91">
      <formula>TRUE</formula>
    </cfRule>
  </conditionalFormatting>
  <conditionalFormatting sqref="CM1">
    <cfRule type="expression" dxfId="40" priority="92">
      <formula>TRUE</formula>
    </cfRule>
  </conditionalFormatting>
  <conditionalFormatting sqref="CN1">
    <cfRule type="expression" dxfId="39" priority="93">
      <formula>TRUE</formula>
    </cfRule>
  </conditionalFormatting>
  <conditionalFormatting sqref="CO1">
    <cfRule type="expression" dxfId="38" priority="94">
      <formula>TRUE</formula>
    </cfRule>
  </conditionalFormatting>
  <conditionalFormatting sqref="CP1">
    <cfRule type="expression" dxfId="37" priority="95">
      <formula>TRUE</formula>
    </cfRule>
  </conditionalFormatting>
  <conditionalFormatting sqref="CQ1">
    <cfRule type="expression" dxfId="36" priority="96">
      <formula>TRUE</formula>
    </cfRule>
  </conditionalFormatting>
  <conditionalFormatting sqref="CR1">
    <cfRule type="expression" dxfId="35" priority="97">
      <formula>TRUE</formula>
    </cfRule>
  </conditionalFormatting>
  <conditionalFormatting sqref="CS1">
    <cfRule type="expression" dxfId="34" priority="98">
      <formula>TRUE</formula>
    </cfRule>
  </conditionalFormatting>
  <conditionalFormatting sqref="CT1">
    <cfRule type="expression" dxfId="33" priority="99">
      <formula>TRUE</formula>
    </cfRule>
  </conditionalFormatting>
  <conditionalFormatting sqref="CU1">
    <cfRule type="expression" dxfId="32" priority="100">
      <formula>TRUE</formula>
    </cfRule>
  </conditionalFormatting>
  <conditionalFormatting sqref="CV1">
    <cfRule type="expression" dxfId="31" priority="101">
      <formula>TRUE</formula>
    </cfRule>
  </conditionalFormatting>
  <conditionalFormatting sqref="CW1">
    <cfRule type="expression" dxfId="30" priority="102">
      <formula>TRUE</formula>
    </cfRule>
  </conditionalFormatting>
  <conditionalFormatting sqref="CX1">
    <cfRule type="expression" dxfId="29" priority="103">
      <formula>TRUE</formula>
    </cfRule>
  </conditionalFormatting>
  <conditionalFormatting sqref="CY1">
    <cfRule type="expression" dxfId="28" priority="104">
      <formula>TRUE</formula>
    </cfRule>
  </conditionalFormatting>
  <conditionalFormatting sqref="CZ1">
    <cfRule type="expression" dxfId="27" priority="105">
      <formula>TRUE</formula>
    </cfRule>
  </conditionalFormatting>
  <conditionalFormatting sqref="DA1">
    <cfRule type="expression" dxfId="26" priority="106">
      <formula>TRUE</formula>
    </cfRule>
  </conditionalFormatting>
  <conditionalFormatting sqref="DB1">
    <cfRule type="expression" dxfId="25" priority="107">
      <formula>TRUE</formula>
    </cfRule>
  </conditionalFormatting>
  <conditionalFormatting sqref="DC1">
    <cfRule type="expression" dxfId="24" priority="108">
      <formula>TRUE</formula>
    </cfRule>
  </conditionalFormatting>
  <conditionalFormatting sqref="DD1">
    <cfRule type="expression" dxfId="23" priority="109">
      <formula>TRUE</formula>
    </cfRule>
  </conditionalFormatting>
  <conditionalFormatting sqref="DE1">
    <cfRule type="expression" dxfId="22" priority="110">
      <formula>TRUE</formula>
    </cfRule>
  </conditionalFormatting>
  <conditionalFormatting sqref="DF1">
    <cfRule type="expression" dxfId="21" priority="111">
      <formula>TRUE</formula>
    </cfRule>
  </conditionalFormatting>
  <conditionalFormatting sqref="DG1">
    <cfRule type="expression" dxfId="20" priority="112">
      <formula>TRUE</formula>
    </cfRule>
  </conditionalFormatting>
  <conditionalFormatting sqref="DH1">
    <cfRule type="expression" dxfId="19" priority="113">
      <formula>TRUE</formula>
    </cfRule>
  </conditionalFormatting>
  <conditionalFormatting sqref="DI1">
    <cfRule type="expression" dxfId="18" priority="114">
      <formula>TRUE</formula>
    </cfRule>
  </conditionalFormatting>
  <conditionalFormatting sqref="DJ1">
    <cfRule type="expression" dxfId="17" priority="115">
      <formula>TRUE</formula>
    </cfRule>
  </conditionalFormatting>
  <conditionalFormatting sqref="DK1">
    <cfRule type="expression" dxfId="16" priority="116">
      <formula>TRUE</formula>
    </cfRule>
  </conditionalFormatting>
  <conditionalFormatting sqref="DL1">
    <cfRule type="expression" dxfId="15" priority="117">
      <formula>TRUE</formula>
    </cfRule>
  </conditionalFormatting>
  <conditionalFormatting sqref="DM1">
    <cfRule type="expression" dxfId="14" priority="118">
      <formula>TRUE</formula>
    </cfRule>
  </conditionalFormatting>
  <conditionalFormatting sqref="DN1">
    <cfRule type="expression" dxfId="13" priority="119">
      <formula>TRUE</formula>
    </cfRule>
  </conditionalFormatting>
  <conditionalFormatting sqref="DO1">
    <cfRule type="expression" dxfId="12" priority="120">
      <formula>TRUE</formula>
    </cfRule>
  </conditionalFormatting>
  <conditionalFormatting sqref="DP1">
    <cfRule type="expression" dxfId="11" priority="121">
      <formula>TRUE</formula>
    </cfRule>
  </conditionalFormatting>
  <conditionalFormatting sqref="DQ1">
    <cfRule type="expression" dxfId="10" priority="122">
      <formula>TRUE</formula>
    </cfRule>
  </conditionalFormatting>
  <conditionalFormatting sqref="DR1">
    <cfRule type="expression" dxfId="9" priority="123">
      <formula>TRUE</formula>
    </cfRule>
  </conditionalFormatting>
  <conditionalFormatting sqref="DS1">
    <cfRule type="expression" dxfId="8" priority="124">
      <formula>TRUE</formula>
    </cfRule>
  </conditionalFormatting>
  <conditionalFormatting sqref="DT1">
    <cfRule type="expression" dxfId="7" priority="125">
      <formula>TRUE</formula>
    </cfRule>
  </conditionalFormatting>
  <conditionalFormatting sqref="DU1">
    <cfRule type="expression" dxfId="6" priority="126">
      <formula>TRUE</formula>
    </cfRule>
  </conditionalFormatting>
  <conditionalFormatting sqref="DV1">
    <cfRule type="expression" dxfId="5" priority="127">
      <formula>TRUE</formula>
    </cfRule>
  </conditionalFormatting>
  <conditionalFormatting sqref="DW1">
    <cfRule type="expression" dxfId="4" priority="128">
      <formula>TRUE</formula>
    </cfRule>
  </conditionalFormatting>
  <conditionalFormatting sqref="DX1">
    <cfRule type="expression" dxfId="3" priority="129">
      <formula>TRUE</formula>
    </cfRule>
  </conditionalFormatting>
  <conditionalFormatting sqref="DY1">
    <cfRule type="expression" dxfId="2" priority="130">
      <formula>TRUE</formula>
    </cfRule>
  </conditionalFormatting>
  <conditionalFormatting sqref="DZ1">
    <cfRule type="expression" dxfId="1" priority="131">
      <formula>TRUE</formula>
    </cfRule>
  </conditionalFormatting>
  <conditionalFormatting sqref="EA1">
    <cfRule type="expression" dxfId="0" priority="132">
      <formula>TRUE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Ksenia Znamenok</cp:lastModifiedBy>
  <dcterms:created xsi:type="dcterms:W3CDTF">2022-06-07T08:57:53Z</dcterms:created>
  <dcterms:modified xsi:type="dcterms:W3CDTF">2022-06-30T08:16:25Z</dcterms:modified>
</cp:coreProperties>
</file>