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997/arcadia/market/mbi/mbi/mbi-core/src/test/resources/ru/yandex/market/core/fulfillment/report/generator/"/>
    </mc:Choice>
  </mc:AlternateContent>
  <xr:revisionPtr revIDLastSave="0" documentId="13_ncr:1_{01C7DE83-9972-9549-BF3A-32B62BFF2BDE}" xr6:coauthVersionLast="47" xr6:coauthVersionMax="47" xr10:uidLastSave="{00000000-0000-0000-0000-000000000000}"/>
  <bookViews>
    <workbookView xWindow="0" yWindow="460" windowWidth="16380" windowHeight="8200" tabRatio="500" activeTab="1" xr2:uid="{00000000-000D-0000-FFFF-FFFF00000000}"/>
  </bookViews>
  <sheets>
    <sheet name="Движение денег по заказам" sheetId="1" r:id="rId1"/>
    <sheet name="Услуги и маржа по заказам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10" i="1" l="1"/>
  <c r="R10" i="1"/>
  <c r="Q10" i="1"/>
  <c r="P10" i="1"/>
  <c r="O10" i="1"/>
  <c r="N10" i="1"/>
  <c r="M10" i="1"/>
  <c r="L10" i="1"/>
  <c r="K10" i="1"/>
  <c r="J10" i="1"/>
  <c r="I10" i="1"/>
  <c r="H10" i="1"/>
  <c r="A10" i="1"/>
</calcChain>
</file>

<file path=xl/sharedStrings.xml><?xml version="1.0" encoding="utf-8"?>
<sst xmlns="http://schemas.openxmlformats.org/spreadsheetml/2006/main" count="161" uniqueCount="98">
  <si>
    <t>Общие количество заказов, стоимость услуг и ваша выручка по ним</t>
  </si>
  <si>
    <t>Магазин: Wowcream</t>
  </si>
  <si>
    <t>За период с 05.11.2020 по 20.11.2020</t>
  </si>
  <si>
    <t>Информация о заказах</t>
  </si>
  <si>
    <t>Информация по денежным средствам</t>
  </si>
  <si>
    <t>Информация по комиссиям за заказы</t>
  </si>
  <si>
    <t>Заказов оформлено</t>
  </si>
  <si>
    <t>Заказов отменено до отгрузки</t>
  </si>
  <si>
    <t>Заказов отгружено</t>
  </si>
  <si>
    <t>Заказов выкуплено</t>
  </si>
  <si>
    <t>Заказов не выкуплено</t>
  </si>
  <si>
    <t>Заказов возвращено</t>
  </si>
  <si>
    <t>Заказов в доставке</t>
  </si>
  <si>
    <t>Общая выручка по заказам, руб.</t>
  </si>
  <si>
    <t>Общая сумма вознаграждения за скидки, руб.</t>
  </si>
  <si>
    <t>Общая стоимость услуг по заказам, руб.</t>
  </si>
  <si>
    <t>Комиссия за продажу товаров, руб.</t>
  </si>
  <si>
    <t>Складская обработка, руб.</t>
  </si>
  <si>
    <t>Доставка товаров покупателям, руб.</t>
  </si>
  <si>
    <t>Экспресс-доставка товаров покупателям, руб.</t>
  </si>
  <si>
    <t>Приём и перевод платежей покупателей, руб.</t>
  </si>
  <si>
    <t>Обработка заказов в сортировочном центре, руб.</t>
  </si>
  <si>
    <t>Возврат невыкупленных товаров, руб.</t>
  </si>
  <si>
    <t>Участие в программе лояльности, руб.</t>
  </si>
  <si>
    <t>Информация о заказах и платежах по ним</t>
  </si>
  <si>
    <t>Информация о заказе</t>
  </si>
  <si>
    <t>Платёж покупателя</t>
  </si>
  <si>
    <t>Платёж за скидку маркетплейса</t>
  </si>
  <si>
    <t>Платёж за скидку по бонусам СберСпасибо</t>
  </si>
  <si>
    <t>Платёж за скидку по баллам Яндекс.Плюса</t>
  </si>
  <si>
    <t>Возврат платежа покупателя</t>
  </si>
  <si>
    <t>Возврат платежа за скидку маркетплейса</t>
  </si>
  <si>
    <t>Возврат платежа за скидку по бонусам СберСпасибо</t>
  </si>
  <si>
    <t>Возврат платежа за скидку по баллам Яндекс.Плюса</t>
  </si>
  <si>
    <t>Выплата расходов покупателю при возврате товара ненадлежащего качества</t>
  </si>
  <si>
    <t>Номер заказа</t>
  </si>
  <si>
    <t>Ваш номер заказа</t>
  </si>
  <si>
    <t>Дата оформления</t>
  </si>
  <si>
    <t>Ваш SKU</t>
  </si>
  <si>
    <t>Название товара</t>
  </si>
  <si>
    <t>Количество</t>
  </si>
  <si>
    <t>Передано в доставку</t>
  </si>
  <si>
    <t>Ваша цена
(за шт.)</t>
  </si>
  <si>
    <t>Скидка маркетплейса
(за шт.)</t>
  </si>
  <si>
    <t>Оплата бонусами СберСпасибо
(за шт.)</t>
  </si>
  <si>
    <t>Оплата баллами Яндекс.Плюса</t>
  </si>
  <si>
    <t>Статус заказа</t>
  </si>
  <si>
    <t>Статус изменён</t>
  </si>
  <si>
    <t>Способ оплаты</t>
  </si>
  <si>
    <t>Склад отгрузки</t>
  </si>
  <si>
    <t>Дата отгрузки</t>
  </si>
  <si>
    <t>Регион доставки</t>
  </si>
  <si>
    <t>Сумма платежа</t>
  </si>
  <si>
    <t>Номер платёжного поручения</t>
  </si>
  <si>
    <t>Дата платёжного поручения</t>
  </si>
  <si>
    <t>Идентификатор платежа</t>
  </si>
  <si>
    <t>Дата реестра платежей</t>
  </si>
  <si>
    <t>Сумма возврата</t>
  </si>
  <si>
    <t>Удержанная сумма</t>
  </si>
  <si>
    <t>07.11.2020</t>
  </si>
  <si>
    <t>2068</t>
  </si>
  <si>
    <t>La'dor Филлер для волос, 150 мл</t>
  </si>
  <si>
    <t>Неизвестен</t>
  </si>
  <si>
    <t>11.11.2020</t>
  </si>
  <si>
    <t>предоплата</t>
  </si>
  <si>
    <t>164168</t>
  </si>
  <si>
    <t>09.11.2020</t>
  </si>
  <si>
    <t>5fa6d99f03c3780ede12f987</t>
  </si>
  <si>
    <t>08.11.2020</t>
  </si>
  <si>
    <t>163881</t>
  </si>
  <si>
    <t>5fa6d99f04e943a47c4f26a5</t>
  </si>
  <si>
    <t>283028</t>
  </si>
  <si>
    <t>12.11.2020</t>
  </si>
  <si>
    <t>5fab8d3a3b317623654ced53</t>
  </si>
  <si>
    <t>283063</t>
  </si>
  <si>
    <t>5fab8d3a9066f40e43b31fd7</t>
  </si>
  <si>
    <t>1302</t>
  </si>
  <si>
    <t>Esthetic House Профессиональное SPA средство для глубокого очищения кожи головы, 250 мл</t>
  </si>
  <si>
    <t>10.11.2020</t>
  </si>
  <si>
    <t>200557</t>
  </si>
  <si>
    <t>5fa96f46954f6bc7cac1b588</t>
  </si>
  <si>
    <t>Стоимость услуг, ваша выручка и маржа по каждому заказу</t>
  </si>
  <si>
    <t>Информация по заказам</t>
  </si>
  <si>
    <t>Все услуги Маркета за заказы, руб.</t>
  </si>
  <si>
    <t>Выручка с учётом вознаграждения за скидки, руб.</t>
  </si>
  <si>
    <t>Доход за вычетом услуг Маркета, руб.</t>
  </si>
  <si>
    <t>Выручка без учёта вознаграждения за скидки, руб.</t>
  </si>
  <si>
    <t>Статус платежа покупателя</t>
  </si>
  <si>
    <t>Комиссия за продажу,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</si>
  <si>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</si>
  <si>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</si>
  <si>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</si>
  <si>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Обработка заказа в сортировочном центре, руб.</t>
  </si>
  <si>
    <t>Расходы на рекламу, руб.</t>
  </si>
  <si>
    <t>2020-11-07</t>
  </si>
  <si>
    <t>Платеж переведен</t>
  </si>
  <si>
    <t>2020-11-09</t>
  </si>
  <si>
    <t>Хранение невыкупов и возвратов,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</si>
</sst>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rgb="FF000000"/>
      <name val="Calibri"/>
      <charset val="1"/>
    </font>
    <font>
      <sz val="11"/>
      <name val="Calibri"/>
      <charset val="1"/>
    </font>
    <font>
      <sz val="14"/>
      <color rgb="FF000000"/>
      <name val="Calibri"/>
      <charset val="1"/>
    </font>
    <font>
      <sz val="12"/>
      <color rgb="FF333333"/>
      <name val="Calibri"/>
      <charset val="1"/>
    </font>
    <font>
      <sz val="11"/>
      <color rgb="FF333333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F2F2F2"/>
        <bgColor rgb="FFEDFCE8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/>
    </xf>
  </cellStyleXfs>
  <cellXfs count="31">
    <xf numFmtId="0" fontId="0" fillId="0" borderId="0" xfId="0">
      <alignment vertical="top"/>
    </xf>
    <xf numFmtId="0" fontId="0" fillId="12" borderId="3" xfId="0" applyFont="1" applyFill="1" applyBorder="1" applyAlignment="1">
      <alignment horizontal="center" vertical="top"/>
    </xf>
    <xf numFmtId="0" fontId="0" fillId="11" borderId="4" xfId="0" applyFont="1" applyFill="1" applyBorder="1" applyAlignment="1">
      <alignment horizontal="center" vertical="top"/>
    </xf>
    <xf numFmtId="0" fontId="0" fillId="10" borderId="4" xfId="0" applyFont="1" applyFill="1" applyBorder="1" applyAlignment="1">
      <alignment horizontal="center" vertical="top"/>
    </xf>
    <xf numFmtId="0" fontId="0" fillId="9" borderId="3" xfId="0" applyFont="1" applyFill="1" applyBorder="1" applyAlignment="1">
      <alignment horizontal="center" vertical="top"/>
    </xf>
    <xf numFmtId="0" fontId="0" fillId="8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0" fillId="6" borderId="4" xfId="0" applyFont="1" applyFill="1" applyBorder="1" applyAlignment="1">
      <alignment horizontal="center" vertical="top" wrapText="1"/>
    </xf>
    <xf numFmtId="0" fontId="0" fillId="5" borderId="3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64" fontId="0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7"/>
  <sheetViews>
    <sheetView topLeftCell="K6" zoomScaleNormal="100" workbookViewId="0">
      <selection activeCell="Q9" sqref="Q9"/>
    </sheetView>
  </sheetViews>
  <sheetFormatPr baseColWidth="10" defaultColWidth="8.5" defaultRowHeight="15" x14ac:dyDescent="0.2"/>
  <cols>
    <col min="1" max="3" width="11.83203125" customWidth="1"/>
    <col min="4" max="5" width="20.83203125" customWidth="1"/>
    <col min="6" max="6" width="12.83203125" customWidth="1"/>
    <col min="7" max="7" width="17" customWidth="1"/>
    <col min="8" max="8" width="15" customWidth="1"/>
    <col min="9" max="9" width="15.5" customWidth="1"/>
    <col min="10" max="11" width="15.83203125" customWidth="1"/>
    <col min="12" max="12" width="15.1640625" customWidth="1"/>
    <col min="13" max="13" width="14.1640625" customWidth="1"/>
    <col min="14" max="14" width="13.83203125" customWidth="1"/>
    <col min="15" max="15" width="14.6640625" customWidth="1"/>
    <col min="16" max="17" width="15.83203125" customWidth="1"/>
    <col min="18" max="18" width="15.1640625" customWidth="1"/>
    <col min="19" max="19" width="11.83203125" customWidth="1"/>
    <col min="20" max="20" width="13.83203125" customWidth="1"/>
    <col min="21" max="21" width="15.83203125" customWidth="1"/>
    <col min="22" max="22" width="11.83203125" customWidth="1"/>
    <col min="23" max="23" width="16" customWidth="1"/>
    <col min="24" max="25" width="11.83203125" customWidth="1"/>
    <col min="26" max="26" width="15.83203125" customWidth="1"/>
    <col min="27" max="30" width="11.83203125" customWidth="1"/>
    <col min="31" max="31" width="15.83203125" customWidth="1"/>
    <col min="32" max="40" width="11.83203125" customWidth="1"/>
    <col min="41" max="41" width="15.83203125" customWidth="1"/>
    <col min="42" max="45" width="11.83203125" customWidth="1"/>
    <col min="46" max="46" width="15.83203125" customWidth="1"/>
    <col min="47" max="50" width="11.83203125" customWidth="1"/>
    <col min="51" max="51" width="15.83203125" customWidth="1"/>
    <col min="52" max="60" width="11.83203125" customWidth="1"/>
    <col min="61" max="61" width="15.83203125" customWidth="1"/>
    <col min="62" max="62" width="11.83203125" customWidth="1"/>
  </cols>
  <sheetData>
    <row r="1" spans="1:62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7"/>
      <c r="AD1" s="17"/>
      <c r="AE1" s="17"/>
      <c r="AF1" s="17"/>
      <c r="AG1" s="18"/>
      <c r="AH1" s="18"/>
      <c r="AI1" s="18"/>
      <c r="AJ1" s="18"/>
      <c r="AK1" s="18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9" x14ac:dyDescent="0.2">
      <c r="A2" s="13" t="s">
        <v>0</v>
      </c>
      <c r="B2" s="13"/>
      <c r="C2" s="13"/>
      <c r="D2" s="13"/>
      <c r="E2" s="1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  <c r="AC2" s="17"/>
      <c r="AD2" s="17"/>
      <c r="AE2" s="17"/>
      <c r="AF2" s="17"/>
      <c r="AG2" s="18"/>
      <c r="AH2" s="18"/>
      <c r="AI2" s="18"/>
      <c r="AJ2" s="18"/>
      <c r="AK2" s="18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x14ac:dyDescent="0.2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7"/>
      <c r="AD3" s="17"/>
      <c r="AE3" s="17"/>
      <c r="AF3" s="17"/>
      <c r="AG3" s="18"/>
      <c r="AH3" s="18"/>
      <c r="AI3" s="18"/>
      <c r="AJ3" s="18"/>
      <c r="AK3" s="18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x14ac:dyDescent="0.2">
      <c r="A4" s="12" t="s">
        <v>1</v>
      </c>
      <c r="B4" s="12"/>
      <c r="C4" s="12"/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7"/>
      <c r="AD4" s="17"/>
      <c r="AE4" s="17"/>
      <c r="AF4" s="17"/>
      <c r="AG4" s="18"/>
      <c r="AH4" s="18"/>
      <c r="AI4" s="18"/>
      <c r="AJ4" s="18"/>
      <c r="AK4" s="18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x14ac:dyDescent="0.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7"/>
      <c r="AD5" s="17"/>
      <c r="AE5" s="17"/>
      <c r="AF5" s="17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x14ac:dyDescent="0.2">
      <c r="A6" s="12" t="s">
        <v>2</v>
      </c>
      <c r="B6" s="12"/>
      <c r="C6" s="12"/>
      <c r="D6" s="12"/>
      <c r="E6" s="1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7"/>
      <c r="AD6" s="17"/>
      <c r="AE6" s="17"/>
      <c r="AF6" s="17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x14ac:dyDescent="0.2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7"/>
      <c r="AD7" s="17"/>
      <c r="AE7" s="17"/>
      <c r="AF7" s="17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 spans="1:62" ht="13.75" customHeight="1" x14ac:dyDescent="0.2">
      <c r="A8" s="11" t="s">
        <v>3</v>
      </c>
      <c r="B8" s="11"/>
      <c r="C8" s="11"/>
      <c r="D8" s="11"/>
      <c r="E8" s="11"/>
      <c r="F8" s="11"/>
      <c r="G8" s="11"/>
      <c r="H8" s="11" t="s">
        <v>4</v>
      </c>
      <c r="I8" s="11"/>
      <c r="J8" s="11"/>
      <c r="K8" s="11" t="s">
        <v>5</v>
      </c>
      <c r="L8" s="11"/>
      <c r="M8" s="11"/>
      <c r="N8" s="11"/>
      <c r="O8" s="11"/>
      <c r="P8" s="11"/>
      <c r="Q8" s="11"/>
      <c r="R8" s="11"/>
      <c r="S8" s="11"/>
      <c r="AF8" s="17"/>
      <c r="AG8" s="17"/>
      <c r="AH8" s="17"/>
      <c r="AI8" s="18"/>
      <c r="AJ8" s="18"/>
      <c r="AK8" s="18"/>
      <c r="AL8" s="18"/>
      <c r="AM8" s="18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 spans="1:62" ht="80" x14ac:dyDescent="0.2">
      <c r="A9" s="19" t="s">
        <v>6</v>
      </c>
      <c r="B9" s="1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9" t="s">
        <v>97</v>
      </c>
      <c r="R9" s="19" t="s">
        <v>22</v>
      </c>
      <c r="S9" s="19" t="s">
        <v>23</v>
      </c>
      <c r="AF9" s="17"/>
      <c r="AG9" s="17"/>
      <c r="AH9" s="17"/>
      <c r="AI9" s="18"/>
      <c r="AJ9" s="18"/>
      <c r="AK9" s="18"/>
      <c r="AL9" s="18"/>
      <c r="AM9" s="18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 spans="1:62" ht="16" x14ac:dyDescent="0.2">
      <c r="A10" s="20">
        <f>SUM(IF(FREQUENCY(A16:A17,A16:A17) &gt; 0,1,0))</f>
        <v>2</v>
      </c>
      <c r="B10" s="21">
        <v>1</v>
      </c>
      <c r="C10" s="21">
        <v>0</v>
      </c>
      <c r="D10" s="21">
        <v>1</v>
      </c>
      <c r="E10" s="21">
        <v>0</v>
      </c>
      <c r="F10" s="20">
        <v>0</v>
      </c>
      <c r="G10" s="21">
        <v>0</v>
      </c>
      <c r="H10" s="21">
        <f>SUM('Услуги и маржа по заказам'!G10:G11)</f>
        <v>1636</v>
      </c>
      <c r="I10" s="21">
        <f>SUM('Услуги и маржа по заказам'!F10:F11) - SUM('Услуги и маржа по заказам'!G10:G11)</f>
        <v>39</v>
      </c>
      <c r="J10" s="21">
        <f>SUM('Услуги и маржа по заказам'!D10:D11)</f>
        <v>0</v>
      </c>
      <c r="K10" s="21">
        <f>SUM('Услуги и маржа по заказам'!J10:J11)</f>
        <v>0</v>
      </c>
      <c r="L10" s="21">
        <f>SUM('Услуги и маржа по заказам'!K10:K11)</f>
        <v>0</v>
      </c>
      <c r="M10" s="21">
        <f>SUM('Услуги и маржа по заказам'!L10:L11)</f>
        <v>0</v>
      </c>
      <c r="N10" s="21">
        <f>SUM('Услуги и маржа по заказам'!M10:M11)</f>
        <v>0</v>
      </c>
      <c r="O10" s="21">
        <f>SUM('Услуги и маржа по заказам'!N10:N11)</f>
        <v>0</v>
      </c>
      <c r="P10" s="21">
        <f>SUM('Услуги и маржа по заказам'!O10:O11)</f>
        <v>0</v>
      </c>
      <c r="Q10" s="21">
        <f>SUM('Услуги и маржа по заказам'!P10:P11)</f>
        <v>0</v>
      </c>
      <c r="R10" s="21">
        <f>SUM('Услуги и маржа по заказам'!Q10:Q11)</f>
        <v>0</v>
      </c>
      <c r="S10" s="21">
        <f>SUM('Услуги и маржа по заказам'!R10:R11)</f>
        <v>0</v>
      </c>
      <c r="AF10" s="17"/>
      <c r="AG10" s="17"/>
      <c r="AH10" s="17"/>
      <c r="AI10" s="18"/>
      <c r="AJ10" s="18"/>
      <c r="AK10" s="18"/>
      <c r="AL10" s="18"/>
      <c r="AM10" s="18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 spans="1:62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</row>
    <row r="12" spans="1:62" ht="19" x14ac:dyDescent="0.2">
      <c r="A12" s="13" t="s">
        <v>24</v>
      </c>
      <c r="B12" s="13"/>
      <c r="C12" s="13"/>
      <c r="D12" s="1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6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</row>
    <row r="13" spans="1:62" x14ac:dyDescent="0.2">
      <c r="A13" s="1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2"/>
      <c r="P13" s="22"/>
      <c r="Q13" s="22"/>
      <c r="R13" s="23"/>
      <c r="S13" s="22"/>
      <c r="T13" s="22"/>
      <c r="U13" s="22"/>
      <c r="V13" s="22"/>
      <c r="W13" s="23"/>
      <c r="X13" s="22"/>
      <c r="Y13" s="22"/>
      <c r="Z13" s="22"/>
      <c r="AA13" s="22"/>
      <c r="AB13" s="24"/>
      <c r="AC13" s="23"/>
      <c r="AD13" s="23"/>
      <c r="AE13" s="23"/>
      <c r="AF13" s="23"/>
      <c r="AG13" s="25"/>
      <c r="AH13" s="25"/>
      <c r="AI13" s="25"/>
      <c r="AJ13" s="25"/>
      <c r="AK13" s="25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5" customHeight="1" x14ac:dyDescent="0.2">
      <c r="A14" s="10" t="s">
        <v>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" t="s">
        <v>26</v>
      </c>
      <c r="S14" s="9"/>
      <c r="T14" s="9"/>
      <c r="U14" s="9"/>
      <c r="V14" s="9"/>
      <c r="W14" s="8" t="s">
        <v>27</v>
      </c>
      <c r="X14" s="8"/>
      <c r="Y14" s="8"/>
      <c r="Z14" s="8"/>
      <c r="AA14" s="8"/>
      <c r="AB14" s="7" t="s">
        <v>28</v>
      </c>
      <c r="AC14" s="7"/>
      <c r="AD14" s="7"/>
      <c r="AE14" s="7"/>
      <c r="AF14" s="7"/>
      <c r="AG14" s="6" t="s">
        <v>29</v>
      </c>
      <c r="AH14" s="6"/>
      <c r="AI14" s="6"/>
      <c r="AJ14" s="6"/>
      <c r="AK14" s="6"/>
      <c r="AL14" s="5" t="s">
        <v>30</v>
      </c>
      <c r="AM14" s="5"/>
      <c r="AN14" s="5"/>
      <c r="AO14" s="5"/>
      <c r="AP14" s="5"/>
      <c r="AQ14" s="4" t="s">
        <v>31</v>
      </c>
      <c r="AR14" s="4"/>
      <c r="AS14" s="4"/>
      <c r="AT14" s="4"/>
      <c r="AU14" s="4"/>
      <c r="AV14" s="3" t="s">
        <v>32</v>
      </c>
      <c r="AW14" s="3"/>
      <c r="AX14" s="3"/>
      <c r="AY14" s="3"/>
      <c r="AZ14" s="3"/>
      <c r="BA14" s="2" t="s">
        <v>33</v>
      </c>
      <c r="BB14" s="2"/>
      <c r="BC14" s="2"/>
      <c r="BD14" s="2"/>
      <c r="BE14" s="2"/>
      <c r="BF14" s="1" t="s">
        <v>34</v>
      </c>
      <c r="BG14" s="1"/>
      <c r="BH14" s="1"/>
      <c r="BI14" s="1"/>
      <c r="BJ14" s="1"/>
    </row>
    <row r="15" spans="1:62" ht="48" x14ac:dyDescent="0.2">
      <c r="A15" s="26" t="s">
        <v>35</v>
      </c>
      <c r="B15" s="26" t="s">
        <v>36</v>
      </c>
      <c r="C15" s="26" t="s">
        <v>37</v>
      </c>
      <c r="D15" s="26" t="s">
        <v>38</v>
      </c>
      <c r="E15" s="26" t="s">
        <v>39</v>
      </c>
      <c r="F15" s="26" t="s">
        <v>40</v>
      </c>
      <c r="G15" s="26" t="s">
        <v>41</v>
      </c>
      <c r="H15" s="26" t="s">
        <v>42</v>
      </c>
      <c r="I15" s="26" t="s">
        <v>43</v>
      </c>
      <c r="J15" s="26" t="s">
        <v>44</v>
      </c>
      <c r="K15" s="26" t="s">
        <v>45</v>
      </c>
      <c r="L15" s="26" t="s">
        <v>46</v>
      </c>
      <c r="M15" s="26" t="s">
        <v>47</v>
      </c>
      <c r="N15" s="26" t="s">
        <v>48</v>
      </c>
      <c r="O15" s="26" t="s">
        <v>49</v>
      </c>
      <c r="P15" s="26" t="s">
        <v>50</v>
      </c>
      <c r="Q15" s="26" t="s">
        <v>51</v>
      </c>
      <c r="R15" s="27" t="s">
        <v>52</v>
      </c>
      <c r="S15" s="27" t="s">
        <v>53</v>
      </c>
      <c r="T15" s="27" t="s">
        <v>54</v>
      </c>
      <c r="U15" s="27" t="s">
        <v>55</v>
      </c>
      <c r="V15" s="27" t="s">
        <v>56</v>
      </c>
      <c r="W15" s="26" t="s">
        <v>52</v>
      </c>
      <c r="X15" s="26" t="s">
        <v>53</v>
      </c>
      <c r="Y15" s="26" t="s">
        <v>54</v>
      </c>
      <c r="Z15" s="26" t="s">
        <v>55</v>
      </c>
      <c r="AA15" s="26" t="s">
        <v>56</v>
      </c>
      <c r="AB15" s="28" t="s">
        <v>52</v>
      </c>
      <c r="AC15" s="28" t="s">
        <v>53</v>
      </c>
      <c r="AD15" s="28" t="s">
        <v>54</v>
      </c>
      <c r="AE15" s="28" t="s">
        <v>55</v>
      </c>
      <c r="AF15" s="28" t="s">
        <v>56</v>
      </c>
      <c r="AG15" s="28" t="s">
        <v>52</v>
      </c>
      <c r="AH15" s="28" t="s">
        <v>53</v>
      </c>
      <c r="AI15" s="28" t="s">
        <v>54</v>
      </c>
      <c r="AJ15" s="28" t="s">
        <v>55</v>
      </c>
      <c r="AK15" s="28" t="s">
        <v>56</v>
      </c>
      <c r="AL15" s="29" t="s">
        <v>57</v>
      </c>
      <c r="AM15" s="29" t="s">
        <v>53</v>
      </c>
      <c r="AN15" s="29" t="s">
        <v>54</v>
      </c>
      <c r="AO15" s="29" t="s">
        <v>55</v>
      </c>
      <c r="AP15" s="29" t="s">
        <v>56</v>
      </c>
      <c r="AQ15" s="28" t="s">
        <v>57</v>
      </c>
      <c r="AR15" s="28" t="s">
        <v>53</v>
      </c>
      <c r="AS15" s="28" t="s">
        <v>54</v>
      </c>
      <c r="AT15" s="28" t="s">
        <v>55</v>
      </c>
      <c r="AU15" s="28" t="s">
        <v>56</v>
      </c>
      <c r="AV15" s="29" t="s">
        <v>57</v>
      </c>
      <c r="AW15" s="29" t="s">
        <v>53</v>
      </c>
      <c r="AX15" s="29" t="s">
        <v>54</v>
      </c>
      <c r="AY15" s="29" t="s">
        <v>55</v>
      </c>
      <c r="AZ15" s="29" t="s">
        <v>56</v>
      </c>
      <c r="BA15" s="28" t="s">
        <v>57</v>
      </c>
      <c r="BB15" s="28" t="s">
        <v>53</v>
      </c>
      <c r="BC15" s="28" t="s">
        <v>54</v>
      </c>
      <c r="BD15" s="28" t="s">
        <v>55</v>
      </c>
      <c r="BE15" s="28" t="s">
        <v>56</v>
      </c>
      <c r="BF15" s="28" t="s">
        <v>58</v>
      </c>
      <c r="BG15" s="28" t="s">
        <v>53</v>
      </c>
      <c r="BH15" s="28" t="s">
        <v>54</v>
      </c>
      <c r="BI15" s="28" t="s">
        <v>55</v>
      </c>
      <c r="BJ15" s="28" t="s">
        <v>56</v>
      </c>
    </row>
    <row r="16" spans="1:62" ht="63" customHeight="1" x14ac:dyDescent="0.2">
      <c r="A16" s="29">
        <v>28653450</v>
      </c>
      <c r="B16" s="29"/>
      <c r="C16" s="29" t="s">
        <v>59</v>
      </c>
      <c r="D16" s="29" t="s">
        <v>60</v>
      </c>
      <c r="E16" s="29" t="s">
        <v>61</v>
      </c>
      <c r="F16" s="29">
        <v>1</v>
      </c>
      <c r="G16" s="29">
        <v>0</v>
      </c>
      <c r="H16" s="29">
        <v>770</v>
      </c>
      <c r="I16" s="29">
        <v>39</v>
      </c>
      <c r="J16" s="29"/>
      <c r="K16" s="29">
        <v>43</v>
      </c>
      <c r="L16" s="29" t="s">
        <v>62</v>
      </c>
      <c r="M16" s="29" t="s">
        <v>63</v>
      </c>
      <c r="N16" s="29" t="s">
        <v>64</v>
      </c>
      <c r="O16" s="29"/>
      <c r="P16" s="30"/>
      <c r="Q16" s="29"/>
      <c r="R16" s="29">
        <v>688</v>
      </c>
      <c r="S16" s="29" t="s">
        <v>65</v>
      </c>
      <c r="T16" s="29" t="s">
        <v>66</v>
      </c>
      <c r="U16" s="29" t="s">
        <v>67</v>
      </c>
      <c r="V16" s="29" t="s">
        <v>68</v>
      </c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>
        <v>43</v>
      </c>
      <c r="AH16" s="29" t="s">
        <v>69</v>
      </c>
      <c r="AI16" s="29" t="s">
        <v>66</v>
      </c>
      <c r="AJ16" s="29" t="s">
        <v>70</v>
      </c>
      <c r="AK16" s="29" t="s">
        <v>68</v>
      </c>
      <c r="AL16" s="29">
        <v>688</v>
      </c>
      <c r="AM16" s="29" t="s">
        <v>71</v>
      </c>
      <c r="AN16" s="29" t="s">
        <v>72</v>
      </c>
      <c r="AO16" s="29" t="s">
        <v>73</v>
      </c>
      <c r="AP16" s="29" t="s">
        <v>63</v>
      </c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>
        <v>43</v>
      </c>
      <c r="BB16" s="29" t="s">
        <v>74</v>
      </c>
      <c r="BC16" s="29" t="s">
        <v>72</v>
      </c>
      <c r="BD16" s="29" t="s">
        <v>75</v>
      </c>
      <c r="BE16" s="29" t="s">
        <v>63</v>
      </c>
      <c r="BF16" s="29"/>
      <c r="BG16" s="29"/>
      <c r="BH16" s="29"/>
      <c r="BI16" s="29"/>
      <c r="BJ16" s="29"/>
    </row>
    <row r="17" spans="1:62" ht="63" customHeight="1" x14ac:dyDescent="0.2">
      <c r="A17" s="29">
        <v>28787665</v>
      </c>
      <c r="B17" s="29"/>
      <c r="C17" s="29" t="s">
        <v>66</v>
      </c>
      <c r="D17" s="29" t="s">
        <v>76</v>
      </c>
      <c r="E17" s="29" t="s">
        <v>77</v>
      </c>
      <c r="F17" s="29">
        <v>1</v>
      </c>
      <c r="G17" s="29">
        <v>1</v>
      </c>
      <c r="H17" s="29">
        <v>905</v>
      </c>
      <c r="I17" s="29">
        <v>0</v>
      </c>
      <c r="J17" s="29"/>
      <c r="K17" s="29"/>
      <c r="L17" s="29" t="s">
        <v>62</v>
      </c>
      <c r="M17" s="29" t="s">
        <v>78</v>
      </c>
      <c r="N17" s="29" t="s">
        <v>64</v>
      </c>
      <c r="O17" s="29"/>
      <c r="P17" s="30"/>
      <c r="Q17" s="29"/>
      <c r="R17" s="29">
        <v>905</v>
      </c>
      <c r="S17" s="29" t="s">
        <v>79</v>
      </c>
      <c r="T17" s="29" t="s">
        <v>78</v>
      </c>
      <c r="U17" s="29" t="s">
        <v>80</v>
      </c>
      <c r="V17" s="29" t="s">
        <v>78</v>
      </c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</row>
  </sheetData>
  <mergeCells count="17">
    <mergeCell ref="BA14:BE14"/>
    <mergeCell ref="BF14:BJ14"/>
    <mergeCell ref="AB14:AF14"/>
    <mergeCell ref="AG14:AK14"/>
    <mergeCell ref="AL14:AP14"/>
    <mergeCell ref="AQ14:AU14"/>
    <mergeCell ref="AV14:AZ14"/>
    <mergeCell ref="K8:S8"/>
    <mergeCell ref="A12:D12"/>
    <mergeCell ref="A14:Q14"/>
    <mergeCell ref="R14:V14"/>
    <mergeCell ref="W14:AA14"/>
    <mergeCell ref="A2:E2"/>
    <mergeCell ref="A4:E4"/>
    <mergeCell ref="A6:E6"/>
    <mergeCell ref="A8:G8"/>
    <mergeCell ref="H8:J8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tabSelected="1" topLeftCell="K3" zoomScaleNormal="100" workbookViewId="0">
      <selection activeCell="P9" sqref="P9"/>
    </sheetView>
  </sheetViews>
  <sheetFormatPr baseColWidth="10" defaultColWidth="8.5" defaultRowHeight="15" x14ac:dyDescent="0.2"/>
  <cols>
    <col min="1" max="1" width="12.33203125" customWidth="1"/>
    <col min="2" max="2" width="10.83203125" customWidth="1"/>
    <col min="3" max="3" width="11.83203125" customWidth="1"/>
    <col min="4" max="4" width="14.33203125" customWidth="1"/>
    <col min="5" max="5" width="16.83203125" customWidth="1"/>
    <col min="6" max="6" width="13.1640625" customWidth="1"/>
    <col min="7" max="7" width="19" customWidth="1"/>
    <col min="8" max="8" width="14.1640625" customWidth="1"/>
    <col min="9" max="9" width="16.6640625" customWidth="1"/>
    <col min="10" max="10" width="14.33203125" customWidth="1"/>
    <col min="11" max="12" width="15.83203125" customWidth="1"/>
    <col min="13" max="13" width="15.6640625" customWidth="1"/>
    <col min="14" max="14" width="15.5" customWidth="1"/>
    <col min="15" max="15" width="17.83203125" customWidth="1"/>
    <col min="16" max="17" width="15.5" customWidth="1"/>
    <col min="18" max="18" width="17.83203125" customWidth="1"/>
  </cols>
  <sheetData>
    <row r="1" spans="1:19" x14ac:dyDescent="0.2">
      <c r="A1" s="14"/>
      <c r="B1" s="15"/>
      <c r="C1" s="15"/>
      <c r="D1" s="15"/>
      <c r="E1" s="15"/>
    </row>
    <row r="2" spans="1:19" ht="19" x14ac:dyDescent="0.2">
      <c r="A2" s="13" t="s">
        <v>81</v>
      </c>
      <c r="B2" s="13"/>
      <c r="C2" s="13"/>
      <c r="D2" s="13"/>
      <c r="E2" s="13"/>
      <c r="F2" s="13"/>
      <c r="G2" s="13"/>
    </row>
    <row r="3" spans="1:19" x14ac:dyDescent="0.2">
      <c r="A3" s="14"/>
      <c r="B3" s="15"/>
      <c r="C3" s="15"/>
      <c r="D3" s="15"/>
      <c r="E3" s="15"/>
    </row>
    <row r="4" spans="1:19" x14ac:dyDescent="0.2">
      <c r="A4" s="12" t="s">
        <v>1</v>
      </c>
      <c r="B4" s="12"/>
      <c r="C4" s="12"/>
      <c r="D4" s="12"/>
      <c r="E4" s="12"/>
      <c r="F4" s="12"/>
      <c r="G4" s="12"/>
    </row>
    <row r="5" spans="1:19" x14ac:dyDescent="0.2">
      <c r="A5" s="14"/>
      <c r="B5" s="15"/>
      <c r="C5" s="15"/>
      <c r="D5" s="15"/>
      <c r="E5" s="15"/>
    </row>
    <row r="6" spans="1:19" x14ac:dyDescent="0.2">
      <c r="A6" s="12" t="s">
        <v>2</v>
      </c>
      <c r="B6" s="12"/>
      <c r="C6" s="12"/>
      <c r="D6" s="12"/>
      <c r="E6" s="12"/>
      <c r="F6" s="12"/>
      <c r="G6" s="12"/>
    </row>
    <row r="7" spans="1:19" x14ac:dyDescent="0.2">
      <c r="A7" s="14"/>
      <c r="B7" s="15"/>
      <c r="C7" s="15"/>
      <c r="D7" s="15"/>
      <c r="E7" s="15"/>
    </row>
    <row r="8" spans="1:19" ht="13.75" customHeight="1" x14ac:dyDescent="0.2">
      <c r="A8" s="11" t="s">
        <v>82</v>
      </c>
      <c r="B8" s="11"/>
      <c r="C8" s="11"/>
      <c r="D8" s="11" t="s">
        <v>4</v>
      </c>
      <c r="E8" s="11"/>
      <c r="F8" s="11"/>
      <c r="G8" s="11"/>
      <c r="H8" s="11"/>
      <c r="I8" s="11"/>
      <c r="J8" s="11" t="s">
        <v>5</v>
      </c>
      <c r="K8" s="11"/>
      <c r="L8" s="11"/>
      <c r="M8" s="11"/>
      <c r="N8" s="11"/>
      <c r="O8" s="11"/>
      <c r="P8" s="11"/>
      <c r="Q8" s="11"/>
      <c r="R8" s="11"/>
      <c r="S8" s="11"/>
    </row>
    <row r="9" spans="1:19" ht="64" x14ac:dyDescent="0.2">
      <c r="A9" s="19" t="s">
        <v>35</v>
      </c>
      <c r="B9" s="19" t="s">
        <v>36</v>
      </c>
      <c r="C9" s="19" t="s">
        <v>37</v>
      </c>
      <c r="D9" s="19" t="s">
        <v>83</v>
      </c>
      <c r="E9" s="19" t="s">
        <v>84</v>
      </c>
      <c r="F9" s="19" t="s">
        <v>85</v>
      </c>
      <c r="G9" s="19" t="s">
        <v>86</v>
      </c>
      <c r="H9" s="19" t="s">
        <v>87</v>
      </c>
      <c r="I9" s="19" t="s">
        <v>53</v>
      </c>
      <c r="J9" s="19" t="s">
        <v>88</v>
      </c>
      <c r="K9" s="19" t="s">
        <v>17</v>
      </c>
      <c r="L9" s="19" t="s">
        <v>89</v>
      </c>
      <c r="M9" s="19" t="s">
        <v>90</v>
      </c>
      <c r="N9" s="19" t="s">
        <v>91</v>
      </c>
      <c r="O9" s="19" t="s">
        <v>92</v>
      </c>
      <c r="P9" s="19" t="s">
        <v>97</v>
      </c>
      <c r="Q9" s="19" t="s">
        <v>22</v>
      </c>
      <c r="R9" s="19" t="s">
        <v>23</v>
      </c>
      <c r="S9" s="19" t="s">
        <v>93</v>
      </c>
    </row>
    <row r="10" spans="1:19" ht="47.25" customHeight="1" x14ac:dyDescent="0.2">
      <c r="A10" s="19">
        <v>28653450</v>
      </c>
      <c r="B10" s="19"/>
      <c r="C10" s="19" t="s">
        <v>94</v>
      </c>
      <c r="D10" s="19">
        <v>0</v>
      </c>
      <c r="E10" s="19">
        <v>770</v>
      </c>
      <c r="F10" s="19">
        <v>770</v>
      </c>
      <c r="G10" s="19">
        <v>731</v>
      </c>
      <c r="H10" s="19" t="s">
        <v>95</v>
      </c>
      <c r="I10" s="19" t="s">
        <v>65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</row>
    <row r="11" spans="1:19" ht="47.25" customHeight="1" x14ac:dyDescent="0.2">
      <c r="A11" s="19">
        <v>28787665</v>
      </c>
      <c r="B11" s="19"/>
      <c r="C11" s="19" t="s">
        <v>96</v>
      </c>
      <c r="D11" s="19">
        <v>0</v>
      </c>
      <c r="E11" s="19">
        <v>905</v>
      </c>
      <c r="F11" s="19">
        <v>905</v>
      </c>
      <c r="G11" s="19">
        <v>905</v>
      </c>
      <c r="H11" s="19" t="s">
        <v>95</v>
      </c>
      <c r="I11" s="19" t="s">
        <v>79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</row>
  </sheetData>
  <mergeCells count="6">
    <mergeCell ref="J8:S8"/>
    <mergeCell ref="A2:G2"/>
    <mergeCell ref="A4:G4"/>
    <mergeCell ref="A6:G6"/>
    <mergeCell ref="A8:C8"/>
    <mergeCell ref="D8:I8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Движение денег по заказам</vt:lpstr>
      <vt:lpstr>Услуги и маржа по заказам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Aleksandr Khoshbakht</cp:lastModifiedBy>
  <cp:revision>151</cp:revision>
  <dcterms:created xsi:type="dcterms:W3CDTF">2006-09-17T21:00:00Z</dcterms:created>
  <dcterms:modified xsi:type="dcterms:W3CDTF">2021-09-23T10:34:57Z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1033-11.1.0.9505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