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01.10.2021 по 16.10.2021 </t>
        </is>
      </c>
    </row>
    <row r="3">
      <c r="A3" s="2" t="inlineStr">
        <is>
          <t>ID бизнес-аккаунта: 1160713</t>
        </is>
      </c>
    </row>
    <row r="4">
      <c r="A4" s="3" t="inlineStr">
        <is>
          <t>Модели работы: DBS</t>
        </is>
      </c>
    </row>
    <row r="5">
      <c r="A5" s="4" t="inlineStr">
        <is>
          <t>ID магазинов: 1160712</t>
        </is>
      </c>
    </row>
    <row r="6">
      <c r="A6" s="5" t="inlineStr">
        <is>
          <t>Названия магазинов: meizi DBS</t>
        </is>
      </c>
    </row>
    <row r="7">
      <c r="A7" s="6" t="inlineStr">
        <is>
          <t xml:space="preserve">ИНН: </t>
        </is>
      </c>
    </row>
    <row r="8">
      <c r="A8" s="7" t="inlineStr">
        <is>
          <t xml:space="preserve">Номера договоров на размещение: 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1160713.0</v>
      </c>
      <c r="B14" s="41" t="inlineStr">
        <is>
          <t>DBS</t>
        </is>
      </c>
      <c r="C14" s="41" t="n">
        <v>1160712.0</v>
      </c>
      <c r="D14" s="41" t="inlineStr">
        <is>
          <t>meizi</t>
        </is>
      </c>
      <c r="E14" s="41"/>
      <c r="F14" s="41"/>
      <c r="G14" s="41"/>
      <c r="H14" s="41" t="inlineStr">
        <is>
          <t>Переводятся вам</t>
        </is>
      </c>
      <c r="I14" s="21" t="n">
        <f>=SUMIFS('Отчёт о платежах'!P3:P4,'Отчёт о платежах'!Q3:Q4,"Начисление",'Отчёт о платежах'!R3:R4,"Платёж покупателя") + SUMIFS('Отчёт о платежах'!P3:P4,'Отчёт о платежах'!Q3:Q4,"Корректировка начисления",'Отчёт о платежах'!R3:R4,"Платёж покупателя")</f>
        <v>0.0</v>
      </c>
      <c r="J14" s="23" t="n">
        <f>=SUMIFS('Отчёт о платежах'!P3:P4,'Отчёт о платежах'!R3:R4,"Возврат платежа покупателя")</f>
        <v>0.0</v>
      </c>
      <c r="K14" s="25" t="n">
        <f>=SUMIFS('Отчёт о платежах'!P3:P4,'Отчёт о платежах'!R3:R4,"Выплата расходов покупателю при возврате товара ненадлежащего качества")</f>
        <v>0.0</v>
      </c>
      <c r="L14" s="27" t="n">
        <f>=SUMIFS('Отчёт о платежах'!P3:P4,'Отчёт о платежах'!R3:R4,"Оплата услуг Яндекс.Маркета",'Отчёт о платежах'!Q3:Q4,"Удержание")</f>
        <v>0.0</v>
      </c>
      <c r="M14" s="29" t="n">
        <f>=SUMIFS('Отчёт о платежах'!P3:P4,'Отчёт о платежах'!Q3:Q4,"Начисление",'Отчёт о платежах'!R3:R4,"Платёж покупателя",'Отчёт о платежах'!S3:S4,"Переведён по графику выплат") + SUMIFS('Отчёт о платежах'!P3:P4,'Отчёт о платежах'!Q3:Q4,"Корректировка начисления",'Отчёт о платежах'!R3:R4,"Платёж покупателя",'Отчёт о платежах'!S3:S4,"Переведён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платежах'!S3:S4,"Удержан из платежей покупателей") + SUMIFS('Отчёт о платежах'!P3:P4,'Отчёт о платежах'!Q3:Q4,"Удержание",'Отчёт о платежах'!R3:R4,"Оплата услуг Яндекс.Маркета") + SUMIFS('Отчёт о платежах'!P3:P4,'Отчёт о платежах'!R3:R4,"Выплата расходов покупателю при возврате товара ненадлежащего качества")</f>
        <v>0.0</v>
      </c>
      <c r="N14" s="31" t="n">
        <f>=SUMIFS('Отчёт о платежах'!P3:P4,'Отчёт о платежах'!Q3:Q4,"Начисление",'Отчёт о платежах'!R3:R4,"Платёж покупателя",'Отчёт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платежах'!P3:P4,'Отчёт о платежах'!Q3:Q4,"Начисление",'Отчёт о платежах'!R3:R4,"Платёж за скидку по бонусам СберСпасибо") + SUMIFS('Отчёт о платежах'!P3:P4,'Отчёт о платежах'!Q3:Q4,"Начисление",'Отчёт о платежах'!R3:R4,"Платёж за скидку маркетплейса") + SUMIFS('Отчёт о платежах'!P3:P4,'Отчёт о платежах'!Q3:Q4,"Начисление",'Отчёт о платежах'!R3:R4,"Платёж за скидку по баллам Яндекс Плюса")</f>
        <v>0.0</v>
      </c>
      <c r="Q14" s="36" t="n">
        <f>=SUMIFS('Отчёт о платежах'!P3:P4,'Отчёт о платежах'!S3:S4,"Удержан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платежах'!S3:S4,"Будет 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платежах'!S3:S4,"Удержан из платежей покупателей",'Отчёт о платежах'!R3:R4,"Возврат платежа за скидку маркетплейса") + SUMIFS('Отчёт о платежах'!P3:P4,'Отчёт о платежах'!S3:S4,"Будет удержан из платежей покупателей",'Отчёт о платежах'!R3:R4,"Возврат платежа за скидку маркетплейса") + SUMIFS('Отчёт о платежах'!P3:P4,'Отчёт о платежах'!S3:S4,"Удержан из платежей покупателей",'Отчёт о платежах'!R3:R4,"Возврат платежа за скидку по баллам Яндекс Плюса") + SUMIFS('Отчёт о платежах'!P3:P4,'Отчёт о платежах'!S3:S4,"Будет удержан из платежей покупателей",'Отчёт о платежах'!R3:R4,"Возврат платежа за скидку по баллам Яндекс Плюса")</f>
        <v>0.0</v>
      </c>
      <c r="R14" s="38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платежах'!S3:S4,"Удержан из платежей покупателей")</f>
        <v>0.0</v>
      </c>
      <c r="S14" s="40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1160713.0</v>
      </c>
      <c r="B3" s="71" t="inlineStr">
        <is>
          <t>DBS</t>
        </is>
      </c>
      <c r="C3" s="71" t="n">
        <v>1160712.0</v>
      </c>
      <c r="D3" s="71" t="inlineStr">
        <is>
          <t>meizi</t>
        </is>
      </c>
      <c r="E3" s="71"/>
      <c r="F3" s="71"/>
      <c r="G3" s="71"/>
      <c r="H3" s="71" t="inlineStr">
        <is>
          <t>05.10.2021</t>
        </is>
      </c>
      <c r="I3" s="71" t="inlineStr">
        <is>
          <t>6159dbe1f988018eb1e24350</t>
        </is>
      </c>
      <c r="J3" s="71" t="n">
        <v>6.7678586E7</v>
      </c>
      <c r="K3" s="71" t="inlineStr">
        <is>
          <t>67678586</t>
        </is>
      </c>
      <c r="L3" s="71" t="inlineStr">
        <is>
          <t>03.10.2021</t>
        </is>
      </c>
      <c r="M3" s="71" t="inlineStr">
        <is>
          <t>466</t>
        </is>
      </c>
      <c r="N3" s="71" t="inlineStr">
        <is>
          <t>Настенный шкаф-зеркало для украшений и косметики с подсветкой omi 70</t>
        </is>
      </c>
      <c r="O3" s="71" t="n">
        <v>1.0</v>
      </c>
      <c r="P3" s="63" t="n">
        <v>19530.0</v>
      </c>
      <c r="Q3" s="71" t="inlineStr">
        <is>
          <t>Начисление</t>
        </is>
      </c>
      <c r="R3" s="71" t="inlineStr">
        <is>
          <t>Платёж за скидку по баллам Яндекс Плюса</t>
        </is>
      </c>
      <c r="S3" s="71" t="inlineStr">
        <is>
          <t>Переведён по графику выплат</t>
        </is>
      </c>
      <c r="T3" s="71" t="inlineStr">
        <is>
          <t>05.10.2021</t>
        </is>
      </c>
      <c r="U3" s="71" t="n">
        <v>517841.0</v>
      </c>
      <c r="V3" s="70" t="n">
        <v>19603.0</v>
      </c>
    </row>
    <row r="4" customHeight="true" ht="25.0">
      <c r="A4" s="71" t="n">
        <v>1160713.0</v>
      </c>
      <c r="B4" s="71" t="inlineStr">
        <is>
          <t>DBS</t>
        </is>
      </c>
      <c r="C4" s="71" t="n">
        <v>1160712.0</v>
      </c>
      <c r="D4" s="71" t="inlineStr">
        <is>
          <t>meizi</t>
        </is>
      </c>
      <c r="E4" s="71"/>
      <c r="F4" s="71"/>
      <c r="G4" s="71"/>
      <c r="H4" s="71" t="inlineStr">
        <is>
          <t>05.10.2021</t>
        </is>
      </c>
      <c r="I4" s="71" t="inlineStr">
        <is>
          <t>615ba3c6dff13b43e0d6b4fc</t>
        </is>
      </c>
      <c r="J4" s="71" t="n">
        <v>6.7678586E7</v>
      </c>
      <c r="K4" s="71" t="inlineStr">
        <is>
          <t>67678586</t>
        </is>
      </c>
      <c r="L4" s="71" t="inlineStr">
        <is>
          <t>03.10.2021</t>
        </is>
      </c>
      <c r="M4" s="71"/>
      <c r="N4" s="71" t="inlineStr">
        <is>
          <t>Доставка</t>
        </is>
      </c>
      <c r="O4" s="71" t="n">
        <v>1.0</v>
      </c>
      <c r="P4" s="63" t="n">
        <v>49.0</v>
      </c>
      <c r="Q4" s="71" t="inlineStr">
        <is>
          <t>Начисление</t>
        </is>
      </c>
      <c r="R4" s="71" t="inlineStr">
        <is>
          <t>Платёж за скидку маркетплейса на доставку</t>
        </is>
      </c>
      <c r="S4" s="71" t="inlineStr">
        <is>
          <t>Переведён по графику выплат</t>
        </is>
      </c>
      <c r="T4" s="71" t="inlineStr">
        <is>
          <t>05.10.2021</t>
        </is>
      </c>
      <c r="U4" s="71" t="n">
        <v>517841.0</v>
      </c>
      <c r="V4" s="70" t="n">
        <v>19603.0</v>
      </c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2022-03-09T11:49:24Z</dcterms:created>
  <dc:creator>Apache POI</dc:creator>
</cp:coreProperties>
</file>