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01.01.2022 по 02.01.2023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1, 2</t>
        </is>
      </c>
    </row>
    <row r="6">
      <c r="A6" s="5" t="inlineStr">
        <is>
          <t>Названия магазинов: supplier_1 FBY, supplier_2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contract_1, contract_2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1.0</v>
      </c>
      <c r="D14" s="41" t="inlineStr">
        <is>
          <t>supplier_1</t>
        </is>
      </c>
      <c r="E14" s="41"/>
      <c r="F14" s="41" t="inlineStr">
        <is>
          <t>contract_1</t>
        </is>
      </c>
      <c r="G14" s="41"/>
      <c r="H14" s="41" t="inlineStr">
        <is>
          <t>Переводятся вам</t>
        </is>
      </c>
      <c r="I14" s="21" t="n">
        <f>=SUMIFS('Отчёт о платежах'!P3:P4,'Отчёт о платежах'!Q3:Q4,"Начисление",'Отчёт о платежах'!R3:R4,"Платёж покупателя") + SUMIFS('Отчёт о платежах'!P3:P4,'Отчёт о платежах'!Q3:Q4,"Корректировка начисления",'Отчёт о платежах'!R3:R4,"Платёж покупателя")</f>
        <v>0.0</v>
      </c>
      <c r="J14" s="23" t="n">
        <f>=SUMIFS('Отчёт о платежах'!P3:P4,'Отчёт о платежах'!R3:R4,"Возврат платежа покупателя")</f>
        <v>0.0</v>
      </c>
      <c r="K14" s="25" t="n">
        <f>=SUMIFS('Отчёт о платежах'!P3:P4,'Отчёт о платежах'!R3:R4,"Выплата расходов покупателю при возврате товара ненадлежащего качества")</f>
        <v>0.0</v>
      </c>
      <c r="L14" s="27" t="n">
        <f>=SUMIFS('Отчёт о платежах'!P3:P4,'Отчёт о платежах'!R3:R4,"Оплата услуг Яндекс.Маркета",'Отчёт о платежах'!Q3:Q4,"Удержание")</f>
        <v>0.0</v>
      </c>
      <c r="M14" s="29" t="n">
        <f>=SUMIFS('Отчёт о платежах'!P3:P4,'Отчёт о платежах'!Q3:Q4,"Начисление",'Отчёт о платежах'!R3:R4,"Платёж покупателя",'Отчёт о платежах'!S3:S4,"Переведён по графику выплат") + SUMIFS('Отчёт о платежах'!P3:P4,'Отчёт о платежах'!Q3:Q4,"Корректировка начисления",'Отчёт о платежах'!R3:R4,"Платёж покупателя",'Отчёт о платежах'!S3:S4,"Переведён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платежах'!S3:S4,"Удержан из платежей покупателей") + SUMIFS('Отчёт о платежах'!P3:P4,'Отчёт о платежах'!Q3:Q4,"Удержание",'Отчёт о платежах'!R3:R4,"Оплата услуг Яндекс.Маркета") + SUMIFS('Отчёт о платежах'!P3:P4,'Отчёт о платежах'!R3:R4,"Выплата расходов покупателю при возврате товара ненадлежащего качества")</f>
        <v>0.0</v>
      </c>
      <c r="N14" s="31" t="n">
        <f>=SUMIFS('Отчёт о платежах'!P3:P4,'Отчёт о платежах'!Q3:Q4,"Начисление",'Отчёт о платежах'!R3:R4,"Платёж покупателя",'Отчёт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платежах'!P3:P4,'Отчёт о платежах'!Q3:Q4,"Начисление",'Отчёт о платежах'!R3:R4,"Платёж за скидку по бонусам СберСпасибо") + SUMIFS('Отчёт о платежах'!P3:P4,'Отчёт о платежах'!Q3:Q4,"Начисление",'Отчёт о платежах'!R3:R4,"Платёж за скидку маркетплейса") + SUMIFS('Отчёт о платежах'!P3:P4,'Отчёт о платежах'!Q3:Q4,"Начисление",'Отчёт о платежах'!R3:R4,"Платёж за скидку по баллам Яндекс Плюса")</f>
        <v>0.0</v>
      </c>
      <c r="Q14" s="36" t="n">
        <f>=SUMIFS('Отчёт о платежах'!P3:P4,'Отчёт о платежах'!S3:S4,"Удержан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платежах'!S3:S4,"Будет 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платежах'!S3:S4,"Удержан из платежей покупателей",'Отчёт о платежах'!R3:R4,"Возврат платежа за скидку маркетплейса") + SUMIFS('Отчёт о платежах'!P3:P4,'Отчёт о платежах'!S3:S4,"Будет удержан из платежей покупателей",'Отчёт о платежах'!R3:R4,"Возврат платежа за скидку маркетплейса") + SUMIFS('Отчёт о платежах'!P3:P4,'Отчёт о платежах'!S3:S4,"Удержан из платежей покупателей",'Отчёт о платежах'!R3:R4,"Возврат платежа за скидку по баллам Яндекс Плюса") + SUMIFS('Отчёт о платежах'!P3:P4,'Отчёт о платежах'!S3:S4,"Будет удержан из платежей покупателей",'Отчёт о платежах'!R3:R4,"Возврат платежа за скидку по баллам Яндекс Плюса")</f>
        <v>0.0</v>
      </c>
      <c r="R14" s="38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платежах'!S3:S4,"Удержан из платежей покупателей")</f>
        <v>0.0</v>
      </c>
      <c r="S14" s="40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платежах'!S3:S4,"Будет удержан из платежей покупателей")</f>
        <v>0.0</v>
      </c>
    </row>
    <row r="15" customHeight="true" ht="25.0">
      <c r="A15" s="41" t="n">
        <v>10001.0</v>
      </c>
      <c r="B15" s="41" t="inlineStr">
        <is>
          <t>FBY</t>
        </is>
      </c>
      <c r="C15" s="41" t="n">
        <v>2.0</v>
      </c>
      <c r="D15" s="41" t="inlineStr">
        <is>
          <t>supplier_2</t>
        </is>
      </c>
      <c r="E15" s="41"/>
      <c r="F15" s="41" t="inlineStr">
        <is>
          <t>contract_2</t>
        </is>
      </c>
      <c r="G15" s="41"/>
      <c r="H15" s="41" t="inlineStr">
        <is>
          <t>Переводятся вам</t>
        </is>
      </c>
      <c r="I15" s="21" t="n">
        <f>=SUMIFS('Отчёт о платежах'!P5:P11,'Отчёт о платежах'!Q5:Q11,"Начисление",'Отчёт о платежах'!R5:R11,"Платёж покупателя") + SUMIFS('Отчёт о платежах'!P5:P11,'Отчёт о платежах'!Q5:Q11,"Корректировка начисления",'Отчёт о платежах'!R5:R11,"Платёж покупателя")</f>
        <v>0.0</v>
      </c>
      <c r="J15" s="23" t="n">
        <f>=SUMIFS('Отчёт о платежах'!P5:P11,'Отчёт о платежах'!R5:R11,"Возврат платежа покупателя")</f>
        <v>0.0</v>
      </c>
      <c r="K15" s="25" t="n">
        <f>=SUMIFS('Отчёт о платежах'!P5:P11,'Отчёт о платежах'!R5:R11,"Выплата расходов покупателю при возврате товара ненадлежащего качества")</f>
        <v>0.0</v>
      </c>
      <c r="L15" s="27" t="n">
        <f>=SUMIFS('Отчёт о платежах'!P5:P11,'Отчёт о платежах'!R5:R11,"Оплата услуг Яндекс.Маркета",'Отчёт о платежах'!Q5:Q11,"Удержание")</f>
        <v>0.0</v>
      </c>
      <c r="M15" s="29" t="n">
        <f>=SUMIFS('Отчёт о платежах'!P5:P11,'Отчёт о платежах'!Q5:Q11,"Начисление",'Отчёт о платежах'!R5:R11,"Платёж покупателя",'Отчёт о платежах'!S5:S11,"Переведён по графику выплат") + SUMIFS('Отчёт о платежах'!P5:P11,'Отчёт о платежах'!Q5:Q11,"Корректировка начисления",'Отчёт о платежах'!R5:R11,"Платёж покупателя",'Отчёт о платежах'!S5:S11,"Переведён по графику выплат") + SUMIFS('Отчёт о платежах'!P5:P11,'Отчёт о платежах'!Q5:Q11,"Возврат",'Отчёт о платежах'!R5:R11,"Возврат платежа покупателя",'Отчёт о платежах'!S5:S11,"Удержан из платежей покупателей") + SUMIFS('Отчёт о платежах'!P5:P11,'Отчёт о платежах'!Q5:Q11,"Удержание",'Отчёт о платежах'!R5:R11,"Оплата услуг Яндекс.Маркета") + SUMIFS('Отчёт о платежах'!P5:P11,'Отчёт о платежах'!R5:R11,"Выплата расходов покупателю при возврате товара ненадлежащего качества")</f>
        <v>0.0</v>
      </c>
      <c r="N15" s="31" t="n">
        <f>=SUMIFS('Отчёт о платежах'!P5:P11,'Отчёт о платежах'!Q5:Q11,"Начисление",'Отчёт о платежах'!R5:R11,"Платёж покупателя",'Отчёт о платежах'!S5:S11,"Будет переведён по графику выплат") + SUMIFS('Отчёт о платежах'!P5:P11,'Отчёт о платежах'!Q5:Q11,"Возврат",'Отчёт о платежах'!R5:R11,"Возврат платежа покупателя",'Отчёт о платежах'!S5:S11,"Будет удержан из платежей покупателей")</f>
        <v>0.0</v>
      </c>
      <c r="O15" s="41" t="inlineStr">
        <is>
          <t>Переводятся вам</t>
        </is>
      </c>
      <c r="P15" s="34" t="n">
        <f>=SUMIFS('Отчёт о платежах'!P5:P11,'Отчёт о платежах'!Q5:Q11,"Начисление",'Отчёт о платежах'!R5:R11,"Платёж за скидку по бонусам СберСпасибо") + SUMIFS('Отчёт о платежах'!P5:P11,'Отчёт о платежах'!Q5:Q11,"Начисление",'Отчёт о платежах'!R5:R11,"Платёж за скидку маркетплейса") + SUMIFS('Отчёт о платежах'!P5:P11,'Отчёт о платежах'!Q5:Q11,"Начисление",'Отчёт о платежах'!R5:R11,"Платёж за скидку по баллам Яндекс Плюса")</f>
        <v>0.0</v>
      </c>
      <c r="Q15" s="36" t="n">
        <f>=SUMIFS('Отчёт о платежах'!P5:P11,'Отчёт о платежах'!S5:S11,"Удержан из платежей покупателей",'Отчёт о платежах'!R5:R11,"Возврат платежа за скидку по бонусам СберСпасибо") + SUMIFS('Отчёт о платежах'!P5:P11,'Отчёт о платежах'!S5:S11,"Будет удержан из платежей покупателей",'Отчёт о платежах'!R5:R11,"Возврат платежа за скидку по бонусам СберСпасибо") + SUMIFS('Отчёт о платежах'!P5:P11,'Отчёт о платежах'!S5:S11,"Удержан из платежей покупателей",'Отчёт о платежах'!R5:R11,"Возврат платежа за скидку маркетплейса") + SUMIFS('Отчёт о платежах'!P5:P11,'Отчёт о платежах'!S5:S11,"Будет удержан из платежей покупателей",'Отчёт о платежах'!R5:R11,"Возврат платежа за скидку маркетплейса") + SUMIFS('Отчёт о платежах'!P5:P11,'Отчёт о платежах'!S5:S11,"Удержан из платежей покупателей",'Отчёт о платежах'!R5:R11,"Возврат платежа за скидку по баллам Яндекс Плюса") + SUMIFS('Отчёт о платежах'!P5:P11,'Отчёт о платежах'!S5:S11,"Будет удержан из платежей покупателей",'Отчёт о платежах'!R5:R11,"Возврат платежа за скидку по баллам Яндекс Плюса")</f>
        <v>0.0</v>
      </c>
      <c r="R15" s="38" t="n">
        <f>=SUMIFS('Отчёт о платежах'!P5:P11,'Отчёт о платежах'!Q5:Q11,"Начисление",'Отчёт о платежах'!R5:R11,"Платёж за скидку по бонусам СберСпасибо",'Отчёт о платежах'!S5:S11,"Переведён по графику выплат") + SUMIFS('Отчёт о платежах'!P5:P11,'Отчёт о платежах'!Q5:Q11,"Начисление",'Отчёт о платежах'!R5:R11,"Платёж за скидку маркетплейса",'Отчёт о платежах'!S5:S11,"Переведён по графику выплат") + SUMIFS('Отчёт о платежах'!P5:P11,'Отчёт о платежах'!Q5:Q11,"Начисление",'Отчёт о платежах'!R5:R11,"Платёж за скидку по баллам Яндекс Плюса",'Отчёт о платежах'!S5:S11,"Переведён по графику выплат") + SUMIFS('Отчёт о платежах'!P5:P11,'Отчёт о платежах'!Q5:Q11,"Возврат",'Отчёт о платежах'!R5:R11,"Возврат платежа за скидку по бонусам СберСпасибо",'Отчёт о платежах'!S5:S11,"Удержан из платежей покупателей") + SUMIFS('Отчёт о платежах'!P5:P11,'Отчёт о платежах'!Q5:Q11,"Возврат",'Отчёт о платежах'!R5:R11,"Возврат платежа за скидку маркетплейса",'Отчёт о платежах'!S5:S11,"Удержан из платежей покупателей") + SUMIFS('Отчёт о платежах'!P5:P11,'Отчёт о платежах'!Q5:Q11,"Возврат",'Отчёт о платежах'!R5:R11,"Возврат платежа за скидку по баллам Яндекс Плюса",'Отчёт о платежах'!S5:S11,"Удержан из платежей покупателей")</f>
        <v>0.0</v>
      </c>
      <c r="S15" s="40" t="n">
        <f>=SUMIFS('Отчёт о платежах'!P5:P11,'Отчёт о платежах'!Q5:Q11,"Начисление",'Отчёт о платежах'!R5:R11,"Платёж за скидку по бонусам СберСпасибо",'Отчёт о платежах'!S5:S11,"Будет переведён по графику выплат") + SUMIFS('Отчёт о платежах'!P5:P11,'Отчёт о платежах'!Q5:Q11,"Начисление",'Отчёт о платежах'!R5:R11,"Платёж за скидку маркетплейса",'Отчёт о платежах'!S5:S11,"Будет переведён по графику выплат") + SUMIFS('Отчёт о платежах'!P5:P11,'Отчёт о платежах'!Q5:Q11,"Начисление",'Отчёт о платежах'!R5:R11,"Платёж за скидку по баллам Яндекс Плюса",'Отчёт о платежах'!S5:S11,"Будет переведён по графику выплат") + SUMIFS('Отчёт о платежах'!P5:P11,'Отчёт о платежах'!Q5:Q11,"Возврат",'Отчёт о платежах'!R5:R11,"Возврат платежа за скидку по бонусам СберСпасибо",'Отчёт о платежах'!S5:S11,"Будет удержан из платежей покупателей") + SUMIFS('Отчёт о платежах'!P5:P11,'Отчёт о платежах'!Q5:Q11,"Возврат",'Отчёт о платежах'!R5:R11,"Возврат платежа за скидку маркетплейса",'Отчёт о платежах'!S5:S11,"Будет удержан из платежей покупателей") + SUMIFS('Отчёт о платежах'!P5:P11,'Отчёт о платежах'!Q5:Q11,"Возврат",'Отчёт о платежах'!R5:R11,"Возврат платежа за скидку по баллам Яндекс Плюса",'Отчёт о платежах'!S5:S11,"Будет удержан из платежей покупателей")</f>
        <v>0.0</v>
      </c>
    </row>
    <row r="16">
      <c r="A16" s="42" t="inlineStr">
        <is>
          <t>Итого:</t>
        </is>
      </c>
      <c r="B16" s="42"/>
      <c r="C16" s="42"/>
      <c r="D16" s="42"/>
      <c r="E16" s="42"/>
      <c r="F16" s="42"/>
      <c r="G16" s="42"/>
      <c r="H16" s="43"/>
      <c r="I16" s="44" t="n">
        <f>=SUM('Сводка'!I14:I15)</f>
        <v>0.0</v>
      </c>
      <c r="J16" s="44" t="n">
        <f>=SUM('Сводка'!J14:J15)</f>
        <v>0.0</v>
      </c>
      <c r="K16" s="44" t="n">
        <f>=SUM('Сводка'!K14:K15)</f>
        <v>0.0</v>
      </c>
      <c r="L16" s="44" t="n">
        <f>=SUM('Сводка'!L14:L15)</f>
        <v>0.0</v>
      </c>
      <c r="M16" s="44" t="n">
        <f>=SUM('Сводка'!M14:M15)</f>
        <v>0.0</v>
      </c>
      <c r="N16" s="44" t="n">
        <f>=SUM('Сводка'!N14:N15)</f>
        <v>0.0</v>
      </c>
      <c r="O16" s="43"/>
      <c r="P16" s="44" t="n">
        <f>=SUM('Сводка'!P14:P15)</f>
        <v>0.0</v>
      </c>
      <c r="Q16" s="44" t="n">
        <f>=SUM('Сводка'!Q14:Q15)</f>
        <v>0.0</v>
      </c>
      <c r="R16" s="44" t="n">
        <f>=SUM('Сводка'!R14:R15)</f>
        <v>0.0</v>
      </c>
      <c r="S16" s="44" t="n">
        <f>=SUM('Сводка'!S14:S15)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4">
    <mergeCell ref="A12:G12"/>
    <mergeCell ref="H12:S12"/>
    <mergeCell ref="A16:G16"/>
    <mergeCell ref="A18:U1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1.0</v>
      </c>
      <c r="D3" s="71" t="inlineStr">
        <is>
          <t>supplier_1</t>
        </is>
      </c>
      <c r="E3" s="71"/>
      <c r="F3" s="71" t="inlineStr">
        <is>
          <t>contract_1</t>
        </is>
      </c>
      <c r="G3" s="71"/>
      <c r="H3" s="71" t="inlineStr">
        <is>
          <t>22.04.2022</t>
        </is>
      </c>
      <c r="I3" s="71" t="inlineStr">
        <is>
          <t>abcd-abcd-abcd-abc3</t>
        </is>
      </c>
      <c r="J3" s="71" t="n">
        <v>111.0</v>
      </c>
      <c r="K3" s="71"/>
      <c r="L3" s="71" t="inlineStr">
        <is>
          <t>31.03.2022</t>
        </is>
      </c>
      <c r="M3" s="71"/>
      <c r="N3" s="71"/>
      <c r="O3" s="71"/>
      <c r="P3" s="63" t="n">
        <v>100.0</v>
      </c>
      <c r="Q3" s="71" t="inlineStr">
        <is>
          <t>Начисление</t>
        </is>
      </c>
      <c r="R3" s="71" t="inlineStr">
        <is>
          <t>Оплата услуг Яндекс.Маркета</t>
        </is>
      </c>
      <c r="S3" s="71" t="inlineStr">
        <is>
          <t>Переведён по графику выплат</t>
        </is>
      </c>
      <c r="T3" s="71" t="inlineStr">
        <is>
          <t>22.04.2022</t>
        </is>
      </c>
      <c r="U3" s="71" t="n">
        <v>888.0</v>
      </c>
      <c r="V3" s="70" t="n">
        <v>100.0</v>
      </c>
    </row>
    <row r="4" customHeight="true" ht="25.0">
      <c r="A4" s="71" t="n">
        <v>10001.0</v>
      </c>
      <c r="B4" s="71" t="inlineStr">
        <is>
          <t>FBY</t>
        </is>
      </c>
      <c r="C4" s="71" t="n">
        <v>1.0</v>
      </c>
      <c r="D4" s="71" t="inlineStr">
        <is>
          <t>supplier_1</t>
        </is>
      </c>
      <c r="E4" s="71"/>
      <c r="F4" s="71" t="inlineStr">
        <is>
          <t>contract_1</t>
        </is>
      </c>
      <c r="G4" s="71"/>
      <c r="H4" s="71" t="inlineStr">
        <is>
          <t>21.04.2022</t>
        </is>
      </c>
      <c r="I4" s="71" t="inlineStr">
        <is>
          <t>55684041</t>
        </is>
      </c>
      <c r="J4" s="71" t="n">
        <v>1.0</v>
      </c>
      <c r="K4" s="71" t="inlineStr">
        <is>
          <t>1</t>
        </is>
      </c>
      <c r="L4" s="71" t="inlineStr">
        <is>
          <t>22.04.2022</t>
        </is>
      </c>
      <c r="M4" s="71" t="inlineStr">
        <is>
          <t>shop_sku_1</t>
        </is>
      </c>
      <c r="N4" s="71" t="inlineStr">
        <is>
          <t>offer_name_1</t>
        </is>
      </c>
      <c r="O4" s="71" t="n">
        <v>1.0</v>
      </c>
      <c r="P4" s="63" t="n">
        <v>96.0</v>
      </c>
      <c r="Q4" s="71" t="inlineStr">
        <is>
          <t>Начисление</t>
        </is>
      </c>
      <c r="R4" s="71" t="inlineStr">
        <is>
          <t>Платёж за скидку маркетплейса</t>
        </is>
      </c>
      <c r="S4" s="71" t="inlineStr">
        <is>
          <t>Переведён по графику выплат</t>
        </is>
      </c>
      <c r="T4" s="71" t="inlineStr">
        <is>
          <t>21.04.2022</t>
        </is>
      </c>
      <c r="U4" s="71" t="n">
        <v>111.0</v>
      </c>
      <c r="V4" s="70" t="n">
        <v>563.0</v>
      </c>
    </row>
    <row r="5" customHeight="true" ht="25.0">
      <c r="A5" s="71" t="n">
        <v>10001.0</v>
      </c>
      <c r="B5" s="71" t="inlineStr">
        <is>
          <t>FBY</t>
        </is>
      </c>
      <c r="C5" s="71" t="n">
        <v>2.0</v>
      </c>
      <c r="D5" s="71" t="inlineStr">
        <is>
          <t>supplier_2</t>
        </is>
      </c>
      <c r="E5" s="71"/>
      <c r="F5" s="71" t="inlineStr">
        <is>
          <t>contract_2</t>
        </is>
      </c>
      <c r="G5" s="71"/>
      <c r="H5" s="71" t="inlineStr">
        <is>
          <t>22.04.2022</t>
        </is>
      </c>
      <c r="I5" s="71" t="inlineStr">
        <is>
          <t>abcd-abcd-abcd-abc1</t>
        </is>
      </c>
      <c r="J5" s="71" t="n">
        <v>1.0</v>
      </c>
      <c r="K5" s="71" t="inlineStr">
        <is>
          <t>1</t>
        </is>
      </c>
      <c r="L5" s="71" t="inlineStr">
        <is>
          <t>22.04.2022</t>
        </is>
      </c>
      <c r="M5" s="71" t="inlineStr">
        <is>
          <t>shop_sku_10</t>
        </is>
      </c>
      <c r="N5" s="71" t="inlineStr">
        <is>
          <t>offer_name_10</t>
        </is>
      </c>
      <c r="O5" s="71" t="n">
        <v>10.0</v>
      </c>
      <c r="P5" s="63" t="n">
        <v>78.8</v>
      </c>
      <c r="Q5" s="71" t="inlineStr">
        <is>
          <t>Начисление</t>
        </is>
      </c>
      <c r="R5" s="71" t="inlineStr">
        <is>
          <t>Платёж покупателя</t>
        </is>
      </c>
      <c r="S5" s="71" t="inlineStr">
        <is>
          <t>Переведён по графику выплат</t>
        </is>
      </c>
      <c r="T5" s="71" t="inlineStr">
        <is>
          <t>22.04.2022</t>
        </is>
      </c>
      <c r="U5" s="71" t="n">
        <v>777.0</v>
      </c>
      <c r="V5" s="70" t="n">
        <v>123.0</v>
      </c>
    </row>
    <row r="6" customHeight="true" ht="25.0">
      <c r="A6" s="71" t="n">
        <v>10001.0</v>
      </c>
      <c r="B6" s="71" t="inlineStr">
        <is>
          <t>FBY</t>
        </is>
      </c>
      <c r="C6" s="71" t="n">
        <v>2.0</v>
      </c>
      <c r="D6" s="71" t="inlineStr">
        <is>
          <t>supplier_2</t>
        </is>
      </c>
      <c r="E6" s="71"/>
      <c r="F6" s="71" t="inlineStr">
        <is>
          <t>contract_2</t>
        </is>
      </c>
      <c r="G6" s="71"/>
      <c r="H6" s="71" t="inlineStr">
        <is>
          <t>22.04.2022</t>
        </is>
      </c>
      <c r="I6" s="71" t="inlineStr">
        <is>
          <t>abcd-abcd-abcd-abc2</t>
        </is>
      </c>
      <c r="J6" s="71" t="n">
        <v>1.0</v>
      </c>
      <c r="K6" s="71" t="inlineStr">
        <is>
          <t>1</t>
        </is>
      </c>
      <c r="L6" s="71" t="inlineStr">
        <is>
          <t>22.04.2022</t>
        </is>
      </c>
      <c r="M6" s="71" t="inlineStr">
        <is>
          <t>shop_sku_11</t>
        </is>
      </c>
      <c r="N6" s="71" t="inlineStr">
        <is>
          <t>offer_name_11</t>
        </is>
      </c>
      <c r="O6" s="71" t="n">
        <v>11.0</v>
      </c>
      <c r="P6" s="63" t="n">
        <v>57.8</v>
      </c>
      <c r="Q6" s="71" t="inlineStr">
        <is>
          <t>Начисление</t>
        </is>
      </c>
      <c r="R6" s="71" t="inlineStr">
        <is>
          <t>Платёж покупателя</t>
        </is>
      </c>
      <c r="S6" s="71" t="inlineStr">
        <is>
          <t>Переведён по графику выплат</t>
        </is>
      </c>
      <c r="T6" s="71" t="inlineStr">
        <is>
          <t>22.04.2022</t>
        </is>
      </c>
      <c r="U6" s="71" t="n">
        <v>777.0</v>
      </c>
      <c r="V6" s="70" t="n">
        <v>123.0</v>
      </c>
    </row>
    <row r="7" customHeight="true" ht="25.0">
      <c r="A7" s="71" t="n">
        <v>10001.0</v>
      </c>
      <c r="B7" s="71" t="inlineStr">
        <is>
          <t>FBY</t>
        </is>
      </c>
      <c r="C7" s="71" t="n">
        <v>2.0</v>
      </c>
      <c r="D7" s="71" t="inlineStr">
        <is>
          <t>supplier_2</t>
        </is>
      </c>
      <c r="E7" s="71"/>
      <c r="F7" s="71" t="inlineStr">
        <is>
          <t>contract_2</t>
        </is>
      </c>
      <c r="G7" s="71"/>
      <c r="H7" s="71" t="inlineStr">
        <is>
          <t>21.04.2022</t>
        </is>
      </c>
      <c r="I7" s="71" t="inlineStr">
        <is>
          <t>55684042</t>
        </is>
      </c>
      <c r="J7" s="71" t="n">
        <v>2.0</v>
      </c>
      <c r="K7" s="71" t="inlineStr">
        <is>
          <t>2</t>
        </is>
      </c>
      <c r="L7" s="71" t="inlineStr">
        <is>
          <t>22.04.2022</t>
        </is>
      </c>
      <c r="M7" s="71" t="inlineStr">
        <is>
          <t>shop_sku_2</t>
        </is>
      </c>
      <c r="N7" s="71" t="inlineStr">
        <is>
          <t>offer_name_2</t>
        </is>
      </c>
      <c r="O7" s="71" t="n">
        <v>1.0</v>
      </c>
      <c r="P7" s="63" t="n">
        <v>50.0</v>
      </c>
      <c r="Q7" s="71" t="inlineStr">
        <is>
          <t>Начисление</t>
        </is>
      </c>
      <c r="R7" s="71" t="inlineStr">
        <is>
          <t>Платёж покупателя</t>
        </is>
      </c>
      <c r="S7" s="71" t="inlineStr">
        <is>
          <t>Переведён по графику выплат</t>
        </is>
      </c>
      <c r="T7" s="71" t="inlineStr">
        <is>
          <t>21.04.2022</t>
        </is>
      </c>
      <c r="U7" s="71" t="n">
        <v>222.0</v>
      </c>
      <c r="V7" s="70" t="n">
        <v>563.0</v>
      </c>
    </row>
    <row r="8" customHeight="true" ht="25.0">
      <c r="A8" s="71" t="n">
        <v>10001.0</v>
      </c>
      <c r="B8" s="71" t="inlineStr">
        <is>
          <t>FBY</t>
        </is>
      </c>
      <c r="C8" s="71" t="n">
        <v>2.0</v>
      </c>
      <c r="D8" s="71" t="inlineStr">
        <is>
          <t>supplier_2</t>
        </is>
      </c>
      <c r="E8" s="71"/>
      <c r="F8" s="71" t="inlineStr">
        <is>
          <t>contract_2</t>
        </is>
      </c>
      <c r="G8" s="71"/>
      <c r="H8" s="71" t="inlineStr">
        <is>
          <t>21.04.2022</t>
        </is>
      </c>
      <c r="I8" s="71" t="inlineStr">
        <is>
          <t>55684043</t>
        </is>
      </c>
      <c r="J8" s="71" t="n">
        <v>3.0</v>
      </c>
      <c r="K8" s="71" t="inlineStr">
        <is>
          <t>3</t>
        </is>
      </c>
      <c r="L8" s="71" t="inlineStr">
        <is>
          <t>22.04.2022</t>
        </is>
      </c>
      <c r="M8" s="71" t="inlineStr">
        <is>
          <t>shop_sku_3</t>
        </is>
      </c>
      <c r="N8" s="71" t="inlineStr">
        <is>
          <t>offer_name_3</t>
        </is>
      </c>
      <c r="O8" s="71" t="n">
        <v>1.0</v>
      </c>
      <c r="P8" s="63" t="n">
        <v>50.0</v>
      </c>
      <c r="Q8" s="71" t="inlineStr">
        <is>
          <t>Начисление</t>
        </is>
      </c>
      <c r="R8" s="71" t="inlineStr">
        <is>
          <t>Платёж покупателя</t>
        </is>
      </c>
      <c r="S8" s="71" t="inlineStr">
        <is>
          <t>Будет удержан для оплаты услуг</t>
        </is>
      </c>
      <c r="T8" s="71"/>
      <c r="U8" s="71"/>
      <c r="V8" s="70"/>
    </row>
    <row r="9" customHeight="true" ht="25.0">
      <c r="A9" s="71" t="n">
        <v>10001.0</v>
      </c>
      <c r="B9" s="71" t="inlineStr">
        <is>
          <t>FBY</t>
        </is>
      </c>
      <c r="C9" s="71" t="n">
        <v>2.0</v>
      </c>
      <c r="D9" s="71" t="inlineStr">
        <is>
          <t>supplier_2</t>
        </is>
      </c>
      <c r="E9" s="71"/>
      <c r="F9" s="71" t="inlineStr">
        <is>
          <t>contract_2</t>
        </is>
      </c>
      <c r="G9" s="71"/>
      <c r="H9" s="71" t="inlineStr">
        <is>
          <t>21.04.2022</t>
        </is>
      </c>
      <c r="I9" s="71" t="inlineStr">
        <is>
          <t>55684044</t>
        </is>
      </c>
      <c r="J9" s="71" t="n">
        <v>4.0</v>
      </c>
      <c r="K9" s="71" t="inlineStr">
        <is>
          <t>4</t>
        </is>
      </c>
      <c r="L9" s="71" t="inlineStr">
        <is>
          <t>22.04.2022</t>
        </is>
      </c>
      <c r="M9" s="71" t="inlineStr">
        <is>
          <t>shop_sku_4</t>
        </is>
      </c>
      <c r="N9" s="71" t="inlineStr">
        <is>
          <t>offer_name_4</t>
        </is>
      </c>
      <c r="O9" s="71" t="n">
        <v>1.0</v>
      </c>
      <c r="P9" s="63" t="n">
        <v>22.0</v>
      </c>
      <c r="Q9" s="71" t="inlineStr">
        <is>
          <t>Начисление</t>
        </is>
      </c>
      <c r="R9" s="71" t="inlineStr">
        <is>
          <t>Платёж покупателя</t>
        </is>
      </c>
      <c r="S9" s="71" t="inlineStr">
        <is>
          <t>Будет удержан для оплаты услуг</t>
        </is>
      </c>
      <c r="T9" s="71"/>
      <c r="U9" s="71"/>
      <c r="V9" s="70"/>
    </row>
    <row r="10" customHeight="true" ht="25.0">
      <c r="A10" s="71" t="n">
        <v>10001.0</v>
      </c>
      <c r="B10" s="71" t="inlineStr">
        <is>
          <t>FBY</t>
        </is>
      </c>
      <c r="C10" s="71" t="n">
        <v>2.0</v>
      </c>
      <c r="D10" s="71" t="inlineStr">
        <is>
          <t>supplier_2</t>
        </is>
      </c>
      <c r="E10" s="71"/>
      <c r="F10" s="71" t="inlineStr">
        <is>
          <t>contract_2</t>
        </is>
      </c>
      <c r="G10" s="71"/>
      <c r="H10" s="71" t="inlineStr">
        <is>
          <t>21.04.2022</t>
        </is>
      </c>
      <c r="I10" s="71" t="inlineStr">
        <is>
          <t>55684045</t>
        </is>
      </c>
      <c r="J10" s="71" t="n">
        <v>5.0</v>
      </c>
      <c r="K10" s="71" t="inlineStr">
        <is>
          <t>5</t>
        </is>
      </c>
      <c r="L10" s="71" t="inlineStr">
        <is>
          <t>22.04.2022</t>
        </is>
      </c>
      <c r="M10" s="71" t="inlineStr">
        <is>
          <t>shop_sku_5</t>
        </is>
      </c>
      <c r="N10" s="71" t="inlineStr">
        <is>
          <t>offer_name_5</t>
        </is>
      </c>
      <c r="O10" s="71" t="n">
        <v>1.0</v>
      </c>
      <c r="P10" s="63" t="n">
        <v>88.0</v>
      </c>
      <c r="Q10" s="71" t="inlineStr">
        <is>
          <t>Начисление</t>
        </is>
      </c>
      <c r="R10" s="71" t="inlineStr">
        <is>
          <t>Платёж покупателя</t>
        </is>
      </c>
      <c r="S10" s="71" t="inlineStr">
        <is>
          <t>Будет удержан для оплаты услуг</t>
        </is>
      </c>
      <c r="T10" s="71"/>
      <c r="U10" s="71"/>
      <c r="V10" s="70"/>
    </row>
    <row r="11" customHeight="true" ht="25.0">
      <c r="A11" s="71" t="n">
        <v>10001.0</v>
      </c>
      <c r="B11" s="71" t="inlineStr">
        <is>
          <t>FBY</t>
        </is>
      </c>
      <c r="C11" s="71" t="n">
        <v>2.0</v>
      </c>
      <c r="D11" s="71" t="inlineStr">
        <is>
          <t>supplier_2</t>
        </is>
      </c>
      <c r="E11" s="71"/>
      <c r="F11" s="71" t="inlineStr">
        <is>
          <t>contract_2</t>
        </is>
      </c>
      <c r="G11" s="71"/>
      <c r="H11" s="71" t="inlineStr">
        <is>
          <t>21.04.2022</t>
        </is>
      </c>
      <c r="I11" s="71" t="inlineStr">
        <is>
          <t>52600706</t>
        </is>
      </c>
      <c r="J11" s="71" t="n">
        <v>2.0</v>
      </c>
      <c r="K11" s="71" t="inlineStr">
        <is>
          <t>2</t>
        </is>
      </c>
      <c r="L11" s="71" t="inlineStr">
        <is>
          <t>22.04.2022</t>
        </is>
      </c>
      <c r="M11" s="71" t="inlineStr">
        <is>
          <t>shop_sku_2</t>
        </is>
      </c>
      <c r="N11" s="71" t="inlineStr">
        <is>
          <t>offer_name_2</t>
        </is>
      </c>
      <c r="O11" s="71" t="n">
        <v>1.0</v>
      </c>
      <c r="P11" s="63" t="n">
        <v>50.0</v>
      </c>
      <c r="Q11" s="71" t="inlineStr">
        <is>
          <t>Начисление</t>
        </is>
      </c>
      <c r="R11" s="71" t="inlineStr">
        <is>
          <t>Платёж покупателя</t>
        </is>
      </c>
      <c r="S11" s="71" t="inlineStr">
        <is>
          <t>Будет переведён по графику выплат</t>
        </is>
      </c>
      <c r="T11" s="71"/>
      <c r="U11" s="71"/>
      <c r="V11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2022-06-08T13:28:51Z</dcterms:created>
  <dc:creator>Apache POI</dc:creator>
</cp:coreProperties>
</file>