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livionbun/Downloads/"/>
    </mc:Choice>
  </mc:AlternateContent>
  <xr:revisionPtr revIDLastSave="0" documentId="13_ncr:1_{0F56EE82-3E8C-6B46-BEC7-A1F760B63716}" xr6:coauthVersionLast="47" xr6:coauthVersionMax="47" xr10:uidLastSave="{00000000-0000-0000-0000-000000000000}"/>
  <bookViews>
    <workbookView xWindow="0" yWindow="0" windowWidth="35840" windowHeight="22400" firstSheet="1" activeTab="4" xr2:uid="{00000000-000D-0000-FFFF-FFFF00000000}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кампании" sheetId="5" r:id="rId5"/>
    <sheet name="Рассрочка" sheetId="6" r:id="rId6"/>
    <sheet name="Доставка покупателю" sheetId="7" r:id="rId7"/>
    <sheet name="Экспресс-доставка покупателю" sheetId="8" r:id="rId8"/>
    <sheet name="Приём и перевод платежа" sheetId="9" r:id="rId9"/>
    <sheet name="Платное хранение" sheetId="10" r:id="rId10"/>
    <sheet name="Поставка через транзитный склад" sheetId="11" r:id="rId11"/>
    <sheet name="Приём излишков на складе" sheetId="12" r:id="rId12"/>
    <sheet name="Вывоз со склада, СЦ, ПВЗ" sheetId="13" r:id="rId13"/>
    <sheet name="Обработка заказа в СЦ" sheetId="14" r:id="rId14"/>
    <sheet name="Хранение невыкупов и возвратов" sheetId="19" r:id="rId15"/>
    <sheet name="Организация утилизации" sheetId="16" r:id="rId16"/>
  </sheets>
  <definedNames>
    <definedName name="_xlnm._FilterDatabase" localSheetId="12" hidden="1">'Вывоз со склада, СЦ, ПВЗ'!$A$2:$W$2</definedName>
    <definedName name="_xlnm._FilterDatabase" localSheetId="6" hidden="1">'Доставка покупателю'!$A$2:$AA$2</definedName>
    <definedName name="_xlnm._FilterDatabase" localSheetId="13" hidden="1">'Обработка заказа в СЦ'!$A$2:$P$2</definedName>
    <definedName name="_xlnm._FilterDatabase" localSheetId="15" hidden="1">'Организация утилизации'!$A$2:$T$2</definedName>
    <definedName name="_xlnm._FilterDatabase" localSheetId="9" hidden="1">'Платное хранение'!$A$2:$S$2</definedName>
    <definedName name="_xlnm._FilterDatabase" localSheetId="10" hidden="1">'Поставка через транзитный склад'!$A$2:$N$2</definedName>
    <definedName name="_xlnm._FilterDatabase" localSheetId="8" hidden="1">'Приём и перевод платежа'!$A$2:$M$2</definedName>
    <definedName name="_xlnm._FilterDatabase" localSheetId="11" hidden="1">'Приём излишков на складе'!$A$2:$O$2</definedName>
    <definedName name="_xlnm._FilterDatabase" localSheetId="1" hidden="1">'Размещение товаров на витрине'!$A$2:$Z$2</definedName>
    <definedName name="_xlnm._FilterDatabase" localSheetId="5" hidden="1">Рассрочка!$A$2:$R$2</definedName>
    <definedName name="_xlnm._FilterDatabase" localSheetId="4" hidden="1">'Расходы на рекламные кампании'!$A$2:$S$2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4" hidden="1">'Хранение невыкупов и возвратов'!$A$2:$P$2</definedName>
    <definedName name="_xlnm._FilterDatabase" localSheetId="7" hidden="1">'Экспресс-доставка покупателю'!$A$2:$Y$2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7" i="1" l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W17" i="1" s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W16" i="1" s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W15" i="1" s="1"/>
  <c r="V14" i="1"/>
  <c r="V18" i="1" s="1"/>
  <c r="U14" i="1"/>
  <c r="U18" i="1" s="1"/>
  <c r="T14" i="1"/>
  <c r="T18" i="1" s="1"/>
  <c r="S14" i="1"/>
  <c r="S18" i="1" s="1"/>
  <c r="R14" i="1"/>
  <c r="R18" i="1" s="1"/>
  <c r="Q14" i="1"/>
  <c r="Q18" i="1" s="1"/>
  <c r="P14" i="1"/>
  <c r="P18" i="1" s="1"/>
  <c r="O14" i="1"/>
  <c r="O18" i="1" s="1"/>
  <c r="N14" i="1"/>
  <c r="N18" i="1" s="1"/>
  <c r="M14" i="1"/>
  <c r="M18" i="1" s="1"/>
  <c r="L14" i="1"/>
  <c r="L18" i="1" s="1"/>
  <c r="K14" i="1"/>
  <c r="K18" i="1" s="1"/>
  <c r="J14" i="1"/>
  <c r="J18" i="1" s="1"/>
  <c r="I14" i="1"/>
  <c r="I18" i="1" s="1"/>
  <c r="H14" i="1"/>
  <c r="H18" i="1" s="1"/>
  <c r="W14" i="1" l="1"/>
  <c r="W18" i="1" s="1"/>
</calcChain>
</file>

<file path=xl/sharedStrings.xml><?xml version="1.0" encoding="utf-8"?>
<sst xmlns="http://schemas.openxmlformats.org/spreadsheetml/2006/main" count="571" uniqueCount="166">
  <si>
    <t xml:space="preserve">Отчёт о стоимости услуг маркетплейса за период с 12.01.2018 по 13.01.2019 </t>
  </si>
  <si>
    <t>ID бизнес-аккаунта: 1000</t>
  </si>
  <si>
    <t>Модели работы: FBY, FBY+</t>
  </si>
  <si>
    <t>ID магазинов: 1, 321, 123, 2</t>
  </si>
  <si>
    <t>Названия магазинов: ООО Ромашка FBY, Клон2 FBY, Клон1 FBY, FBY+, amazon FBY</t>
  </si>
  <si>
    <t xml:space="preserve">ИНН: </t>
  </si>
  <si>
    <t xml:space="preserve">Номера договоров на размещение: </t>
  </si>
  <si>
    <t xml:space="preserve">Номера договоров на продвижение: 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</si>
  <si>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</si>
  <si>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</si>
  <si>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</si>
  <si>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</si>
  <si>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</si>
  <si>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</si>
  <si>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</si>
  <si>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</si>
  <si>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</si>
  <si>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</si>
  <si>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</si>
  <si>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</si>
  <si>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</si>
  <si>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кампании, руб.</t>
  </si>
  <si>
    <t>Рассрочка,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</si>
  <si>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</si>
  <si>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</si>
  <si>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</si>
  <si>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</si>
  <si>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</si>
  <si>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</si>
  <si>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</si>
  <si>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</si>
  <si>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</si>
  <si>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</si>
  <si>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</si>
  <si>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FBY</t>
  </si>
  <si>
    <t>ООО Ромашка</t>
  </si>
  <si>
    <t>amazon</t>
  </si>
  <si>
    <t>FBY, FBY+</t>
  </si>
  <si>
    <t>Клон1</t>
  </si>
  <si>
    <t>Клон2</t>
  </si>
  <si>
    <t>Итого:</t>
  </si>
  <si>
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</si>
  <si>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</si>
  <si>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</si>
  <si>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</si>
  <si>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</si>
  <si>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</si>
  <si>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</si>
  <si>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</si>
  <si>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</si>
  <si>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</si>
  <si>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</si>
  <si>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</si>
  <si>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</si>
  <si>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Способ приёма оплаты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</si>
  <si>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</si>
  <si>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</si>
  <si>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</si>
  <si>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</si>
  <si>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</si>
  <si>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</si>
  <si>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</si>
  <si>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</si>
  <si>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</si>
  <si>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</si>
  <si>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</si>
  <si>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Категория</t>
  </si>
  <si>
    <t>Сумма списания со счёта рекламных кампаний по предоплате, руб.</t>
  </si>
  <si>
    <t>Расходы на рекламные кампании по взаимозачёту, руб.</t>
  </si>
  <si>
    <t>Бонусы</t>
  </si>
  <si>
    <t>Дата предоставления услуги</t>
  </si>
  <si>
    <t>Тариф за шт. (применяется к цене товара до скидок)</t>
  </si>
  <si>
    <t>Тип записи</t>
  </si>
  <si>
    <t>shop_sku1</t>
  </si>
  <si>
    <t>offerName1</t>
  </si>
  <si>
    <t>Рассрочка на 12 мес.</t>
  </si>
  <si>
    <t>%</t>
  </si>
  <si>
    <t>2018-02-21 04:01:49</t>
  </si>
  <si>
    <t>Начисление</t>
  </si>
  <si>
    <t>shop_sku3</t>
  </si>
  <si>
    <t>offerName3</t>
  </si>
  <si>
    <t>Яндекс.Сплит</t>
  </si>
  <si>
    <t>2018-02-21 11:33:28</t>
  </si>
  <si>
    <t>Возврат за Яндекс.Сплит</t>
  </si>
  <si>
    <t>2018-02-21 11:35:28</t>
  </si>
  <si>
    <t>Возврат за рассрочку на 12 мес.</t>
  </si>
  <si>
    <t>2018-02-21 03:11:14</t>
  </si>
  <si>
    <t>shop_sku2</t>
  </si>
  <si>
    <t>offerName2</t>
  </si>
  <si>
    <t>Рассрочка на 6 мес.</t>
  </si>
  <si>
    <t>2018-02-21 04:21:24</t>
  </si>
  <si>
    <t>offerName4</t>
  </si>
  <si>
    <t>Рассрочка на 24 мес.</t>
  </si>
  <si>
    <t>2018-02-21 03:47:15</t>
  </si>
  <si>
    <t>Списание процентов по рассрочке — за отмену заказа по вине партнёра</t>
  </si>
  <si>
    <t>2018-02-21 03:49:15</t>
  </si>
  <si>
    <t>руб.</t>
  </si>
  <si>
    <t>Корректировка</t>
  </si>
  <si>
    <t>offerName5</t>
  </si>
  <si>
    <t>2018-02-21 03:04:36</t>
  </si>
  <si>
    <t>Откуда</t>
  </si>
  <si>
    <t>Куда</t>
  </si>
  <si>
    <t>Тариф за заказ/шт.</t>
  </si>
  <si>
    <t>Стоимость услуги</t>
  </si>
  <si>
    <t>Покупатель заплатил, руб.</t>
  </si>
  <si>
    <t>Тариф, % от оплаченной суммы</t>
  </si>
  <si>
    <t>2018-02-26 01:23:45</t>
  </si>
  <si>
    <t>2018-05-26 01:23:45</t>
  </si>
  <si>
    <t>2018-02-26 12:34:56</t>
  </si>
  <si>
    <t>2018-06-26 01:23:45</t>
  </si>
  <si>
    <t>SKU на Яндексе</t>
  </si>
  <si>
    <t>Дата начисления</t>
  </si>
  <si>
    <t>Тариф за шт., руб.</t>
  </si>
  <si>
    <t>sku_1</t>
  </si>
  <si>
    <t>100</t>
  </si>
  <si>
    <t>Новая вещь</t>
  </si>
  <si>
    <t>2019-01-13 12:00:00</t>
  </si>
  <si>
    <t>2019-01-12 12:00:00</t>
  </si>
  <si>
    <t>2019-01-11 12:00:00</t>
  </si>
  <si>
    <t>sku_2</t>
  </si>
  <si>
    <t>150</t>
  </si>
  <si>
    <t>Светильник</t>
  </si>
  <si>
    <t>new_sku_1</t>
  </si>
  <si>
    <t>250</t>
  </si>
  <si>
    <t>Лопата</t>
  </si>
  <si>
    <t>new_sku_2</t>
  </si>
  <si>
    <t>350</t>
  </si>
  <si>
    <t>Таз</t>
  </si>
  <si>
    <t>2018-02-25 12:00:00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</si>
  <si>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</si>
  <si>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</si>
  <si>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</si>
  <si>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</si>
  <si>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</si>
  <si>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</si>
  <si>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</si>
  <si>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</si>
  <si>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</si>
  <si>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</si>
  <si>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12345</t>
  </si>
  <si>
    <t>sku1</t>
  </si>
  <si>
    <t>marketName1</t>
  </si>
  <si>
    <t>Годный</t>
  </si>
  <si>
    <t>Возврат товара заказчику</t>
  </si>
  <si>
    <t>2018-01-05 12:30:00</t>
  </si>
  <si>
    <t>sku2</t>
  </si>
  <si>
    <t>marketName2</t>
  </si>
  <si>
    <t/>
  </si>
  <si>
    <t>2018-01-06 12:30:00</t>
  </si>
  <si>
    <t>2018-02-25 01:00:00</t>
  </si>
  <si>
    <t>sku3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</si>
  <si>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</si>
  <si>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</si>
  <si>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</si>
  <si>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</si>
  <si>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</si>
  <si>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</si>
  <si>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Возврат или невыкуп</t>
  </si>
  <si>
    <t>Номер возврата</t>
  </si>
  <si>
    <t>Количество возвращенных товаров шт.</t>
  </si>
  <si>
    <t>Тариф, руб. за хранение невыкупленного заказа</t>
  </si>
  <si>
    <t>Тариф, руб. за хранение возврата</t>
  </si>
  <si>
    <t>Тариф</t>
  </si>
  <si>
    <t>Дата и время запроса услуги</t>
  </si>
  <si>
    <t>Дата и время оказания услуги</t>
  </si>
  <si>
    <t>Сработавшая ставка, % от цены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</si>
</sst>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  <scheme val="minor"/>
    </font>
    <font>
      <sz val="18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8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opLeftCell="U1" workbookViewId="0">
      <selection activeCell="N26" sqref="N26"/>
    </sheetView>
  </sheetViews>
  <sheetFormatPr baseColWidth="10" defaultColWidth="8.83203125" defaultRowHeight="15" x14ac:dyDescent="0.2"/>
  <cols>
    <col min="1" max="3" width="11" customWidth="1"/>
    <col min="4" max="5" width="17.5" customWidth="1"/>
    <col min="6" max="7" width="21.5" customWidth="1"/>
    <col min="8" max="23" width="11" customWidth="1"/>
  </cols>
  <sheetData>
    <row r="1" spans="1:23" ht="27.5" customHeight="1" x14ac:dyDescent="0.3">
      <c r="A1" s="1" t="s">
        <v>0</v>
      </c>
    </row>
    <row r="3" spans="1:23" x14ac:dyDescent="0.2">
      <c r="A3" s="2" t="s">
        <v>1</v>
      </c>
    </row>
    <row r="4" spans="1:23" x14ac:dyDescent="0.2">
      <c r="A4" s="3" t="s">
        <v>2</v>
      </c>
    </row>
    <row r="5" spans="1:23" x14ac:dyDescent="0.2">
      <c r="A5" s="4" t="s">
        <v>3</v>
      </c>
    </row>
    <row r="6" spans="1:23" x14ac:dyDescent="0.2">
      <c r="A6" s="5" t="s">
        <v>4</v>
      </c>
    </row>
    <row r="7" spans="1:23" x14ac:dyDescent="0.2">
      <c r="A7" s="6" t="s">
        <v>5</v>
      </c>
    </row>
    <row r="8" spans="1:23" x14ac:dyDescent="0.2">
      <c r="A8" s="7" t="s">
        <v>6</v>
      </c>
    </row>
    <row r="9" spans="1:23" x14ac:dyDescent="0.2">
      <c r="A9" s="8" t="s">
        <v>7</v>
      </c>
    </row>
    <row r="11" spans="1:23" ht="27.5" customHeight="1" x14ac:dyDescent="0.3">
      <c r="A11" s="9" t="s">
        <v>8</v>
      </c>
    </row>
    <row r="12" spans="1:23" x14ac:dyDescent="0.2">
      <c r="A12" s="343" t="s">
        <v>9</v>
      </c>
      <c r="B12" s="343"/>
      <c r="C12" s="343"/>
      <c r="D12" s="343"/>
      <c r="E12" s="343"/>
      <c r="F12" s="343"/>
      <c r="G12" s="343"/>
      <c r="H12" s="344" t="s">
        <v>10</v>
      </c>
      <c r="I12" s="344"/>
      <c r="J12" s="344"/>
      <c r="K12" s="344"/>
      <c r="L12" s="344"/>
      <c r="M12" s="344"/>
      <c r="N12" s="344"/>
      <c r="O12" s="344"/>
      <c r="P12" s="344"/>
      <c r="Q12" s="344"/>
      <c r="R12" s="344"/>
      <c r="S12" s="344"/>
      <c r="T12" s="344"/>
      <c r="U12" s="344"/>
      <c r="V12" s="344"/>
      <c r="W12" s="344"/>
    </row>
    <row r="13" spans="1:23" ht="75" customHeight="1" x14ac:dyDescent="0.2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  <c r="W13" s="47" t="s">
        <v>33</v>
      </c>
    </row>
    <row r="14" spans="1:23" ht="25" customHeight="1" x14ac:dyDescent="0.2">
      <c r="A14" s="49">
        <v>1000</v>
      </c>
      <c r="B14" s="49" t="s">
        <v>34</v>
      </c>
      <c r="C14" s="49">
        <v>1</v>
      </c>
      <c r="D14" s="49" t="s">
        <v>35</v>
      </c>
      <c r="E14" s="49"/>
      <c r="F14" s="49"/>
      <c r="G14" s="49"/>
      <c r="H14" s="18">
        <f t="shared" ref="H14:K17" si="0">SUM(0)</f>
        <v>0</v>
      </c>
      <c r="I14" s="20">
        <f t="shared" si="0"/>
        <v>0</v>
      </c>
      <c r="J14" s="22">
        <f t="shared" si="0"/>
        <v>0</v>
      </c>
      <c r="K14" s="24">
        <f t="shared" si="0"/>
        <v>0</v>
      </c>
      <c r="L14" s="26">
        <f>SUM(Рассрочка!Q3:Q7)</f>
        <v>359.59999999999991</v>
      </c>
      <c r="M14" s="28">
        <f t="shared" ref="M14:N17" si="1">SUM(0)</f>
        <v>0</v>
      </c>
      <c r="N14" s="30">
        <f t="shared" si="1"/>
        <v>0</v>
      </c>
      <c r="O14" s="32">
        <f>SUM('Приём и перевод платежа'!L3:L4)</f>
        <v>46.34</v>
      </c>
      <c r="P14" s="34">
        <f>SUM('Платное хранение'!S3:S8)</f>
        <v>64.849999999999994</v>
      </c>
      <c r="Q14" s="36">
        <f t="shared" ref="Q14:R17" si="2">SUM(0)</f>
        <v>0</v>
      </c>
      <c r="R14" s="38">
        <f t="shared" si="2"/>
        <v>0</v>
      </c>
      <c r="S14" s="40">
        <f>SUM('Вывоз со склада, СЦ, ПВЗ'!W3:W4)</f>
        <v>9.33</v>
      </c>
      <c r="T14" s="42">
        <f t="shared" ref="T14:V17" si="3">SUM(0)</f>
        <v>0</v>
      </c>
      <c r="U14" s="44">
        <f t="shared" si="3"/>
        <v>0</v>
      </c>
      <c r="V14" s="46">
        <f t="shared" si="3"/>
        <v>0</v>
      </c>
      <c r="W14" s="48">
        <f>SUM(Сводка!H14:U14)</f>
        <v>480.11999999999995</v>
      </c>
    </row>
    <row r="15" spans="1:23" ht="25" customHeight="1" x14ac:dyDescent="0.2">
      <c r="A15" s="49">
        <v>1000</v>
      </c>
      <c r="B15" s="49" t="s">
        <v>34</v>
      </c>
      <c r="C15" s="49">
        <v>2</v>
      </c>
      <c r="D15" s="49" t="s">
        <v>36</v>
      </c>
      <c r="E15" s="49"/>
      <c r="F15" s="49"/>
      <c r="G15" s="49"/>
      <c r="H15" s="18">
        <f t="shared" si="0"/>
        <v>0</v>
      </c>
      <c r="I15" s="20">
        <f t="shared" si="0"/>
        <v>0</v>
      </c>
      <c r="J15" s="22">
        <f t="shared" si="0"/>
        <v>0</v>
      </c>
      <c r="K15" s="24">
        <f t="shared" si="0"/>
        <v>0</v>
      </c>
      <c r="L15" s="26">
        <f>SUM(0)</f>
        <v>0</v>
      </c>
      <c r="M15" s="28">
        <f t="shared" si="1"/>
        <v>0</v>
      </c>
      <c r="N15" s="30">
        <f t="shared" si="1"/>
        <v>0</v>
      </c>
      <c r="O15" s="32">
        <f>SUM('Приём и перевод платежа'!L5:L5)</f>
        <v>43.21</v>
      </c>
      <c r="P15" s="34">
        <f>SUM('Платное хранение'!S9:S13)</f>
        <v>4.37</v>
      </c>
      <c r="Q15" s="36">
        <f t="shared" si="2"/>
        <v>0</v>
      </c>
      <c r="R15" s="38">
        <f t="shared" si="2"/>
        <v>0</v>
      </c>
      <c r="S15" s="40">
        <f>SUM('Вывоз со склада, СЦ, ПВЗ'!W5:W8)</f>
        <v>73.27</v>
      </c>
      <c r="T15" s="42">
        <f t="shared" si="3"/>
        <v>0</v>
      </c>
      <c r="U15" s="44">
        <f t="shared" si="3"/>
        <v>0</v>
      </c>
      <c r="V15" s="46">
        <f t="shared" si="3"/>
        <v>0</v>
      </c>
      <c r="W15" s="48">
        <f>SUM(Сводка!H15:U15)</f>
        <v>120.85</v>
      </c>
    </row>
    <row r="16" spans="1:23" ht="25" customHeight="1" x14ac:dyDescent="0.2">
      <c r="A16" s="49">
        <v>1000</v>
      </c>
      <c r="B16" s="49" t="s">
        <v>37</v>
      </c>
      <c r="C16" s="49">
        <v>123</v>
      </c>
      <c r="D16" s="49" t="s">
        <v>38</v>
      </c>
      <c r="E16" s="49"/>
      <c r="F16" s="49"/>
      <c r="G16" s="49"/>
      <c r="H16" s="18">
        <f t="shared" si="0"/>
        <v>0</v>
      </c>
      <c r="I16" s="20">
        <f t="shared" si="0"/>
        <v>0</v>
      </c>
      <c r="J16" s="22">
        <f t="shared" si="0"/>
        <v>0</v>
      </c>
      <c r="K16" s="24">
        <f t="shared" si="0"/>
        <v>0</v>
      </c>
      <c r="L16" s="26">
        <f>SUM(Рассрочка!Q8:Q10)</f>
        <v>3737.2</v>
      </c>
      <c r="M16" s="28">
        <f t="shared" si="1"/>
        <v>0</v>
      </c>
      <c r="N16" s="30">
        <f t="shared" si="1"/>
        <v>0</v>
      </c>
      <c r="O16" s="32">
        <f>SUM('Приём и перевод платежа'!L6:L6)</f>
        <v>12</v>
      </c>
      <c r="P16" s="34">
        <f>SUM(0)</f>
        <v>0</v>
      </c>
      <c r="Q16" s="36">
        <f t="shared" si="2"/>
        <v>0</v>
      </c>
      <c r="R16" s="38">
        <f t="shared" si="2"/>
        <v>0</v>
      </c>
      <c r="S16" s="40">
        <f>SUM(0)</f>
        <v>0</v>
      </c>
      <c r="T16" s="42">
        <f t="shared" si="3"/>
        <v>0</v>
      </c>
      <c r="U16" s="44">
        <f t="shared" si="3"/>
        <v>0</v>
      </c>
      <c r="V16" s="46">
        <f t="shared" si="3"/>
        <v>0</v>
      </c>
      <c r="W16" s="48">
        <f>SUM(Сводка!H16:U16)</f>
        <v>3749.2</v>
      </c>
    </row>
    <row r="17" spans="1:23" ht="25" customHeight="1" x14ac:dyDescent="0.2">
      <c r="A17" s="49">
        <v>1000</v>
      </c>
      <c r="B17" s="49" t="s">
        <v>34</v>
      </c>
      <c r="C17" s="49">
        <v>321</v>
      </c>
      <c r="D17" s="49" t="s">
        <v>39</v>
      </c>
      <c r="E17" s="49"/>
      <c r="F17" s="49"/>
      <c r="G17" s="49"/>
      <c r="H17" s="18">
        <f t="shared" si="0"/>
        <v>0</v>
      </c>
      <c r="I17" s="20">
        <f t="shared" si="0"/>
        <v>0</v>
      </c>
      <c r="J17" s="22">
        <f t="shared" si="0"/>
        <v>0</v>
      </c>
      <c r="K17" s="24">
        <f t="shared" si="0"/>
        <v>0</v>
      </c>
      <c r="L17" s="26">
        <f>SUM(Рассрочка!Q11:Q12)</f>
        <v>11</v>
      </c>
      <c r="M17" s="28">
        <f t="shared" si="1"/>
        <v>0</v>
      </c>
      <c r="N17" s="30">
        <f t="shared" si="1"/>
        <v>0</v>
      </c>
      <c r="O17" s="32">
        <f>SUM('Приём и перевод платежа'!L7:L7)</f>
        <v>12</v>
      </c>
      <c r="P17" s="34">
        <f>SUM(0)</f>
        <v>0</v>
      </c>
      <c r="Q17" s="36">
        <f t="shared" si="2"/>
        <v>0</v>
      </c>
      <c r="R17" s="38">
        <f t="shared" si="2"/>
        <v>0</v>
      </c>
      <c r="S17" s="40">
        <f>SUM(0)</f>
        <v>0</v>
      </c>
      <c r="T17" s="42">
        <f t="shared" si="3"/>
        <v>0</v>
      </c>
      <c r="U17" s="44">
        <f t="shared" si="3"/>
        <v>0</v>
      </c>
      <c r="V17" s="46">
        <f t="shared" si="3"/>
        <v>0</v>
      </c>
      <c r="W17" s="48">
        <f>SUM(Сводка!H17:U17)</f>
        <v>23</v>
      </c>
    </row>
    <row r="18" spans="1:23" x14ac:dyDescent="0.2">
      <c r="A18" s="345" t="s">
        <v>40</v>
      </c>
      <c r="B18" s="345"/>
      <c r="C18" s="345"/>
      <c r="D18" s="345"/>
      <c r="E18" s="345"/>
      <c r="F18" s="345"/>
      <c r="G18" s="345"/>
      <c r="H18" s="50">
        <f>SUM(Сводка!H14:H17)</f>
        <v>0</v>
      </c>
      <c r="I18" s="50">
        <f>SUM(Сводка!I14:I17)</f>
        <v>0</v>
      </c>
      <c r="J18" s="50">
        <f>SUM(Сводка!J14:J17)</f>
        <v>0</v>
      </c>
      <c r="K18" s="50">
        <f>SUM(Сводка!K14:K17)</f>
        <v>0</v>
      </c>
      <c r="L18" s="50">
        <f>SUM(Сводка!L14:L17)</f>
        <v>4107.7999999999993</v>
      </c>
      <c r="M18" s="50">
        <f>SUM(Сводка!M14:M17)</f>
        <v>0</v>
      </c>
      <c r="N18" s="50">
        <f>SUM(Сводка!N14:N17)</f>
        <v>0</v>
      </c>
      <c r="O18" s="50">
        <f>SUM(Сводка!O14:O17)</f>
        <v>113.55000000000001</v>
      </c>
      <c r="P18" s="50">
        <f>SUM(Сводка!P14:P17)</f>
        <v>69.22</v>
      </c>
      <c r="Q18" s="50">
        <f>SUM(Сводка!Q14:Q17)</f>
        <v>0</v>
      </c>
      <c r="R18" s="50">
        <f>SUM(Сводка!R14:R17)</f>
        <v>0</v>
      </c>
      <c r="S18" s="50">
        <f>SUM(Сводка!S14:S17)</f>
        <v>82.6</v>
      </c>
      <c r="T18" s="50">
        <f>SUM(Сводка!T14:T17)</f>
        <v>0</v>
      </c>
      <c r="U18" s="50">
        <f>SUM(Сводка!U14:U17)</f>
        <v>0</v>
      </c>
      <c r="V18" s="50">
        <f>SUM(Сводка!V14:V17)</f>
        <v>0</v>
      </c>
      <c r="W18" s="50">
        <f>SUM(Сводка!W14:W17)</f>
        <v>4373.17</v>
      </c>
    </row>
    <row r="20" spans="1:23" x14ac:dyDescent="0.2">
      <c r="A20" s="346" t="s">
        <v>41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</row>
  </sheetData>
  <mergeCells count="4">
    <mergeCell ref="A12:G12"/>
    <mergeCell ref="H12:W12"/>
    <mergeCell ref="A18:G18"/>
    <mergeCell ref="A20:U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3"/>
  <sheetViews>
    <sheetView workbookViewId="0">
      <pane ySplit="2" topLeftCell="A3" activePane="bottomLeft" state="frozen"/>
      <selection pane="bottomLeft" sqref="A1:G1"/>
    </sheetView>
  </sheetViews>
  <sheetFormatPr baseColWidth="10" defaultColWidth="8.83203125" defaultRowHeight="15" x14ac:dyDescent="0.2"/>
  <cols>
    <col min="1" max="3" width="11" customWidth="1"/>
    <col min="4" max="5" width="17.5" customWidth="1"/>
    <col min="6" max="8" width="21.5" customWidth="1"/>
    <col min="9" max="9" width="17.5" customWidth="1"/>
    <col min="10" max="10" width="33.1640625" customWidth="1"/>
    <col min="11" max="11" width="21.5" customWidth="1"/>
    <col min="12" max="19" width="11" customWidth="1"/>
  </cols>
  <sheetData>
    <row r="1" spans="1:19" x14ac:dyDescent="0.2">
      <c r="A1" s="343" t="s">
        <v>9</v>
      </c>
      <c r="B1" s="343"/>
      <c r="C1" s="343"/>
      <c r="D1" s="343"/>
      <c r="E1" s="343"/>
      <c r="F1" s="343"/>
      <c r="G1" s="343"/>
      <c r="H1" s="344" t="s">
        <v>42</v>
      </c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</row>
    <row r="2" spans="1:19" ht="75" customHeight="1" x14ac:dyDescent="0.2">
      <c r="A2" s="228" t="s">
        <v>11</v>
      </c>
      <c r="B2" s="229" t="s">
        <v>12</v>
      </c>
      <c r="C2" s="230" t="s">
        <v>13</v>
      </c>
      <c r="D2" s="231" t="s">
        <v>14</v>
      </c>
      <c r="E2" s="232" t="s">
        <v>15</v>
      </c>
      <c r="F2" s="233" t="s">
        <v>16</v>
      </c>
      <c r="G2" s="234" t="s">
        <v>17</v>
      </c>
      <c r="H2" s="235" t="s">
        <v>45</v>
      </c>
      <c r="I2" s="236" t="s">
        <v>110</v>
      </c>
      <c r="J2" s="237" t="s">
        <v>46</v>
      </c>
      <c r="K2" s="238" t="s">
        <v>111</v>
      </c>
      <c r="L2" s="239" t="s">
        <v>48</v>
      </c>
      <c r="M2" s="240" t="s">
        <v>49</v>
      </c>
      <c r="N2" s="241" t="s">
        <v>50</v>
      </c>
      <c r="O2" s="242" t="s">
        <v>51</v>
      </c>
      <c r="P2" s="243" t="s">
        <v>52</v>
      </c>
      <c r="Q2" s="244" t="s">
        <v>53</v>
      </c>
      <c r="R2" s="245" t="s">
        <v>112</v>
      </c>
      <c r="S2" s="247" t="s">
        <v>61</v>
      </c>
    </row>
    <row r="3" spans="1:19" ht="25" customHeight="1" x14ac:dyDescent="0.2">
      <c r="A3" s="249">
        <v>1000</v>
      </c>
      <c r="B3" s="249" t="s">
        <v>34</v>
      </c>
      <c r="C3" s="249">
        <v>1</v>
      </c>
      <c r="D3" s="249" t="s">
        <v>35</v>
      </c>
      <c r="E3" s="249"/>
      <c r="F3" s="249"/>
      <c r="G3" s="249"/>
      <c r="H3" s="249" t="s">
        <v>113</v>
      </c>
      <c r="I3" s="249" t="s">
        <v>114</v>
      </c>
      <c r="J3" s="249" t="s">
        <v>115</v>
      </c>
      <c r="K3" s="249" t="s">
        <v>116</v>
      </c>
      <c r="L3" s="249">
        <v>7</v>
      </c>
      <c r="M3" s="249">
        <v>20.100000000000001</v>
      </c>
      <c r="N3" s="249">
        <v>100</v>
      </c>
      <c r="O3" s="249">
        <v>11</v>
      </c>
      <c r="P3" s="249">
        <v>12</v>
      </c>
      <c r="Q3" s="249">
        <v>123</v>
      </c>
      <c r="R3" s="246">
        <v>0.4</v>
      </c>
      <c r="S3" s="248">
        <v>2.8</v>
      </c>
    </row>
    <row r="4" spans="1:19" ht="25" customHeight="1" x14ac:dyDescent="0.2">
      <c r="A4" s="249">
        <v>1000</v>
      </c>
      <c r="B4" s="249" t="s">
        <v>34</v>
      </c>
      <c r="C4" s="249">
        <v>1</v>
      </c>
      <c r="D4" s="249" t="s">
        <v>35</v>
      </c>
      <c r="E4" s="249"/>
      <c r="F4" s="249"/>
      <c r="G4" s="249"/>
      <c r="H4" s="249" t="s">
        <v>113</v>
      </c>
      <c r="I4" s="249" t="s">
        <v>114</v>
      </c>
      <c r="J4" s="249" t="s">
        <v>115</v>
      </c>
      <c r="K4" s="249" t="s">
        <v>117</v>
      </c>
      <c r="L4" s="249">
        <v>2</v>
      </c>
      <c r="M4" s="249">
        <v>20.100000000000001</v>
      </c>
      <c r="N4" s="249">
        <v>100</v>
      </c>
      <c r="O4" s="249">
        <v>11</v>
      </c>
      <c r="P4" s="249">
        <v>12</v>
      </c>
      <c r="Q4" s="249">
        <v>123</v>
      </c>
      <c r="R4" s="246">
        <v>0.4</v>
      </c>
      <c r="S4" s="248">
        <v>0.8</v>
      </c>
    </row>
    <row r="5" spans="1:19" ht="25" customHeight="1" x14ac:dyDescent="0.2">
      <c r="A5" s="249">
        <v>1000</v>
      </c>
      <c r="B5" s="249" t="s">
        <v>34</v>
      </c>
      <c r="C5" s="249">
        <v>1</v>
      </c>
      <c r="D5" s="249" t="s">
        <v>35</v>
      </c>
      <c r="E5" s="249"/>
      <c r="F5" s="249"/>
      <c r="G5" s="249"/>
      <c r="H5" s="249" t="s">
        <v>113</v>
      </c>
      <c r="I5" s="249" t="s">
        <v>114</v>
      </c>
      <c r="J5" s="249" t="s">
        <v>115</v>
      </c>
      <c r="K5" s="249" t="s">
        <v>118</v>
      </c>
      <c r="L5" s="249">
        <v>4</v>
      </c>
      <c r="M5" s="249">
        <v>20.100000000000001</v>
      </c>
      <c r="N5" s="249">
        <v>100</v>
      </c>
      <c r="O5" s="249">
        <v>11</v>
      </c>
      <c r="P5" s="249">
        <v>12</v>
      </c>
      <c r="Q5" s="249">
        <v>123</v>
      </c>
      <c r="R5" s="246">
        <v>0.4</v>
      </c>
      <c r="S5" s="248">
        <v>1.6</v>
      </c>
    </row>
    <row r="6" spans="1:19" ht="25" customHeight="1" x14ac:dyDescent="0.2">
      <c r="A6" s="249">
        <v>1000</v>
      </c>
      <c r="B6" s="249" t="s">
        <v>34</v>
      </c>
      <c r="C6" s="249">
        <v>1</v>
      </c>
      <c r="D6" s="249" t="s">
        <v>35</v>
      </c>
      <c r="E6" s="249"/>
      <c r="F6" s="249"/>
      <c r="G6" s="249"/>
      <c r="H6" s="249" t="s">
        <v>113</v>
      </c>
      <c r="I6" s="249" t="s">
        <v>114</v>
      </c>
      <c r="J6" s="249" t="s">
        <v>115</v>
      </c>
      <c r="K6" s="249" t="s">
        <v>117</v>
      </c>
      <c r="L6" s="249"/>
      <c r="M6" s="249"/>
      <c r="N6" s="249"/>
      <c r="O6" s="249"/>
      <c r="P6" s="249"/>
      <c r="Q6" s="249"/>
      <c r="R6" s="246"/>
      <c r="S6" s="248">
        <v>-0.35</v>
      </c>
    </row>
    <row r="7" spans="1:19" ht="25" customHeight="1" x14ac:dyDescent="0.2">
      <c r="A7" s="249">
        <v>1000</v>
      </c>
      <c r="B7" s="249" t="s">
        <v>34</v>
      </c>
      <c r="C7" s="249">
        <v>1</v>
      </c>
      <c r="D7" s="249" t="s">
        <v>35</v>
      </c>
      <c r="E7" s="249"/>
      <c r="F7" s="249"/>
      <c r="G7" s="249"/>
      <c r="H7" s="249" t="s">
        <v>119</v>
      </c>
      <c r="I7" s="249" t="s">
        <v>120</v>
      </c>
      <c r="J7" s="249" t="s">
        <v>121</v>
      </c>
      <c r="K7" s="249" t="s">
        <v>116</v>
      </c>
      <c r="L7" s="249">
        <v>4</v>
      </c>
      <c r="M7" s="249">
        <v>10.345000000000001</v>
      </c>
      <c r="N7" s="249">
        <v>40</v>
      </c>
      <c r="O7" s="249">
        <v>21</v>
      </c>
      <c r="P7" s="249">
        <v>22</v>
      </c>
      <c r="Q7" s="249">
        <v>83</v>
      </c>
      <c r="R7" s="246">
        <v>5</v>
      </c>
      <c r="S7" s="248">
        <v>20</v>
      </c>
    </row>
    <row r="8" spans="1:19" ht="25" customHeight="1" x14ac:dyDescent="0.2">
      <c r="A8" s="249">
        <v>1000</v>
      </c>
      <c r="B8" s="249" t="s">
        <v>34</v>
      </c>
      <c r="C8" s="249">
        <v>1</v>
      </c>
      <c r="D8" s="249" t="s">
        <v>35</v>
      </c>
      <c r="E8" s="249"/>
      <c r="F8" s="249"/>
      <c r="G8" s="249"/>
      <c r="H8" s="249" t="s">
        <v>119</v>
      </c>
      <c r="I8" s="249" t="s">
        <v>120</v>
      </c>
      <c r="J8" s="249" t="s">
        <v>121</v>
      </c>
      <c r="K8" s="249" t="s">
        <v>116</v>
      </c>
      <c r="L8" s="249">
        <v>4</v>
      </c>
      <c r="M8" s="249">
        <v>10.345000000000001</v>
      </c>
      <c r="N8" s="249">
        <v>40</v>
      </c>
      <c r="O8" s="249">
        <v>21</v>
      </c>
      <c r="P8" s="249">
        <v>22</v>
      </c>
      <c r="Q8" s="249">
        <v>83</v>
      </c>
      <c r="R8" s="246">
        <v>10</v>
      </c>
      <c r="S8" s="248">
        <v>40</v>
      </c>
    </row>
    <row r="9" spans="1:19" ht="25" customHeight="1" x14ac:dyDescent="0.2">
      <c r="A9" s="249">
        <v>1000</v>
      </c>
      <c r="B9" s="249" t="s">
        <v>34</v>
      </c>
      <c r="C9" s="249">
        <v>2</v>
      </c>
      <c r="D9" s="249" t="s">
        <v>36</v>
      </c>
      <c r="E9" s="249"/>
      <c r="F9" s="249"/>
      <c r="G9" s="249"/>
      <c r="H9" s="249" t="s">
        <v>122</v>
      </c>
      <c r="I9" s="249" t="s">
        <v>123</v>
      </c>
      <c r="J9" s="249" t="s">
        <v>124</v>
      </c>
      <c r="K9" s="249" t="s">
        <v>116</v>
      </c>
      <c r="L9" s="249">
        <v>3</v>
      </c>
      <c r="M9" s="249">
        <v>10</v>
      </c>
      <c r="N9" s="249">
        <v>20</v>
      </c>
      <c r="O9" s="249">
        <v>15</v>
      </c>
      <c r="P9" s="249">
        <v>15</v>
      </c>
      <c r="Q9" s="249">
        <v>50</v>
      </c>
      <c r="R9" s="246">
        <v>0.4</v>
      </c>
      <c r="S9" s="248">
        <v>1.2</v>
      </c>
    </row>
    <row r="10" spans="1:19" ht="25" customHeight="1" x14ac:dyDescent="0.2">
      <c r="A10" s="249">
        <v>1000</v>
      </c>
      <c r="B10" s="249" t="s">
        <v>34</v>
      </c>
      <c r="C10" s="249">
        <v>2</v>
      </c>
      <c r="D10" s="249" t="s">
        <v>36</v>
      </c>
      <c r="E10" s="249"/>
      <c r="F10" s="249"/>
      <c r="G10" s="249"/>
      <c r="H10" s="249" t="s">
        <v>125</v>
      </c>
      <c r="I10" s="249" t="s">
        <v>126</v>
      </c>
      <c r="J10" s="249" t="s">
        <v>127</v>
      </c>
      <c r="K10" s="249" t="s">
        <v>117</v>
      </c>
      <c r="L10" s="249">
        <v>3</v>
      </c>
      <c r="M10" s="249">
        <v>10</v>
      </c>
      <c r="N10" s="249">
        <v>10</v>
      </c>
      <c r="O10" s="249">
        <v>11</v>
      </c>
      <c r="P10" s="249">
        <v>12</v>
      </c>
      <c r="Q10" s="249">
        <v>33</v>
      </c>
      <c r="R10" s="246">
        <v>0.4</v>
      </c>
      <c r="S10" s="248">
        <v>1.2</v>
      </c>
    </row>
    <row r="11" spans="1:19" ht="25" customHeight="1" x14ac:dyDescent="0.2">
      <c r="A11" s="249">
        <v>1000</v>
      </c>
      <c r="B11" s="249" t="s">
        <v>34</v>
      </c>
      <c r="C11" s="249">
        <v>2</v>
      </c>
      <c r="D11" s="249" t="s">
        <v>36</v>
      </c>
      <c r="E11" s="249"/>
      <c r="F11" s="249"/>
      <c r="G11" s="249"/>
      <c r="H11" s="249" t="s">
        <v>125</v>
      </c>
      <c r="I11" s="249" t="s">
        <v>126</v>
      </c>
      <c r="J11" s="249" t="s">
        <v>127</v>
      </c>
      <c r="K11" s="249" t="s">
        <v>118</v>
      </c>
      <c r="L11" s="249">
        <v>3</v>
      </c>
      <c r="M11" s="249">
        <v>10</v>
      </c>
      <c r="N11" s="249">
        <v>10</v>
      </c>
      <c r="O11" s="249">
        <v>11</v>
      </c>
      <c r="P11" s="249">
        <v>12</v>
      </c>
      <c r="Q11" s="249">
        <v>33</v>
      </c>
      <c r="R11" s="246">
        <v>0.4</v>
      </c>
      <c r="S11" s="248">
        <v>1.2</v>
      </c>
    </row>
    <row r="12" spans="1:19" ht="25" customHeight="1" x14ac:dyDescent="0.2">
      <c r="A12" s="249">
        <v>1000</v>
      </c>
      <c r="B12" s="249" t="s">
        <v>34</v>
      </c>
      <c r="C12" s="249">
        <v>2</v>
      </c>
      <c r="D12" s="249" t="s">
        <v>36</v>
      </c>
      <c r="E12" s="249"/>
      <c r="F12" s="249"/>
      <c r="G12" s="249"/>
      <c r="H12" s="249" t="s">
        <v>125</v>
      </c>
      <c r="I12" s="249" t="s">
        <v>126</v>
      </c>
      <c r="J12" s="249" t="s">
        <v>127</v>
      </c>
      <c r="K12" s="249" t="s">
        <v>128</v>
      </c>
      <c r="L12" s="249">
        <v>40</v>
      </c>
      <c r="M12" s="249">
        <v>10</v>
      </c>
      <c r="N12" s="249">
        <v>10</v>
      </c>
      <c r="O12" s="249">
        <v>11</v>
      </c>
      <c r="P12" s="249">
        <v>12</v>
      </c>
      <c r="Q12" s="249">
        <v>33</v>
      </c>
      <c r="R12" s="246">
        <v>0.4</v>
      </c>
      <c r="S12" s="248">
        <v>1.2</v>
      </c>
    </row>
    <row r="13" spans="1:19" ht="25" customHeight="1" x14ac:dyDescent="0.2">
      <c r="A13" s="249">
        <v>1000</v>
      </c>
      <c r="B13" s="249" t="s">
        <v>34</v>
      </c>
      <c r="C13" s="249">
        <v>2</v>
      </c>
      <c r="D13" s="249" t="s">
        <v>36</v>
      </c>
      <c r="E13" s="249"/>
      <c r="F13" s="249"/>
      <c r="G13" s="249"/>
      <c r="H13" s="249" t="s">
        <v>119</v>
      </c>
      <c r="I13" s="249" t="s">
        <v>120</v>
      </c>
      <c r="J13" s="249" t="s">
        <v>121</v>
      </c>
      <c r="K13" s="249" t="s">
        <v>116</v>
      </c>
      <c r="L13" s="249"/>
      <c r="M13" s="249"/>
      <c r="N13" s="249"/>
      <c r="O13" s="249"/>
      <c r="P13" s="249"/>
      <c r="Q13" s="249"/>
      <c r="R13" s="246"/>
      <c r="S13" s="248">
        <v>-0.43</v>
      </c>
    </row>
  </sheetData>
  <autoFilter ref="A2:S2" xr:uid="{00000000-0009-0000-0000-000009000000}"/>
  <mergeCells count="2">
    <mergeCell ref="A1:G1"/>
    <mergeCell ref="H1:S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"/>
  <sheetViews>
    <sheetView workbookViewId="0">
      <pane ySplit="2" topLeftCell="A3" activePane="bottomLeft" state="frozen"/>
      <selection pane="bottomLeft" sqref="A1:G1"/>
    </sheetView>
  </sheetViews>
  <sheetFormatPr baseColWidth="10" defaultColWidth="8.83203125" defaultRowHeight="15" x14ac:dyDescent="0.2"/>
  <cols>
    <col min="1" max="3" width="11" customWidth="1"/>
    <col min="4" max="5" width="17.5" customWidth="1"/>
    <col min="6" max="7" width="21.5" customWidth="1"/>
    <col min="8" max="9" width="17.5" customWidth="1"/>
    <col min="10" max="10" width="21.5" customWidth="1"/>
    <col min="11" max="12" width="11" customWidth="1"/>
    <col min="13" max="13" width="21.5" customWidth="1"/>
    <col min="14" max="14" width="11" customWidth="1"/>
  </cols>
  <sheetData>
    <row r="1" spans="1:14" x14ac:dyDescent="0.2">
      <c r="A1" s="343" t="s">
        <v>9</v>
      </c>
      <c r="B1" s="343"/>
      <c r="C1" s="343"/>
      <c r="D1" s="343"/>
      <c r="E1" s="343"/>
      <c r="F1" s="343"/>
      <c r="G1" s="343"/>
      <c r="H1" s="344" t="s">
        <v>42</v>
      </c>
      <c r="I1" s="344"/>
      <c r="J1" s="344"/>
      <c r="K1" s="344"/>
      <c r="L1" s="344"/>
      <c r="M1" s="344"/>
      <c r="N1" s="344"/>
    </row>
    <row r="2" spans="1:14" ht="75" customHeight="1" x14ac:dyDescent="0.2">
      <c r="A2" s="250" t="s">
        <v>11</v>
      </c>
      <c r="B2" s="251" t="s">
        <v>12</v>
      </c>
      <c r="C2" s="252" t="s">
        <v>13</v>
      </c>
      <c r="D2" s="253" t="s">
        <v>14</v>
      </c>
      <c r="E2" s="254" t="s">
        <v>15</v>
      </c>
      <c r="F2" s="255" t="s">
        <v>16</v>
      </c>
      <c r="G2" s="256" t="s">
        <v>17</v>
      </c>
      <c r="H2" s="257" t="s">
        <v>129</v>
      </c>
      <c r="I2" s="258" t="s">
        <v>130</v>
      </c>
      <c r="J2" s="259" t="s">
        <v>131</v>
      </c>
      <c r="K2" s="260" t="s">
        <v>132</v>
      </c>
      <c r="L2" s="261" t="s">
        <v>133</v>
      </c>
      <c r="M2" s="262" t="s">
        <v>70</v>
      </c>
      <c r="N2" s="263" t="s">
        <v>61</v>
      </c>
    </row>
  </sheetData>
  <autoFilter ref="A2:N2" xr:uid="{00000000-0009-0000-0000-00000A000000}"/>
  <mergeCells count="2">
    <mergeCell ref="A1:G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"/>
  <sheetViews>
    <sheetView workbookViewId="0">
      <pane ySplit="2" topLeftCell="A3" activePane="bottomLeft" state="frozen"/>
      <selection pane="bottomLeft" sqref="A1:G1"/>
    </sheetView>
  </sheetViews>
  <sheetFormatPr baseColWidth="10" defaultColWidth="8.83203125" defaultRowHeight="15" x14ac:dyDescent="0.2"/>
  <cols>
    <col min="1" max="3" width="11" customWidth="1"/>
    <col min="4" max="5" width="17.5" customWidth="1"/>
    <col min="6" max="10" width="21.5" customWidth="1"/>
    <col min="11" max="12" width="11" customWidth="1"/>
    <col min="13" max="13" width="21.5" customWidth="1"/>
    <col min="14" max="14" width="11" customWidth="1"/>
    <col min="15" max="15" width="21.5" customWidth="1"/>
  </cols>
  <sheetData>
    <row r="1" spans="1:15" x14ac:dyDescent="0.2">
      <c r="A1" s="343" t="s">
        <v>9</v>
      </c>
      <c r="B1" s="343"/>
      <c r="C1" s="343"/>
      <c r="D1" s="343"/>
      <c r="E1" s="343"/>
      <c r="F1" s="343"/>
      <c r="G1" s="343"/>
      <c r="H1" s="344" t="s">
        <v>42</v>
      </c>
      <c r="I1" s="344"/>
      <c r="J1" s="344"/>
      <c r="K1" s="344"/>
      <c r="L1" s="344"/>
      <c r="M1" s="344"/>
      <c r="N1" s="344"/>
      <c r="O1" s="344"/>
    </row>
    <row r="2" spans="1:15" ht="75" customHeight="1" x14ac:dyDescent="0.2">
      <c r="A2" s="264" t="s">
        <v>11</v>
      </c>
      <c r="B2" s="265" t="s">
        <v>12</v>
      </c>
      <c r="C2" s="266" t="s">
        <v>13</v>
      </c>
      <c r="D2" s="267" t="s">
        <v>14</v>
      </c>
      <c r="E2" s="268" t="s">
        <v>15</v>
      </c>
      <c r="F2" s="269" t="s">
        <v>16</v>
      </c>
      <c r="G2" s="270" t="s">
        <v>17</v>
      </c>
      <c r="H2" s="271" t="s">
        <v>129</v>
      </c>
      <c r="I2" s="272" t="s">
        <v>130</v>
      </c>
      <c r="J2" s="273" t="s">
        <v>45</v>
      </c>
      <c r="K2" s="274" t="s">
        <v>132</v>
      </c>
      <c r="L2" s="275" t="s">
        <v>48</v>
      </c>
      <c r="M2" s="276" t="s">
        <v>70</v>
      </c>
      <c r="N2" s="277" t="s">
        <v>61</v>
      </c>
      <c r="O2" s="278" t="s">
        <v>134</v>
      </c>
    </row>
  </sheetData>
  <autoFilter ref="A2:O2" xr:uid="{00000000-0009-0000-0000-00000B000000}"/>
  <mergeCells count="2">
    <mergeCell ref="A1:G1"/>
    <mergeCell ref="H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8"/>
  <sheetViews>
    <sheetView workbookViewId="0">
      <pane ySplit="2" topLeftCell="A3" activePane="bottomLeft" state="frozen"/>
      <selection pane="bottomLeft" sqref="A1:G1"/>
    </sheetView>
  </sheetViews>
  <sheetFormatPr baseColWidth="10" defaultColWidth="8.83203125" defaultRowHeight="15" x14ac:dyDescent="0.2"/>
  <cols>
    <col min="1" max="3" width="11" customWidth="1"/>
    <col min="4" max="5" width="17.5" customWidth="1"/>
    <col min="6" max="10" width="21.5" customWidth="1"/>
    <col min="11" max="11" width="33.1640625" customWidth="1"/>
    <col min="12" max="12" width="21.5" customWidth="1"/>
    <col min="13" max="19" width="11" customWidth="1"/>
    <col min="20" max="20" width="29.33203125" customWidth="1"/>
    <col min="21" max="21" width="11" customWidth="1"/>
    <col min="22" max="22" width="21.5" customWidth="1"/>
    <col min="23" max="23" width="11" customWidth="1"/>
  </cols>
  <sheetData>
    <row r="1" spans="1:23" x14ac:dyDescent="0.2">
      <c r="A1" s="343" t="s">
        <v>9</v>
      </c>
      <c r="B1" s="343"/>
      <c r="C1" s="343"/>
      <c r="D1" s="343"/>
      <c r="E1" s="343"/>
      <c r="F1" s="343"/>
      <c r="G1" s="343"/>
      <c r="H1" s="344" t="s">
        <v>42</v>
      </c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</row>
    <row r="2" spans="1:23" ht="75" customHeight="1" x14ac:dyDescent="0.2">
      <c r="A2" s="279" t="s">
        <v>11</v>
      </c>
      <c r="B2" s="280" t="s">
        <v>12</v>
      </c>
      <c r="C2" s="281" t="s">
        <v>13</v>
      </c>
      <c r="D2" s="282" t="s">
        <v>14</v>
      </c>
      <c r="E2" s="283" t="s">
        <v>15</v>
      </c>
      <c r="F2" s="284" t="s">
        <v>16</v>
      </c>
      <c r="G2" s="285" t="s">
        <v>17</v>
      </c>
      <c r="H2" s="286" t="s">
        <v>135</v>
      </c>
      <c r="I2" s="287" t="s">
        <v>136</v>
      </c>
      <c r="J2" s="288" t="s">
        <v>45</v>
      </c>
      <c r="K2" s="289" t="s">
        <v>46</v>
      </c>
      <c r="L2" s="290" t="s">
        <v>137</v>
      </c>
      <c r="M2" s="291" t="s">
        <v>138</v>
      </c>
      <c r="N2" s="293" t="s">
        <v>48</v>
      </c>
      <c r="O2" s="294" t="s">
        <v>49</v>
      </c>
      <c r="P2" s="295" t="s">
        <v>50</v>
      </c>
      <c r="Q2" s="296" t="s">
        <v>51</v>
      </c>
      <c r="R2" s="297" t="s">
        <v>52</v>
      </c>
      <c r="S2" s="298" t="s">
        <v>53</v>
      </c>
      <c r="T2" s="299" t="s">
        <v>55</v>
      </c>
      <c r="U2" s="300" t="s">
        <v>132</v>
      </c>
      <c r="V2" s="302" t="s">
        <v>60</v>
      </c>
      <c r="W2" s="303" t="s">
        <v>61</v>
      </c>
    </row>
    <row r="3" spans="1:23" ht="25" customHeight="1" x14ac:dyDescent="0.2">
      <c r="A3" s="305">
        <v>1000</v>
      </c>
      <c r="B3" s="305" t="s">
        <v>34</v>
      </c>
      <c r="C3" s="305">
        <v>1</v>
      </c>
      <c r="D3" s="305" t="s">
        <v>35</v>
      </c>
      <c r="E3" s="305"/>
      <c r="F3" s="305"/>
      <c r="G3" s="305"/>
      <c r="H3" s="305">
        <v>1</v>
      </c>
      <c r="I3" s="305" t="s">
        <v>139</v>
      </c>
      <c r="J3" s="305" t="s">
        <v>140</v>
      </c>
      <c r="K3" s="305" t="s">
        <v>141</v>
      </c>
      <c r="L3" s="305" t="s">
        <v>142</v>
      </c>
      <c r="M3" s="292">
        <v>33</v>
      </c>
      <c r="N3" s="305">
        <v>2</v>
      </c>
      <c r="O3" s="305">
        <v>5.5</v>
      </c>
      <c r="P3" s="305">
        <v>60</v>
      </c>
      <c r="Q3" s="305">
        <v>20</v>
      </c>
      <c r="R3" s="305">
        <v>40</v>
      </c>
      <c r="S3" s="305">
        <v>120</v>
      </c>
      <c r="T3" s="305" t="s">
        <v>143</v>
      </c>
      <c r="U3" s="301">
        <v>2.5</v>
      </c>
      <c r="V3" s="305" t="s">
        <v>144</v>
      </c>
      <c r="W3" s="304">
        <v>10</v>
      </c>
    </row>
    <row r="4" spans="1:23" ht="25" customHeight="1" x14ac:dyDescent="0.2">
      <c r="A4" s="305">
        <v>1000</v>
      </c>
      <c r="B4" s="305" t="s">
        <v>34</v>
      </c>
      <c r="C4" s="305">
        <v>1</v>
      </c>
      <c r="D4" s="305" t="s">
        <v>35</v>
      </c>
      <c r="E4" s="305"/>
      <c r="F4" s="305"/>
      <c r="G4" s="305"/>
      <c r="H4" s="305"/>
      <c r="I4" s="305"/>
      <c r="J4" s="305" t="s">
        <v>140</v>
      </c>
      <c r="K4" s="305"/>
      <c r="L4" s="305"/>
      <c r="M4" s="292"/>
      <c r="N4" s="305"/>
      <c r="O4" s="305"/>
      <c r="P4" s="305"/>
      <c r="Q4" s="305"/>
      <c r="R4" s="305"/>
      <c r="S4" s="305"/>
      <c r="T4" s="305" t="s">
        <v>97</v>
      </c>
      <c r="U4" s="301"/>
      <c r="V4" s="305" t="s">
        <v>128</v>
      </c>
      <c r="W4" s="304">
        <v>-0.67</v>
      </c>
    </row>
    <row r="5" spans="1:23" ht="25" customHeight="1" x14ac:dyDescent="0.2">
      <c r="A5" s="305">
        <v>1000</v>
      </c>
      <c r="B5" s="305" t="s">
        <v>34</v>
      </c>
      <c r="C5" s="305">
        <v>2</v>
      </c>
      <c r="D5" s="305" t="s">
        <v>36</v>
      </c>
      <c r="E5" s="305"/>
      <c r="F5" s="305"/>
      <c r="G5" s="305"/>
      <c r="H5" s="305">
        <v>2</v>
      </c>
      <c r="I5" s="305"/>
      <c r="J5" s="305" t="s">
        <v>145</v>
      </c>
      <c r="K5" s="305" t="s">
        <v>146</v>
      </c>
      <c r="L5" s="305" t="s">
        <v>147</v>
      </c>
      <c r="M5" s="292">
        <v>333</v>
      </c>
      <c r="N5" s="305">
        <v>6</v>
      </c>
      <c r="O5" s="305">
        <v>1.234</v>
      </c>
      <c r="P5" s="305">
        <v>10</v>
      </c>
      <c r="Q5" s="305">
        <v>4</v>
      </c>
      <c r="R5" s="305">
        <v>5</v>
      </c>
      <c r="S5" s="305">
        <v>19</v>
      </c>
      <c r="T5" s="305" t="s">
        <v>143</v>
      </c>
      <c r="U5" s="301">
        <v>3</v>
      </c>
      <c r="V5" s="305" t="s">
        <v>148</v>
      </c>
      <c r="W5" s="304">
        <v>18</v>
      </c>
    </row>
    <row r="6" spans="1:23" ht="25" customHeight="1" x14ac:dyDescent="0.2">
      <c r="A6" s="305">
        <v>1000</v>
      </c>
      <c r="B6" s="305" t="s">
        <v>34</v>
      </c>
      <c r="C6" s="305">
        <v>2</v>
      </c>
      <c r="D6" s="305" t="s">
        <v>36</v>
      </c>
      <c r="E6" s="305"/>
      <c r="F6" s="305"/>
      <c r="G6" s="305"/>
      <c r="H6" s="305"/>
      <c r="I6" s="305"/>
      <c r="J6" s="305" t="s">
        <v>145</v>
      </c>
      <c r="K6" s="305"/>
      <c r="L6" s="305"/>
      <c r="M6" s="292"/>
      <c r="N6" s="305"/>
      <c r="O6" s="305"/>
      <c r="P6" s="305"/>
      <c r="Q6" s="305"/>
      <c r="R6" s="305"/>
      <c r="S6" s="305"/>
      <c r="T6" s="305" t="s">
        <v>97</v>
      </c>
      <c r="U6" s="301"/>
      <c r="V6" s="305" t="s">
        <v>149</v>
      </c>
      <c r="W6" s="304">
        <v>-0.73</v>
      </c>
    </row>
    <row r="7" spans="1:23" ht="25" customHeight="1" x14ac:dyDescent="0.2">
      <c r="A7" s="305">
        <v>1000</v>
      </c>
      <c r="B7" s="305" t="s">
        <v>34</v>
      </c>
      <c r="C7" s="305">
        <v>2</v>
      </c>
      <c r="D7" s="305" t="s">
        <v>36</v>
      </c>
      <c r="E7" s="305"/>
      <c r="F7" s="305"/>
      <c r="G7" s="305"/>
      <c r="H7" s="305">
        <v>2</v>
      </c>
      <c r="I7" s="305"/>
      <c r="J7" s="305" t="s">
        <v>150</v>
      </c>
      <c r="K7" s="305"/>
      <c r="L7" s="305" t="s">
        <v>147</v>
      </c>
      <c r="M7" s="292">
        <v>3333</v>
      </c>
      <c r="N7" s="305">
        <v>7</v>
      </c>
      <c r="O7" s="305"/>
      <c r="P7" s="305"/>
      <c r="Q7" s="305"/>
      <c r="R7" s="305"/>
      <c r="S7" s="305"/>
      <c r="T7" s="305" t="s">
        <v>143</v>
      </c>
      <c r="U7" s="301">
        <v>4</v>
      </c>
      <c r="V7" s="305" t="s">
        <v>148</v>
      </c>
      <c r="W7" s="304">
        <v>28</v>
      </c>
    </row>
    <row r="8" spans="1:23" ht="25" customHeight="1" x14ac:dyDescent="0.2">
      <c r="A8" s="305">
        <v>1000</v>
      </c>
      <c r="B8" s="305" t="s">
        <v>34</v>
      </c>
      <c r="C8" s="305">
        <v>2</v>
      </c>
      <c r="D8" s="305" t="s">
        <v>36</v>
      </c>
      <c r="E8" s="305"/>
      <c r="F8" s="305"/>
      <c r="G8" s="305"/>
      <c r="H8" s="305">
        <v>4</v>
      </c>
      <c r="I8" s="305"/>
      <c r="J8" s="305" t="s">
        <v>150</v>
      </c>
      <c r="K8" s="305"/>
      <c r="L8" s="305" t="s">
        <v>147</v>
      </c>
      <c r="M8" s="292">
        <v>3333</v>
      </c>
      <c r="N8" s="305">
        <v>7</v>
      </c>
      <c r="O8" s="305">
        <v>1</v>
      </c>
      <c r="P8" s="305">
        <v>7</v>
      </c>
      <c r="Q8" s="305">
        <v>3</v>
      </c>
      <c r="R8" s="305">
        <v>2</v>
      </c>
      <c r="S8" s="305">
        <v>12</v>
      </c>
      <c r="T8" s="305" t="s">
        <v>143</v>
      </c>
      <c r="U8" s="301">
        <v>4</v>
      </c>
      <c r="V8" s="305" t="s">
        <v>148</v>
      </c>
      <c r="W8" s="304">
        <v>28</v>
      </c>
    </row>
  </sheetData>
  <autoFilter ref="A2:W2" xr:uid="{00000000-0009-0000-0000-00000C000000}"/>
  <mergeCells count="2">
    <mergeCell ref="A1:G1"/>
    <mergeCell ref="H1:W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"/>
  <sheetViews>
    <sheetView workbookViewId="0">
      <pane ySplit="2" topLeftCell="A3" activePane="bottomLeft" state="frozen"/>
      <selection pane="bottomLeft" sqref="A1:G1"/>
    </sheetView>
  </sheetViews>
  <sheetFormatPr baseColWidth="10" defaultColWidth="8.83203125" defaultRowHeight="15" x14ac:dyDescent="0.2"/>
  <cols>
    <col min="1" max="3" width="11" customWidth="1"/>
    <col min="4" max="5" width="17.5" customWidth="1"/>
    <col min="6" max="9" width="21.5" customWidth="1"/>
    <col min="10" max="10" width="11" customWidth="1"/>
    <col min="11" max="11" width="21.5" customWidth="1"/>
    <col min="12" max="15" width="11" customWidth="1"/>
    <col min="16" max="16" width="21.5" customWidth="1"/>
  </cols>
  <sheetData>
    <row r="1" spans="1:16" x14ac:dyDescent="0.2">
      <c r="A1" s="343" t="s">
        <v>9</v>
      </c>
      <c r="B1" s="343"/>
      <c r="C1" s="343"/>
      <c r="D1" s="343"/>
      <c r="E1" s="343"/>
      <c r="F1" s="343"/>
      <c r="G1" s="343"/>
      <c r="H1" s="344" t="s">
        <v>42</v>
      </c>
      <c r="I1" s="344"/>
      <c r="J1" s="344"/>
      <c r="K1" s="344"/>
      <c r="L1" s="344"/>
      <c r="M1" s="344"/>
      <c r="N1" s="344"/>
      <c r="O1" s="344"/>
      <c r="P1" s="344"/>
    </row>
    <row r="2" spans="1:16" ht="75" customHeight="1" x14ac:dyDescent="0.2">
      <c r="A2" s="306" t="s">
        <v>11</v>
      </c>
      <c r="B2" s="307" t="s">
        <v>12</v>
      </c>
      <c r="C2" s="308" t="s">
        <v>13</v>
      </c>
      <c r="D2" s="309" t="s">
        <v>14</v>
      </c>
      <c r="E2" s="310" t="s">
        <v>15</v>
      </c>
      <c r="F2" s="311" t="s">
        <v>16</v>
      </c>
      <c r="G2" s="312" t="s">
        <v>17</v>
      </c>
      <c r="H2" s="313" t="s">
        <v>70</v>
      </c>
      <c r="I2" s="314" t="s">
        <v>151</v>
      </c>
      <c r="J2" s="315" t="s">
        <v>152</v>
      </c>
      <c r="K2" s="316" t="s">
        <v>153</v>
      </c>
      <c r="L2" s="317" t="s">
        <v>154</v>
      </c>
      <c r="M2" s="318" t="s">
        <v>155</v>
      </c>
      <c r="N2" s="319" t="s">
        <v>156</v>
      </c>
      <c r="O2" s="320" t="s">
        <v>61</v>
      </c>
      <c r="P2" s="321" t="s">
        <v>72</v>
      </c>
    </row>
  </sheetData>
  <autoFilter ref="A2:P2" xr:uid="{00000000-0009-0000-0000-00000D000000}"/>
  <mergeCells count="2">
    <mergeCell ref="A1:G1"/>
    <mergeCell ref="H1:P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A18A-3AFF-1641-8703-D6F5E4B7A144}">
  <dimension ref="A1:P2"/>
  <sheetViews>
    <sheetView workbookViewId="0">
      <pane ySplit="2" topLeftCell="A3" activePane="bottomLeft" state="frozen"/>
      <selection pane="bottomLeft" sqref="A1:G1"/>
    </sheetView>
  </sheetViews>
  <sheetFormatPr baseColWidth="10" defaultColWidth="8.83203125" defaultRowHeight="15" x14ac:dyDescent="0.2"/>
  <cols>
    <col min="1" max="3" width="11" style="342" customWidth="1"/>
    <col min="4" max="5" width="17.5" style="342" customWidth="1"/>
    <col min="6" max="7" width="21.5" style="342" customWidth="1"/>
    <col min="8" max="9" width="17.5" style="342" customWidth="1"/>
    <col min="10" max="10" width="25.33203125" style="342" customWidth="1"/>
    <col min="11" max="13" width="13.6640625" style="342" customWidth="1"/>
    <col min="14" max="14" width="21.5" style="342" customWidth="1"/>
    <col min="15" max="16" width="13.6640625" style="342" customWidth="1"/>
    <col min="17" max="16384" width="8.83203125" style="342"/>
  </cols>
  <sheetData>
    <row r="1" spans="1:16" x14ac:dyDescent="0.2">
      <c r="A1" s="343" t="s">
        <v>9</v>
      </c>
      <c r="B1" s="343"/>
      <c r="C1" s="343"/>
      <c r="D1" s="343"/>
      <c r="E1" s="343"/>
      <c r="F1" s="343"/>
      <c r="G1" s="343"/>
      <c r="H1" s="344" t="s">
        <v>42</v>
      </c>
      <c r="I1" s="344"/>
      <c r="J1" s="344"/>
      <c r="K1" s="344"/>
      <c r="L1" s="344"/>
      <c r="M1" s="344"/>
      <c r="N1" s="344"/>
      <c r="O1" s="344"/>
      <c r="P1" s="344"/>
    </row>
    <row r="2" spans="1:16" ht="75" customHeight="1" x14ac:dyDescent="0.2">
      <c r="A2" s="341" t="s">
        <v>11</v>
      </c>
      <c r="B2" s="341" t="s">
        <v>12</v>
      </c>
      <c r="C2" s="341" t="s">
        <v>13</v>
      </c>
      <c r="D2" s="341" t="s">
        <v>14</v>
      </c>
      <c r="E2" s="341" t="s">
        <v>15</v>
      </c>
      <c r="F2" s="341" t="s">
        <v>16</v>
      </c>
      <c r="G2" s="341" t="s">
        <v>17</v>
      </c>
      <c r="H2" s="341" t="s">
        <v>157</v>
      </c>
      <c r="I2" s="341" t="s">
        <v>43</v>
      </c>
      <c r="J2" s="341" t="s">
        <v>158</v>
      </c>
      <c r="K2" s="341" t="s">
        <v>159</v>
      </c>
      <c r="L2" s="341" t="s">
        <v>160</v>
      </c>
      <c r="M2" s="341" t="s">
        <v>161</v>
      </c>
      <c r="N2" s="341" t="s">
        <v>70</v>
      </c>
      <c r="O2" s="341" t="s">
        <v>61</v>
      </c>
      <c r="P2" s="341" t="s">
        <v>72</v>
      </c>
    </row>
  </sheetData>
  <autoFilter ref="A2:P2" xr:uid="{00000000-0009-0000-0000-00000E000000}"/>
  <mergeCells count="2">
    <mergeCell ref="A1:G1"/>
    <mergeCell ref="H1:P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2"/>
  <sheetViews>
    <sheetView workbookViewId="0">
      <pane ySplit="2" topLeftCell="A3" activePane="bottomLeft" state="frozen"/>
      <selection pane="bottomLeft" sqref="A1:G1"/>
    </sheetView>
  </sheetViews>
  <sheetFormatPr baseColWidth="10" defaultColWidth="8.83203125" defaultRowHeight="15" x14ac:dyDescent="0.2"/>
  <cols>
    <col min="1" max="3" width="11" customWidth="1"/>
    <col min="4" max="5" width="17.5" customWidth="1"/>
    <col min="6" max="8" width="21.5" customWidth="1"/>
    <col min="9" max="9" width="33.1640625" customWidth="1"/>
    <col min="10" max="15" width="11" customWidth="1"/>
    <col min="16" max="16" width="29.33203125" customWidth="1"/>
    <col min="17" max="17" width="11" customWidth="1"/>
    <col min="18" max="19" width="21.5" customWidth="1"/>
    <col min="20" max="20" width="11" customWidth="1"/>
  </cols>
  <sheetData>
    <row r="1" spans="1:20" x14ac:dyDescent="0.2">
      <c r="A1" s="343" t="s">
        <v>9</v>
      </c>
      <c r="B1" s="343"/>
      <c r="C1" s="343"/>
      <c r="D1" s="343"/>
      <c r="E1" s="343"/>
      <c r="F1" s="343"/>
      <c r="G1" s="343"/>
      <c r="H1" s="344" t="s">
        <v>42</v>
      </c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</row>
    <row r="2" spans="1:20" ht="75" customHeight="1" x14ac:dyDescent="0.2">
      <c r="A2" s="322" t="s">
        <v>11</v>
      </c>
      <c r="B2" s="323" t="s">
        <v>12</v>
      </c>
      <c r="C2" s="324" t="s">
        <v>13</v>
      </c>
      <c r="D2" s="325" t="s">
        <v>14</v>
      </c>
      <c r="E2" s="326" t="s">
        <v>15</v>
      </c>
      <c r="F2" s="327" t="s">
        <v>16</v>
      </c>
      <c r="G2" s="328" t="s">
        <v>17</v>
      </c>
      <c r="H2" s="329" t="s">
        <v>45</v>
      </c>
      <c r="I2" s="330" t="s">
        <v>46</v>
      </c>
      <c r="J2" s="331" t="s">
        <v>48</v>
      </c>
      <c r="K2" s="332" t="s">
        <v>49</v>
      </c>
      <c r="L2" s="333" t="s">
        <v>50</v>
      </c>
      <c r="M2" s="334" t="s">
        <v>51</v>
      </c>
      <c r="N2" s="335" t="s">
        <v>52</v>
      </c>
      <c r="O2" s="336" t="s">
        <v>53</v>
      </c>
      <c r="P2" s="337" t="s">
        <v>55</v>
      </c>
      <c r="Q2" s="338" t="s">
        <v>162</v>
      </c>
      <c r="R2" s="339" t="s">
        <v>163</v>
      </c>
      <c r="S2" s="340" t="s">
        <v>164</v>
      </c>
      <c r="T2" s="341" t="s">
        <v>61</v>
      </c>
    </row>
  </sheetData>
  <autoFilter ref="A2:T2" xr:uid="{00000000-0009-0000-0000-00000F000000}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3" width="11" customWidth="1"/>
    <col min="4" max="5" width="17.5" customWidth="1"/>
    <col min="6" max="7" width="21.5" customWidth="1"/>
    <col min="8" max="8" width="17.5" customWidth="1"/>
    <col min="9" max="10" width="21.5" customWidth="1"/>
    <col min="11" max="11" width="33.1640625" customWidth="1"/>
    <col min="12" max="18" width="11" customWidth="1"/>
    <col min="19" max="19" width="21.5" customWidth="1"/>
    <col min="20" max="20" width="29.33203125" customWidth="1"/>
    <col min="21" max="22" width="11" customWidth="1"/>
    <col min="23" max="24" width="17.5" customWidth="1"/>
    <col min="25" max="25" width="21.5" customWidth="1"/>
    <col min="26" max="26" width="11" customWidth="1"/>
  </cols>
  <sheetData>
    <row r="1" spans="1:26" x14ac:dyDescent="0.2">
      <c r="A1" s="343" t="s">
        <v>9</v>
      </c>
      <c r="B1" s="343"/>
      <c r="C1" s="343"/>
      <c r="D1" s="343"/>
      <c r="E1" s="343"/>
      <c r="F1" s="343"/>
      <c r="G1" s="343"/>
      <c r="H1" s="344" t="s">
        <v>42</v>
      </c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</row>
    <row r="2" spans="1:26" ht="75" customHeight="1" x14ac:dyDescent="0.2">
      <c r="A2" s="51" t="s">
        <v>11</v>
      </c>
      <c r="B2" s="52" t="s">
        <v>12</v>
      </c>
      <c r="C2" s="53" t="s">
        <v>13</v>
      </c>
      <c r="D2" s="54" t="s">
        <v>14</v>
      </c>
      <c r="E2" s="55" t="s">
        <v>15</v>
      </c>
      <c r="F2" s="56" t="s">
        <v>16</v>
      </c>
      <c r="G2" s="57" t="s">
        <v>17</v>
      </c>
      <c r="H2" s="58" t="s">
        <v>43</v>
      </c>
      <c r="I2" s="59" t="s">
        <v>44</v>
      </c>
      <c r="J2" s="60" t="s">
        <v>45</v>
      </c>
      <c r="K2" s="61" t="s">
        <v>46</v>
      </c>
      <c r="L2" s="62" t="s">
        <v>47</v>
      </c>
      <c r="M2" s="63" t="s">
        <v>48</v>
      </c>
      <c r="N2" s="64" t="s">
        <v>49</v>
      </c>
      <c r="O2" s="65" t="s">
        <v>50</v>
      </c>
      <c r="P2" s="66" t="s">
        <v>51</v>
      </c>
      <c r="Q2" s="67" t="s">
        <v>52</v>
      </c>
      <c r="R2" s="68" t="s">
        <v>53</v>
      </c>
      <c r="S2" s="69" t="s">
        <v>54</v>
      </c>
      <c r="T2" s="70" t="s">
        <v>55</v>
      </c>
      <c r="U2" s="71" t="s">
        <v>56</v>
      </c>
      <c r="V2" s="72" t="s">
        <v>57</v>
      </c>
      <c r="W2" s="73" t="s">
        <v>58</v>
      </c>
      <c r="X2" s="74" t="s">
        <v>59</v>
      </c>
      <c r="Y2" s="75" t="s">
        <v>60</v>
      </c>
      <c r="Z2" s="76" t="s">
        <v>61</v>
      </c>
    </row>
  </sheetData>
  <autoFilter ref="A2:Z2" xr:uid="{00000000-0009-0000-0000-000001000000}"/>
  <mergeCells count="2">
    <mergeCell ref="A1:G1"/>
    <mergeCell ref="H1: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3" width="11" customWidth="1"/>
    <col min="4" max="5" width="17.5" customWidth="1"/>
    <col min="6" max="7" width="21.5" customWidth="1"/>
    <col min="8" max="8" width="17.5" customWidth="1"/>
    <col min="9" max="9" width="21.5" customWidth="1"/>
    <col min="10" max="10" width="33.1640625" customWidth="1"/>
    <col min="11" max="17" width="11" customWidth="1"/>
    <col min="18" max="18" width="29.33203125" customWidth="1"/>
    <col min="19" max="20" width="11" customWidth="1"/>
    <col min="21" max="23" width="17.5" customWidth="1"/>
    <col min="24" max="24" width="21.5" customWidth="1"/>
    <col min="25" max="25" width="11" customWidth="1"/>
  </cols>
  <sheetData>
    <row r="1" spans="1:25" x14ac:dyDescent="0.2">
      <c r="A1" s="343" t="s">
        <v>9</v>
      </c>
      <c r="B1" s="343"/>
      <c r="C1" s="343"/>
      <c r="D1" s="343"/>
      <c r="E1" s="343"/>
      <c r="F1" s="343"/>
      <c r="G1" s="343"/>
      <c r="H1" s="344" t="s">
        <v>42</v>
      </c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</row>
    <row r="2" spans="1:25" ht="75" customHeight="1" x14ac:dyDescent="0.2">
      <c r="A2" s="77" t="s">
        <v>11</v>
      </c>
      <c r="B2" s="78" t="s">
        <v>12</v>
      </c>
      <c r="C2" s="79" t="s">
        <v>13</v>
      </c>
      <c r="D2" s="80" t="s">
        <v>14</v>
      </c>
      <c r="E2" s="81" t="s">
        <v>15</v>
      </c>
      <c r="F2" s="82" t="s">
        <v>16</v>
      </c>
      <c r="G2" s="83" t="s">
        <v>17</v>
      </c>
      <c r="H2" s="84" t="s">
        <v>43</v>
      </c>
      <c r="I2" s="85" t="s">
        <v>45</v>
      </c>
      <c r="J2" s="86" t="s">
        <v>46</v>
      </c>
      <c r="K2" s="87" t="s">
        <v>47</v>
      </c>
      <c r="L2" s="88" t="s">
        <v>48</v>
      </c>
      <c r="M2" s="89" t="s">
        <v>49</v>
      </c>
      <c r="N2" s="90" t="s">
        <v>50</v>
      </c>
      <c r="O2" s="91" t="s">
        <v>51</v>
      </c>
      <c r="P2" s="92" t="s">
        <v>52</v>
      </c>
      <c r="Q2" s="93" t="s">
        <v>53</v>
      </c>
      <c r="R2" s="94" t="s">
        <v>55</v>
      </c>
      <c r="S2" s="95" t="s">
        <v>56</v>
      </c>
      <c r="T2" s="96" t="s">
        <v>57</v>
      </c>
      <c r="U2" s="97" t="s">
        <v>62</v>
      </c>
      <c r="V2" s="98" t="s">
        <v>63</v>
      </c>
      <c r="W2" s="99" t="s">
        <v>64</v>
      </c>
      <c r="X2" s="100" t="s">
        <v>60</v>
      </c>
      <c r="Y2" s="101" t="s">
        <v>61</v>
      </c>
    </row>
  </sheetData>
  <autoFilter ref="A2:Y2" xr:uid="{00000000-0009-0000-0000-000002000000}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3" width="11" customWidth="1"/>
    <col min="4" max="5" width="17.5" customWidth="1"/>
    <col min="6" max="7" width="21.5" customWidth="1"/>
    <col min="8" max="8" width="17.5" customWidth="1"/>
    <col min="9" max="9" width="21.5" customWidth="1"/>
    <col min="10" max="10" width="33.1640625" customWidth="1"/>
    <col min="11" max="13" width="11" customWidth="1"/>
    <col min="14" max="14" width="29.33203125" customWidth="1"/>
    <col min="15" max="16" width="11" customWidth="1"/>
    <col min="17" max="17" width="21.5" customWidth="1"/>
    <col min="18" max="18" width="11" customWidth="1"/>
  </cols>
  <sheetData>
    <row r="1" spans="1:18" x14ac:dyDescent="0.2">
      <c r="A1" s="343" t="s">
        <v>9</v>
      </c>
      <c r="B1" s="343"/>
      <c r="C1" s="343"/>
      <c r="D1" s="343"/>
      <c r="E1" s="343"/>
      <c r="F1" s="343"/>
      <c r="G1" s="343"/>
      <c r="H1" s="344" t="s">
        <v>42</v>
      </c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18" ht="75" customHeight="1" x14ac:dyDescent="0.2">
      <c r="A2" s="102" t="s">
        <v>11</v>
      </c>
      <c r="B2" s="103" t="s">
        <v>12</v>
      </c>
      <c r="C2" s="104" t="s">
        <v>13</v>
      </c>
      <c r="D2" s="105" t="s">
        <v>14</v>
      </c>
      <c r="E2" s="106" t="s">
        <v>15</v>
      </c>
      <c r="F2" s="107" t="s">
        <v>16</v>
      </c>
      <c r="G2" s="108" t="s">
        <v>17</v>
      </c>
      <c r="H2" s="109" t="s">
        <v>43</v>
      </c>
      <c r="I2" s="110" t="s">
        <v>45</v>
      </c>
      <c r="J2" s="111" t="s">
        <v>46</v>
      </c>
      <c r="K2" s="112" t="s">
        <v>47</v>
      </c>
      <c r="L2" s="113" t="s">
        <v>65</v>
      </c>
      <c r="M2" s="114" t="s">
        <v>48</v>
      </c>
      <c r="N2" s="115" t="s">
        <v>55</v>
      </c>
      <c r="O2" s="116" t="s">
        <v>56</v>
      </c>
      <c r="P2" s="117" t="s">
        <v>57</v>
      </c>
      <c r="Q2" s="118" t="s">
        <v>60</v>
      </c>
      <c r="R2" s="119" t="s">
        <v>61</v>
      </c>
    </row>
  </sheetData>
  <autoFilter ref="A2:R2" xr:uid="{00000000-0009-0000-0000-000003000000}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tabSelected="1" topLeftCell="F1" workbookViewId="0">
      <pane ySplit="2" topLeftCell="A3" activePane="bottomLeft" state="frozen"/>
      <selection pane="bottomLeft" activeCell="O8" sqref="O8"/>
    </sheetView>
  </sheetViews>
  <sheetFormatPr baseColWidth="10" defaultColWidth="8.83203125" defaultRowHeight="15" x14ac:dyDescent="0.2"/>
  <cols>
    <col min="1" max="3" width="11" customWidth="1"/>
    <col min="4" max="5" width="17.5" customWidth="1"/>
    <col min="6" max="7" width="21.5" customWidth="1"/>
    <col min="8" max="8" width="17.5" customWidth="1"/>
    <col min="9" max="9" width="21.5" customWidth="1"/>
    <col min="10" max="10" width="33.1640625" customWidth="1"/>
    <col min="11" max="11" width="21.5" customWidth="1"/>
    <col min="12" max="13" width="11" customWidth="1"/>
    <col min="14" max="14" width="29.33203125" customWidth="1"/>
    <col min="15" max="18" width="11" customWidth="1"/>
    <col min="19" max="19" width="21.5" customWidth="1"/>
  </cols>
  <sheetData>
    <row r="1" spans="1:19" x14ac:dyDescent="0.2">
      <c r="A1" s="343" t="s">
        <v>9</v>
      </c>
      <c r="B1" s="343"/>
      <c r="C1" s="343"/>
      <c r="D1" s="343"/>
      <c r="E1" s="343"/>
      <c r="F1" s="343"/>
      <c r="G1" s="343"/>
      <c r="H1" s="344" t="s">
        <v>42</v>
      </c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</row>
    <row r="2" spans="1:19" ht="75" customHeight="1" x14ac:dyDescent="0.2">
      <c r="A2" s="120" t="s">
        <v>11</v>
      </c>
      <c r="B2" s="121" t="s">
        <v>12</v>
      </c>
      <c r="C2" s="122" t="s">
        <v>13</v>
      </c>
      <c r="D2" s="123" t="s">
        <v>14</v>
      </c>
      <c r="E2" s="124" t="s">
        <v>15</v>
      </c>
      <c r="F2" s="125" t="s">
        <v>16</v>
      </c>
      <c r="G2" s="126" t="s">
        <v>17</v>
      </c>
      <c r="H2" s="127" t="s">
        <v>43</v>
      </c>
      <c r="I2" s="128" t="s">
        <v>45</v>
      </c>
      <c r="J2" s="129" t="s">
        <v>46</v>
      </c>
      <c r="K2" s="130" t="s">
        <v>66</v>
      </c>
      <c r="L2" s="131" t="s">
        <v>47</v>
      </c>
      <c r="M2" s="132" t="s">
        <v>48</v>
      </c>
      <c r="N2" s="133" t="s">
        <v>55</v>
      </c>
      <c r="O2" s="134" t="s">
        <v>165</v>
      </c>
      <c r="P2" s="135" t="s">
        <v>67</v>
      </c>
      <c r="Q2" s="136" t="s">
        <v>68</v>
      </c>
      <c r="R2" s="137" t="s">
        <v>69</v>
      </c>
      <c r="S2" s="138" t="s">
        <v>70</v>
      </c>
    </row>
  </sheetData>
  <autoFilter ref="A2:S2" xr:uid="{00000000-0009-0000-0000-000004000000}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3" width="11" customWidth="1"/>
    <col min="4" max="5" width="17.5" customWidth="1"/>
    <col min="6" max="7" width="21.5" customWidth="1"/>
    <col min="8" max="8" width="17.5" customWidth="1"/>
    <col min="9" max="9" width="21.5" customWidth="1"/>
    <col min="10" max="10" width="33.1640625" customWidth="1"/>
    <col min="11" max="12" width="11" customWidth="1"/>
    <col min="13" max="13" width="29.33203125" customWidth="1"/>
    <col min="14" max="14" width="17.5" customWidth="1"/>
    <col min="15" max="15" width="11" customWidth="1"/>
    <col min="16" max="16" width="21.5" customWidth="1"/>
    <col min="17" max="17" width="11" customWidth="1"/>
    <col min="18" max="18" width="13.6640625" customWidth="1"/>
  </cols>
  <sheetData>
    <row r="1" spans="1:18" x14ac:dyDescent="0.2">
      <c r="A1" s="343" t="s">
        <v>9</v>
      </c>
      <c r="B1" s="343"/>
      <c r="C1" s="343"/>
      <c r="D1" s="343"/>
      <c r="E1" s="343"/>
      <c r="F1" s="343"/>
      <c r="G1" s="343"/>
      <c r="H1" s="344" t="s">
        <v>42</v>
      </c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18" ht="75" customHeight="1" x14ac:dyDescent="0.2">
      <c r="A2" s="139" t="s">
        <v>11</v>
      </c>
      <c r="B2" s="140" t="s">
        <v>12</v>
      </c>
      <c r="C2" s="141" t="s">
        <v>13</v>
      </c>
      <c r="D2" s="142" t="s">
        <v>14</v>
      </c>
      <c r="E2" s="143" t="s">
        <v>15</v>
      </c>
      <c r="F2" s="144" t="s">
        <v>16</v>
      </c>
      <c r="G2" s="145" t="s">
        <v>17</v>
      </c>
      <c r="H2" s="146" t="s">
        <v>43</v>
      </c>
      <c r="I2" s="147" t="s">
        <v>45</v>
      </c>
      <c r="J2" s="148" t="s">
        <v>46</v>
      </c>
      <c r="K2" s="149" t="s">
        <v>47</v>
      </c>
      <c r="L2" s="151" t="s">
        <v>48</v>
      </c>
      <c r="M2" s="152" t="s">
        <v>55</v>
      </c>
      <c r="N2" s="153" t="s">
        <v>71</v>
      </c>
      <c r="O2" s="154" t="s">
        <v>57</v>
      </c>
      <c r="P2" s="155" t="s">
        <v>60</v>
      </c>
      <c r="Q2" s="156" t="s">
        <v>61</v>
      </c>
      <c r="R2" s="158" t="s">
        <v>72</v>
      </c>
    </row>
    <row r="3" spans="1:18" ht="25" customHeight="1" x14ac:dyDescent="0.2">
      <c r="A3" s="159">
        <v>1000</v>
      </c>
      <c r="B3" s="159" t="s">
        <v>34</v>
      </c>
      <c r="C3" s="159">
        <v>1</v>
      </c>
      <c r="D3" s="159" t="s">
        <v>35</v>
      </c>
      <c r="E3" s="159"/>
      <c r="F3" s="159"/>
      <c r="G3" s="159"/>
      <c r="H3" s="159">
        <v>100</v>
      </c>
      <c r="I3" s="159" t="s">
        <v>73</v>
      </c>
      <c r="J3" s="159" t="s">
        <v>74</v>
      </c>
      <c r="K3" s="150">
        <v>1.01867</v>
      </c>
      <c r="L3" s="159">
        <v>1</v>
      </c>
      <c r="M3" s="159" t="s">
        <v>75</v>
      </c>
      <c r="N3" s="159">
        <v>12</v>
      </c>
      <c r="O3" s="159" t="s">
        <v>76</v>
      </c>
      <c r="P3" s="159" t="s">
        <v>77</v>
      </c>
      <c r="Q3" s="157">
        <v>3058.8</v>
      </c>
      <c r="R3" s="159" t="s">
        <v>78</v>
      </c>
    </row>
    <row r="4" spans="1:18" ht="25" customHeight="1" x14ac:dyDescent="0.2">
      <c r="A4" s="159">
        <v>1000</v>
      </c>
      <c r="B4" s="159" t="s">
        <v>34</v>
      </c>
      <c r="C4" s="159">
        <v>1</v>
      </c>
      <c r="D4" s="159" t="s">
        <v>35</v>
      </c>
      <c r="E4" s="159"/>
      <c r="F4" s="159"/>
      <c r="G4" s="159"/>
      <c r="H4" s="159">
        <v>200</v>
      </c>
      <c r="I4" s="159" t="s">
        <v>79</v>
      </c>
      <c r="J4" s="159" t="s">
        <v>80</v>
      </c>
      <c r="K4" s="150">
        <v>3.23</v>
      </c>
      <c r="L4" s="159">
        <v>1</v>
      </c>
      <c r="M4" s="159" t="s">
        <v>81</v>
      </c>
      <c r="N4" s="159">
        <v>0</v>
      </c>
      <c r="O4" s="159" t="s">
        <v>76</v>
      </c>
      <c r="P4" s="159" t="s">
        <v>82</v>
      </c>
      <c r="Q4" s="157">
        <v>1</v>
      </c>
      <c r="R4" s="159" t="s">
        <v>78</v>
      </c>
    </row>
    <row r="5" spans="1:18" ht="25" customHeight="1" x14ac:dyDescent="0.2">
      <c r="A5" s="159">
        <v>1000</v>
      </c>
      <c r="B5" s="159" t="s">
        <v>34</v>
      </c>
      <c r="C5" s="159">
        <v>1</v>
      </c>
      <c r="D5" s="159" t="s">
        <v>35</v>
      </c>
      <c r="E5" s="159"/>
      <c r="F5" s="159"/>
      <c r="G5" s="159"/>
      <c r="H5" s="159">
        <v>200</v>
      </c>
      <c r="I5" s="159" t="s">
        <v>79</v>
      </c>
      <c r="J5" s="159" t="s">
        <v>80</v>
      </c>
      <c r="K5" s="150">
        <v>3.23</v>
      </c>
      <c r="L5" s="159">
        <v>1</v>
      </c>
      <c r="M5" s="159" t="s">
        <v>83</v>
      </c>
      <c r="N5" s="159">
        <v>0</v>
      </c>
      <c r="O5" s="159" t="s">
        <v>76</v>
      </c>
      <c r="P5" s="159" t="s">
        <v>84</v>
      </c>
      <c r="Q5" s="157">
        <v>1</v>
      </c>
      <c r="R5" s="159" t="s">
        <v>78</v>
      </c>
    </row>
    <row r="6" spans="1:18" ht="25" customHeight="1" x14ac:dyDescent="0.2">
      <c r="A6" s="159">
        <v>1000</v>
      </c>
      <c r="B6" s="159" t="s">
        <v>34</v>
      </c>
      <c r="C6" s="159">
        <v>1</v>
      </c>
      <c r="D6" s="159" t="s">
        <v>35</v>
      </c>
      <c r="E6" s="159"/>
      <c r="F6" s="159"/>
      <c r="G6" s="159"/>
      <c r="H6" s="159">
        <v>300</v>
      </c>
      <c r="I6" s="159" t="s">
        <v>73</v>
      </c>
      <c r="J6" s="159" t="s">
        <v>74</v>
      </c>
      <c r="K6" s="150">
        <v>1</v>
      </c>
      <c r="L6" s="159">
        <v>1</v>
      </c>
      <c r="M6" s="159" t="s">
        <v>85</v>
      </c>
      <c r="N6" s="159">
        <v>12</v>
      </c>
      <c r="O6" s="159" t="s">
        <v>76</v>
      </c>
      <c r="P6" s="159" t="s">
        <v>86</v>
      </c>
      <c r="Q6" s="157">
        <v>-4678.8</v>
      </c>
      <c r="R6" s="159" t="s">
        <v>78</v>
      </c>
    </row>
    <row r="7" spans="1:18" ht="25" customHeight="1" x14ac:dyDescent="0.2">
      <c r="A7" s="159">
        <v>1000</v>
      </c>
      <c r="B7" s="159" t="s">
        <v>34</v>
      </c>
      <c r="C7" s="159">
        <v>1</v>
      </c>
      <c r="D7" s="159" t="s">
        <v>35</v>
      </c>
      <c r="E7" s="159"/>
      <c r="F7" s="159"/>
      <c r="G7" s="159"/>
      <c r="H7" s="159">
        <v>300</v>
      </c>
      <c r="I7" s="159" t="s">
        <v>87</v>
      </c>
      <c r="J7" s="159" t="s">
        <v>88</v>
      </c>
      <c r="K7" s="150">
        <v>2</v>
      </c>
      <c r="L7" s="159">
        <v>1</v>
      </c>
      <c r="M7" s="159" t="s">
        <v>89</v>
      </c>
      <c r="N7" s="159">
        <v>6</v>
      </c>
      <c r="O7" s="159" t="s">
        <v>76</v>
      </c>
      <c r="P7" s="159" t="s">
        <v>90</v>
      </c>
      <c r="Q7" s="157">
        <v>1977.6</v>
      </c>
      <c r="R7" s="159" t="s">
        <v>78</v>
      </c>
    </row>
    <row r="8" spans="1:18" ht="25" customHeight="1" x14ac:dyDescent="0.2">
      <c r="A8" s="159">
        <v>1000</v>
      </c>
      <c r="B8" s="159" t="s">
        <v>37</v>
      </c>
      <c r="C8" s="159">
        <v>123</v>
      </c>
      <c r="D8" s="159" t="s">
        <v>38</v>
      </c>
      <c r="E8" s="159"/>
      <c r="F8" s="159"/>
      <c r="G8" s="159"/>
      <c r="H8" s="159">
        <v>400</v>
      </c>
      <c r="I8" s="159" t="s">
        <v>79</v>
      </c>
      <c r="J8" s="159" t="s">
        <v>91</v>
      </c>
      <c r="K8" s="150">
        <v>4</v>
      </c>
      <c r="L8" s="159">
        <v>1</v>
      </c>
      <c r="M8" s="159" t="s">
        <v>92</v>
      </c>
      <c r="N8" s="159">
        <v>18</v>
      </c>
      <c r="O8" s="159" t="s">
        <v>76</v>
      </c>
      <c r="P8" s="159" t="s">
        <v>93</v>
      </c>
      <c r="Q8" s="157">
        <v>3742.2</v>
      </c>
      <c r="R8" s="159" t="s">
        <v>78</v>
      </c>
    </row>
    <row r="9" spans="1:18" ht="25" customHeight="1" x14ac:dyDescent="0.2">
      <c r="A9" s="159">
        <v>1000</v>
      </c>
      <c r="B9" s="159" t="s">
        <v>37</v>
      </c>
      <c r="C9" s="159">
        <v>123</v>
      </c>
      <c r="D9" s="159" t="s">
        <v>38</v>
      </c>
      <c r="E9" s="159"/>
      <c r="F9" s="159"/>
      <c r="G9" s="159"/>
      <c r="H9" s="159">
        <v>400</v>
      </c>
      <c r="I9" s="159" t="s">
        <v>79</v>
      </c>
      <c r="J9" s="159" t="s">
        <v>91</v>
      </c>
      <c r="K9" s="150">
        <v>4</v>
      </c>
      <c r="L9" s="159">
        <v>1</v>
      </c>
      <c r="M9" s="159" t="s">
        <v>94</v>
      </c>
      <c r="N9" s="159">
        <v>18</v>
      </c>
      <c r="O9" s="159" t="s">
        <v>76</v>
      </c>
      <c r="P9" s="159" t="s">
        <v>95</v>
      </c>
      <c r="Q9" s="157">
        <v>5</v>
      </c>
      <c r="R9" s="159" t="s">
        <v>78</v>
      </c>
    </row>
    <row r="10" spans="1:18" ht="25" customHeight="1" x14ac:dyDescent="0.2">
      <c r="A10" s="159">
        <v>1000</v>
      </c>
      <c r="B10" s="159" t="s">
        <v>37</v>
      </c>
      <c r="C10" s="159">
        <v>123</v>
      </c>
      <c r="D10" s="159" t="s">
        <v>38</v>
      </c>
      <c r="E10" s="159"/>
      <c r="F10" s="159"/>
      <c r="G10" s="159"/>
      <c r="H10" s="159">
        <v>400</v>
      </c>
      <c r="I10" s="159" t="s">
        <v>79</v>
      </c>
      <c r="J10" s="159" t="s">
        <v>91</v>
      </c>
      <c r="K10" s="150">
        <v>4</v>
      </c>
      <c r="L10" s="159">
        <v>1</v>
      </c>
      <c r="M10" s="159" t="s">
        <v>92</v>
      </c>
      <c r="N10" s="159">
        <v>-10</v>
      </c>
      <c r="O10" s="159" t="s">
        <v>96</v>
      </c>
      <c r="P10" s="159" t="s">
        <v>95</v>
      </c>
      <c r="Q10" s="157">
        <v>-10</v>
      </c>
      <c r="R10" s="159" t="s">
        <v>97</v>
      </c>
    </row>
    <row r="11" spans="1:18" ht="25" customHeight="1" x14ac:dyDescent="0.2">
      <c r="A11" s="159">
        <v>1000</v>
      </c>
      <c r="B11" s="159" t="s">
        <v>34</v>
      </c>
      <c r="C11" s="159">
        <v>321</v>
      </c>
      <c r="D11" s="159" t="s">
        <v>39</v>
      </c>
      <c r="E11" s="159"/>
      <c r="F11" s="159"/>
      <c r="G11" s="159"/>
      <c r="H11" s="159">
        <v>500</v>
      </c>
      <c r="I11" s="159" t="s">
        <v>79</v>
      </c>
      <c r="J11" s="159" t="s">
        <v>98</v>
      </c>
      <c r="K11" s="150">
        <v>4</v>
      </c>
      <c r="L11" s="159">
        <v>1</v>
      </c>
      <c r="M11" s="159" t="s">
        <v>94</v>
      </c>
      <c r="N11" s="159">
        <v>0</v>
      </c>
      <c r="O11" s="159" t="s">
        <v>76</v>
      </c>
      <c r="P11" s="159" t="s">
        <v>99</v>
      </c>
      <c r="Q11" s="157">
        <v>1</v>
      </c>
      <c r="R11" s="159" t="s">
        <v>78</v>
      </c>
    </row>
    <row r="12" spans="1:18" ht="25" customHeight="1" x14ac:dyDescent="0.2">
      <c r="A12" s="159">
        <v>1000</v>
      </c>
      <c r="B12" s="159" t="s">
        <v>34</v>
      </c>
      <c r="C12" s="159">
        <v>321</v>
      </c>
      <c r="D12" s="159" t="s">
        <v>39</v>
      </c>
      <c r="E12" s="159"/>
      <c r="F12" s="159"/>
      <c r="G12" s="159"/>
      <c r="H12" s="159">
        <v>500</v>
      </c>
      <c r="I12" s="159" t="s">
        <v>79</v>
      </c>
      <c r="J12" s="159" t="s">
        <v>98</v>
      </c>
      <c r="K12" s="150">
        <v>4</v>
      </c>
      <c r="L12" s="159">
        <v>1</v>
      </c>
      <c r="M12" s="159" t="s">
        <v>81</v>
      </c>
      <c r="N12" s="159">
        <v>10</v>
      </c>
      <c r="O12" s="159" t="s">
        <v>96</v>
      </c>
      <c r="P12" s="159" t="s">
        <v>99</v>
      </c>
      <c r="Q12" s="157">
        <v>10</v>
      </c>
      <c r="R12" s="159" t="s">
        <v>97</v>
      </c>
    </row>
  </sheetData>
  <autoFilter ref="A2:R2" xr:uid="{00000000-0009-0000-0000-000005000000}"/>
  <mergeCells count="2">
    <mergeCell ref="A1:G1"/>
    <mergeCell ref="H1:R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3" width="11" customWidth="1"/>
    <col min="4" max="5" width="17.5" customWidth="1"/>
    <col min="6" max="7" width="21.5" customWidth="1"/>
    <col min="8" max="8" width="17.5" customWidth="1"/>
    <col min="9" max="9" width="21.5" customWidth="1"/>
    <col min="10" max="10" width="33.1640625" customWidth="1"/>
    <col min="11" max="17" width="11" customWidth="1"/>
    <col min="18" max="18" width="29.33203125" customWidth="1"/>
    <col min="19" max="20" width="21.5" customWidth="1"/>
    <col min="21" max="22" width="11" customWidth="1"/>
    <col min="23" max="25" width="17.5" customWidth="1"/>
    <col min="26" max="26" width="21.5" customWidth="1"/>
    <col min="27" max="27" width="11" customWidth="1"/>
  </cols>
  <sheetData>
    <row r="1" spans="1:27" x14ac:dyDescent="0.2">
      <c r="A1" s="343" t="s">
        <v>9</v>
      </c>
      <c r="B1" s="343"/>
      <c r="C1" s="343"/>
      <c r="D1" s="343"/>
      <c r="E1" s="343"/>
      <c r="F1" s="343"/>
      <c r="G1" s="343"/>
      <c r="H1" s="344" t="s">
        <v>42</v>
      </c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  <c r="Z1" s="344"/>
      <c r="AA1" s="344"/>
    </row>
    <row r="2" spans="1:27" ht="75" customHeight="1" x14ac:dyDescent="0.2">
      <c r="A2" s="160" t="s">
        <v>11</v>
      </c>
      <c r="B2" s="161" t="s">
        <v>12</v>
      </c>
      <c r="C2" s="162" t="s">
        <v>13</v>
      </c>
      <c r="D2" s="163" t="s">
        <v>14</v>
      </c>
      <c r="E2" s="164" t="s">
        <v>15</v>
      </c>
      <c r="F2" s="165" t="s">
        <v>16</v>
      </c>
      <c r="G2" s="166" t="s">
        <v>17</v>
      </c>
      <c r="H2" s="167" t="s">
        <v>43</v>
      </c>
      <c r="I2" s="168" t="s">
        <v>45</v>
      </c>
      <c r="J2" s="169" t="s">
        <v>46</v>
      </c>
      <c r="K2" s="170" t="s">
        <v>47</v>
      </c>
      <c r="L2" s="171" t="s">
        <v>48</v>
      </c>
      <c r="M2" s="172" t="s">
        <v>49</v>
      </c>
      <c r="N2" s="173" t="s">
        <v>50</v>
      </c>
      <c r="O2" s="174" t="s">
        <v>51</v>
      </c>
      <c r="P2" s="175" t="s">
        <v>52</v>
      </c>
      <c r="Q2" s="176" t="s">
        <v>53</v>
      </c>
      <c r="R2" s="177" t="s">
        <v>55</v>
      </c>
      <c r="S2" s="178" t="s">
        <v>100</v>
      </c>
      <c r="T2" s="179" t="s">
        <v>101</v>
      </c>
      <c r="U2" s="180" t="s">
        <v>56</v>
      </c>
      <c r="V2" s="181" t="s">
        <v>57</v>
      </c>
      <c r="W2" s="182" t="s">
        <v>62</v>
      </c>
      <c r="X2" s="183" t="s">
        <v>63</v>
      </c>
      <c r="Y2" s="184" t="s">
        <v>64</v>
      </c>
      <c r="Z2" s="185" t="s">
        <v>60</v>
      </c>
      <c r="AA2" s="186" t="s">
        <v>61</v>
      </c>
    </row>
  </sheetData>
  <autoFilter ref="A2:AA2" xr:uid="{00000000-0009-0000-0000-000006000000}"/>
  <mergeCells count="2">
    <mergeCell ref="A1:G1"/>
    <mergeCell ref="H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"/>
  <sheetViews>
    <sheetView workbookViewId="0">
      <pane ySplit="2" topLeftCell="A3" activePane="bottomLeft" state="frozen"/>
      <selection pane="bottomLeft" sqref="A1:G1"/>
    </sheetView>
  </sheetViews>
  <sheetFormatPr baseColWidth="10" defaultColWidth="8.83203125" defaultRowHeight="15" x14ac:dyDescent="0.2"/>
  <cols>
    <col min="1" max="3" width="11" customWidth="1"/>
    <col min="4" max="5" width="17.5" customWidth="1"/>
    <col min="6" max="7" width="21.5" customWidth="1"/>
    <col min="8" max="17" width="13.6640625" customWidth="1"/>
    <col min="18" max="18" width="33.1640625" customWidth="1"/>
    <col min="19" max="25" width="11" customWidth="1"/>
  </cols>
  <sheetData>
    <row r="1" spans="1:25" x14ac:dyDescent="0.2">
      <c r="A1" s="343" t="s">
        <v>9</v>
      </c>
      <c r="B1" s="343"/>
      <c r="C1" s="343"/>
      <c r="D1" s="343"/>
      <c r="E1" s="343"/>
      <c r="F1" s="343"/>
      <c r="G1" s="343"/>
      <c r="H1" s="344" t="s">
        <v>42</v>
      </c>
      <c r="I1" s="344"/>
      <c r="J1" s="344"/>
      <c r="K1" s="344"/>
      <c r="L1" s="344"/>
      <c r="M1" s="344"/>
      <c r="N1" s="344"/>
      <c r="O1" s="344"/>
      <c r="P1" s="344"/>
      <c r="Q1" s="344"/>
      <c r="R1" s="344"/>
      <c r="S1" s="344"/>
      <c r="T1" s="344"/>
      <c r="U1" s="344"/>
      <c r="V1" s="344"/>
      <c r="W1" s="344"/>
      <c r="X1" s="344"/>
      <c r="Y1" s="344"/>
    </row>
    <row r="2" spans="1:25" ht="75" customHeight="1" x14ac:dyDescent="0.2">
      <c r="A2" s="187" t="s">
        <v>11</v>
      </c>
      <c r="B2" s="188" t="s">
        <v>12</v>
      </c>
      <c r="C2" s="189" t="s">
        <v>13</v>
      </c>
      <c r="D2" s="190" t="s">
        <v>14</v>
      </c>
      <c r="E2" s="191" t="s">
        <v>15</v>
      </c>
      <c r="F2" s="192" t="s">
        <v>16</v>
      </c>
      <c r="G2" s="193" t="s">
        <v>17</v>
      </c>
      <c r="H2" s="194" t="s">
        <v>43</v>
      </c>
      <c r="I2" s="195" t="s">
        <v>45</v>
      </c>
      <c r="J2" s="196" t="s">
        <v>46</v>
      </c>
      <c r="K2" s="197" t="s">
        <v>47</v>
      </c>
      <c r="L2" s="198" t="s">
        <v>48</v>
      </c>
      <c r="M2" s="199" t="s">
        <v>49</v>
      </c>
      <c r="N2" s="200" t="s">
        <v>50</v>
      </c>
      <c r="O2" s="201" t="s">
        <v>51</v>
      </c>
      <c r="P2" s="202" t="s">
        <v>52</v>
      </c>
      <c r="Q2" s="203" t="s">
        <v>53</v>
      </c>
      <c r="R2" s="204" t="s">
        <v>55</v>
      </c>
      <c r="S2" s="205" t="s">
        <v>102</v>
      </c>
      <c r="T2" s="206" t="s">
        <v>57</v>
      </c>
      <c r="U2" s="207" t="s">
        <v>62</v>
      </c>
      <c r="V2" s="208" t="s">
        <v>63</v>
      </c>
      <c r="W2" s="209" t="s">
        <v>64</v>
      </c>
      <c r="X2" s="210" t="s">
        <v>60</v>
      </c>
      <c r="Y2" s="211" t="s">
        <v>103</v>
      </c>
    </row>
  </sheetData>
  <autoFilter ref="A2:Y2" xr:uid="{00000000-0009-0000-0000-000007000000}"/>
  <mergeCells count="2">
    <mergeCell ref="A1:G1"/>
    <mergeCell ref="H1:Y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"/>
  <sheetViews>
    <sheetView workbookViewId="0">
      <pane ySplit="2" topLeftCell="A3" activePane="bottomLeft" state="frozen"/>
      <selection pane="bottomLeft" sqref="A1:G1"/>
    </sheetView>
  </sheetViews>
  <sheetFormatPr baseColWidth="10" defaultColWidth="8.83203125" defaultRowHeight="15" x14ac:dyDescent="0.2"/>
  <cols>
    <col min="1" max="3" width="11" customWidth="1"/>
    <col min="4" max="5" width="17.5" customWidth="1"/>
    <col min="6" max="7" width="21.5" customWidth="1"/>
    <col min="8" max="8" width="17.5" customWidth="1"/>
    <col min="9" max="10" width="11" customWidth="1"/>
    <col min="11" max="11" width="21.5" customWidth="1"/>
    <col min="12" max="12" width="11" customWidth="1"/>
    <col min="13" max="13" width="23.5" customWidth="1"/>
  </cols>
  <sheetData>
    <row r="1" spans="1:13" x14ac:dyDescent="0.2">
      <c r="A1" s="343" t="s">
        <v>9</v>
      </c>
      <c r="B1" s="343"/>
      <c r="C1" s="343"/>
      <c r="D1" s="343"/>
      <c r="E1" s="343"/>
      <c r="F1" s="343"/>
      <c r="G1" s="343"/>
      <c r="H1" s="344" t="s">
        <v>42</v>
      </c>
      <c r="I1" s="344"/>
      <c r="J1" s="344"/>
      <c r="K1" s="344"/>
      <c r="L1" s="344"/>
      <c r="M1" s="344"/>
    </row>
    <row r="2" spans="1:13" ht="75" customHeight="1" x14ac:dyDescent="0.2">
      <c r="A2" s="212" t="s">
        <v>11</v>
      </c>
      <c r="B2" s="213" t="s">
        <v>12</v>
      </c>
      <c r="C2" s="214" t="s">
        <v>13</v>
      </c>
      <c r="D2" s="215" t="s">
        <v>14</v>
      </c>
      <c r="E2" s="216" t="s">
        <v>15</v>
      </c>
      <c r="F2" s="217" t="s">
        <v>16</v>
      </c>
      <c r="G2" s="218" t="s">
        <v>17</v>
      </c>
      <c r="H2" s="219" t="s">
        <v>43</v>
      </c>
      <c r="I2" s="220" t="s">
        <v>104</v>
      </c>
      <c r="J2" s="222" t="s">
        <v>105</v>
      </c>
      <c r="K2" s="223" t="s">
        <v>60</v>
      </c>
      <c r="L2" s="224" t="s">
        <v>61</v>
      </c>
      <c r="M2" s="226" t="s">
        <v>72</v>
      </c>
    </row>
    <row r="3" spans="1:13" ht="25" customHeight="1" x14ac:dyDescent="0.2">
      <c r="A3" s="227">
        <v>1000</v>
      </c>
      <c r="B3" s="227" t="s">
        <v>34</v>
      </c>
      <c r="C3" s="227">
        <v>1</v>
      </c>
      <c r="D3" s="227" t="s">
        <v>35</v>
      </c>
      <c r="E3" s="227"/>
      <c r="F3" s="227"/>
      <c r="G3" s="227"/>
      <c r="H3" s="227">
        <v>100</v>
      </c>
      <c r="I3" s="221">
        <v>1.02</v>
      </c>
      <c r="J3" s="227">
        <v>2</v>
      </c>
      <c r="K3" s="227" t="s">
        <v>106</v>
      </c>
      <c r="L3" s="225">
        <v>12.34</v>
      </c>
      <c r="M3" s="227" t="s">
        <v>78</v>
      </c>
    </row>
    <row r="4" spans="1:13" ht="25" customHeight="1" x14ac:dyDescent="0.2">
      <c r="A4" s="227">
        <v>1000</v>
      </c>
      <c r="B4" s="227" t="s">
        <v>34</v>
      </c>
      <c r="C4" s="227">
        <v>1</v>
      </c>
      <c r="D4" s="227" t="s">
        <v>35</v>
      </c>
      <c r="E4" s="227"/>
      <c r="F4" s="227"/>
      <c r="G4" s="227"/>
      <c r="H4" s="227">
        <v>300</v>
      </c>
      <c r="I4" s="221">
        <v>353</v>
      </c>
      <c r="J4" s="227">
        <v>2</v>
      </c>
      <c r="K4" s="227" t="s">
        <v>107</v>
      </c>
      <c r="L4" s="225">
        <v>34</v>
      </c>
      <c r="M4" s="227" t="s">
        <v>78</v>
      </c>
    </row>
    <row r="5" spans="1:13" ht="25" customHeight="1" x14ac:dyDescent="0.2">
      <c r="A5" s="227">
        <v>1000</v>
      </c>
      <c r="B5" s="227" t="s">
        <v>34</v>
      </c>
      <c r="C5" s="227">
        <v>2</v>
      </c>
      <c r="D5" s="227" t="s">
        <v>36</v>
      </c>
      <c r="E5" s="227"/>
      <c r="F5" s="227"/>
      <c r="G5" s="227"/>
      <c r="H5" s="227">
        <v>100</v>
      </c>
      <c r="I5" s="221">
        <v>20000</v>
      </c>
      <c r="J5" s="227">
        <v>2</v>
      </c>
      <c r="K5" s="227" t="s">
        <v>108</v>
      </c>
      <c r="L5" s="225">
        <v>43.21</v>
      </c>
      <c r="M5" s="227" t="s">
        <v>78</v>
      </c>
    </row>
    <row r="6" spans="1:13" ht="25" customHeight="1" x14ac:dyDescent="0.2">
      <c r="A6" s="227">
        <v>1000</v>
      </c>
      <c r="B6" s="227" t="s">
        <v>37</v>
      </c>
      <c r="C6" s="227">
        <v>123</v>
      </c>
      <c r="D6" s="227" t="s">
        <v>38</v>
      </c>
      <c r="E6" s="227"/>
      <c r="F6" s="227"/>
      <c r="G6" s="227"/>
      <c r="H6" s="227">
        <v>400</v>
      </c>
      <c r="I6" s="221">
        <v>4</v>
      </c>
      <c r="J6" s="227">
        <v>2</v>
      </c>
      <c r="K6" s="227" t="s">
        <v>109</v>
      </c>
      <c r="L6" s="225">
        <v>12</v>
      </c>
      <c r="M6" s="227" t="s">
        <v>78</v>
      </c>
    </row>
    <row r="7" spans="1:13" ht="25" customHeight="1" x14ac:dyDescent="0.2">
      <c r="A7" s="227">
        <v>1000</v>
      </c>
      <c r="B7" s="227" t="s">
        <v>34</v>
      </c>
      <c r="C7" s="227">
        <v>321</v>
      </c>
      <c r="D7" s="227" t="s">
        <v>39</v>
      </c>
      <c r="E7" s="227"/>
      <c r="F7" s="227"/>
      <c r="G7" s="227"/>
      <c r="H7" s="227">
        <v>500</v>
      </c>
      <c r="I7" s="221">
        <v>4</v>
      </c>
      <c r="J7" s="227">
        <v>2</v>
      </c>
      <c r="K7" s="227" t="s">
        <v>109</v>
      </c>
      <c r="L7" s="225">
        <v>12</v>
      </c>
      <c r="M7" s="227" t="s">
        <v>78</v>
      </c>
    </row>
  </sheetData>
  <autoFilter ref="A2:M2" xr:uid="{00000000-0009-0000-0000-000008000000}"/>
  <mergeCells count="2">
    <mergeCell ref="A1:G1"/>
    <mergeCell ref="H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кампании</vt:lpstr>
      <vt:lpstr>Рассрочка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Eduard Skavinskii</cp:lastModifiedBy>
  <dcterms:created xsi:type="dcterms:W3CDTF">2022-03-04T20:36:21Z</dcterms:created>
  <dcterms:modified xsi:type="dcterms:W3CDTF">2022-07-08T12:33:11Z</dcterms:modified>
</cp:coreProperties>
</file>