
<file path=[Content_Types].xml><?xml version="1.0" encoding="utf-8"?>
<Types xmlns="http://schemas.openxmlformats.org/package/2006/content-types"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 ЗП" sheetId="1" state="visible" r:id="rId2"/>
    <sheet name="для сервиса ЗП" sheetId="2" state="visible" r:id="rId3"/>
    <sheet name="СПЕЦПРОЕКТ" sheetId="3" state="visible" r:id="rId4"/>
    <sheet name="Данные по увол" sheetId="4" state="visible" r:id="rId5"/>
    <sheet name="Сверка" sheetId="5" state="visible" r:id="rId6"/>
    <sheet name="ВЫГРУЗКА НОК" sheetId="6" state="visible" r:id="rId7"/>
    <sheet name="ВЫГРУЗКА ОКТЕЛЛ" sheetId="7" state="visible" r:id="rId8"/>
    <sheet name="ПРОВЕРИТЬ ПЕРЕД ВЫПЛАТОЙ" sheetId="8" state="visible" r:id="rId9"/>
    <sheet name="Данные БО" sheetId="9" state="visible" r:id="rId10"/>
    <sheet name="СОТРУДНИКИ" sheetId="10" state="visible" r:id="rId11"/>
    <sheet name="ОШИБКИ" sheetId="11" state="visible" r:id="rId12"/>
    <sheet name="ОПЛАТА ОЦЕНКИ" sheetId="12" state="visible" r:id="rId13"/>
    <sheet name="ДИСЦИПЛИНА" sheetId="13" state="visible" r:id="rId14"/>
    <sheet name="ПРЕМИЯ ОТ РГ" sheetId="14" state="visible" r:id="rId15"/>
    <sheet name="Наставники" sheetId="15" state="visible" r:id="rId16"/>
    <sheet name="АТТЕСТАЦИЯ" sheetId="16" state="visible" r:id="rId17"/>
    <sheet name="КАЧЕСТВО" sheetId="17" state="visible" r:id="rId18"/>
    <sheet name="НАСТАВНИЧЕСТВО" sheetId="18" state="visible" r:id="rId19"/>
    <sheet name="ТРЕНИНГИ" sheetId="19" state="visible" r:id="rId20"/>
    <sheet name="Доплата за ср. вр." sheetId="20" state="visible" r:id="rId21"/>
    <sheet name="СБОЙ" sheetId="21" state="visible" r:id="rId22"/>
    <sheet name="Архив передачи на увольнение" sheetId="22" state="visible" r:id="rId23"/>
  </sheets>
  <definedNames>
    <definedName function="false" hidden="true" localSheetId="15" name="_xlnm._FilterDatabase" vbProcedure="false">АТТЕСТАЦИЯ!$A$1:$D$1</definedName>
    <definedName function="false" hidden="true" localSheetId="6" name="_xlnm._FilterDatabase" vbProcedure="false">'ВЫГРУЗКА ОКТЕЛЛ'!$A$1:$Z$1274</definedName>
    <definedName function="false" hidden="true" localSheetId="8" name="_xlnm._FilterDatabase" vbProcedure="false">'Данные БО'!$A$1:$X$1</definedName>
    <definedName function="false" hidden="true" localSheetId="3" name="_xlnm._FilterDatabase" vbProcedure="false">'Данные по увол'!$A$1:$AY$1</definedName>
    <definedName function="false" hidden="true" localSheetId="19" name="_xlnm._FilterDatabase" vbProcedure="false">'Доплата за ср. вр.'!$O$1:$Q$1124</definedName>
    <definedName function="false" hidden="true" localSheetId="16" name="_xlnm._FilterDatabase" vbProcedure="false">КАЧЕСТВО!$A$1:$F$2201</definedName>
    <definedName function="false" hidden="true" localSheetId="10" name="_xlnm._FilterDatabase" vbProcedure="false">ОШИБКИ!$A$1:$E$1</definedName>
    <definedName function="false" hidden="true" localSheetId="0" name="_xlnm._FilterDatabase" vbProcedure="false">'РАСЧЕТ ЗП'!$A$13:$AY$15</definedName>
    <definedName function="false" hidden="true" localSheetId="20" name="_xlnm._FilterDatabase" vbProcedure="false">СБОЙ!$A$1:$K$147</definedName>
    <definedName function="false" hidden="true" localSheetId="9" name="_xlnm._FilterDatabase" vbProcedure="false">СОТРУДНИКИ!$A$1:$I$1</definedName>
    <definedName function="false" hidden="true" localSheetId="2" name="_xlnm._FilterDatabase" vbProcedure="false">СПЕЦПРОЕКТ!$A$1:$L$640</definedName>
    <definedName function="false" hidden="false" localSheetId="9" name="Z_F29CBE34_F684_4205_8CCD_08A09AE62C52_.wvu.FilterData" vbProcedure="false">СОТРУДНИКИ!$A$1:$H$1</definedName>
    <definedName function="false" hidden="false" localSheetId="10" name="Z_F29CBE34_F684_4205_8CCD_08A09AE62C52_.wvu.FilterData" vbProcedure="false">ОШИБКИ!$A$1:$D$1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<sst xmlns="http://schemas.openxmlformats.org/spreadsheetml/2006/main" count="322" uniqueCount="175">
  <si>
    <t xml:space="preserve">Должность</t>
  </si>
  <si>
    <t xml:space="preserve">Служба информационного обслуживания Яндекс.Такси Волгоград</t>
  </si>
  <si>
    <t xml:space="preserve">Служба информационного обслуживания Яндекс.Такси Краснодар</t>
  </si>
  <si>
    <t xml:space="preserve">Контактный центр Яндекс.Такси Волгоград</t>
  </si>
  <si>
    <t xml:space="preserve">Дистанционный контактный центр Яндекс.Такси РФ</t>
  </si>
  <si>
    <t xml:space="preserve">КОНВЕРСИЯ</t>
  </si>
  <si>
    <t xml:space="preserve">ДОПЛАТА</t>
  </si>
  <si>
    <t xml:space="preserve">ВРЕМЯ</t>
  </si>
  <si>
    <t xml:space="preserve">ОШИБОК</t>
  </si>
  <si>
    <t xml:space="preserve">КОФЭ ДЕПРЕМ.</t>
  </si>
  <si>
    <t xml:space="preserve">ВИД ДОПЛАТЫ</t>
  </si>
  <si>
    <t xml:space="preserve">СТОИМОСТЬ</t>
  </si>
  <si>
    <t xml:space="preserve">Специалист</t>
  </si>
  <si>
    <t xml:space="preserve">Тренинг</t>
  </si>
  <si>
    <t xml:space="preserve">Младший специалист</t>
  </si>
  <si>
    <t xml:space="preserve">Старший специалист</t>
  </si>
  <si>
    <t xml:space="preserve">Ведущий специалист</t>
  </si>
  <si>
    <t xml:space="preserve">Главный специалист</t>
  </si>
  <si>
    <t xml:space="preserve"> </t>
  </si>
  <si>
    <t xml:space="preserve">Менеджер</t>
  </si>
  <si>
    <t xml:space="preserve">Старший менеджер</t>
  </si>
  <si>
    <t xml:space="preserve">Ведущий менеджер</t>
  </si>
  <si>
    <t xml:space="preserve">Главный менеджер</t>
  </si>
  <si>
    <t xml:space="preserve">Эксперт</t>
  </si>
  <si>
    <t xml:space="preserve">Сотрудник</t>
  </si>
  <si>
    <t xml:space="preserve">Логин</t>
  </si>
  <si>
    <t xml:space="preserve">Площадка</t>
  </si>
  <si>
    <t xml:space="preserve">Куратор</t>
  </si>
  <si>
    <t xml:space="preserve">Дата приема</t>
  </si>
  <si>
    <t xml:space="preserve">Дата увольнения</t>
  </si>
  <si>
    <t xml:space="preserve">Подали в ЗП или тикет?</t>
  </si>
  <si>
    <t xml:space="preserve">НСЗ</t>
  </si>
  <si>
    <t xml:space="preserve">Должность / Группа</t>
  </si>
  <si>
    <t xml:space="preserve">БО ДЕНЬ</t>
  </si>
  <si>
    <t xml:space="preserve">БО НОЧЬ</t>
  </si>
  <si>
    <t xml:space="preserve">ПРАЗДНИК ДЕНЬ</t>
  </si>
  <si>
    <t xml:space="preserve">ПРАЗДНИК НОЧЬ</t>
  </si>
  <si>
    <t xml:space="preserve">ПОРОГ КК</t>
  </si>
  <si>
    <t xml:space="preserve">ГРУППА ПРОСЛУШКИ</t>
  </si>
  <si>
    <t xml:space="preserve">Количество звонков</t>
  </si>
  <si>
    <t xml:space="preserve">Заказы день</t>
  </si>
  <si>
    <t xml:space="preserve">Заказы ночь</t>
  </si>
  <si>
    <t xml:space="preserve">Заказы праздник день</t>
  </si>
  <si>
    <t xml:space="preserve">Заказы праздник ночь</t>
  </si>
  <si>
    <t xml:space="preserve">Конверсия</t>
  </si>
  <si>
    <t xml:space="preserve">Среднее время диалога</t>
  </si>
  <si>
    <t xml:space="preserve">СУММА БАЗА ДЕНЬ</t>
  </si>
  <si>
    <t xml:space="preserve">СУММА БАЗА НОЧЬ</t>
  </si>
  <si>
    <t xml:space="preserve">СУММА ПРАЗДНИК ДЕНЬ</t>
  </si>
  <si>
    <t xml:space="preserve">СУММА ПРАЗДНИК НОЧЬ</t>
  </si>
  <si>
    <t xml:space="preserve">ОПЛАТА БО</t>
  </si>
  <si>
    <t xml:space="preserve">ДОПЛАТА КОНВЕРСИЯ</t>
  </si>
  <si>
    <t xml:space="preserve">ДОПЛАТА ВРЕМЯ</t>
  </si>
  <si>
    <t xml:space="preserve">СУММА КОНВЕРСИЯ</t>
  </si>
  <si>
    <t xml:space="preserve">СУММА СРЕДНЕЕ ВРЕМЯ</t>
  </si>
  <si>
    <t xml:space="preserve">СУММА НОВИЧКОВОСТЬ</t>
  </si>
  <si>
    <t xml:space="preserve">КАЧЕСТВО</t>
  </si>
  <si>
    <t xml:space="preserve">коэффициент качества</t>
  </si>
  <si>
    <t xml:space="preserve">АТТЕСТАЦИЯ</t>
  </si>
  <si>
    <t xml:space="preserve">Коэффициент аттестации</t>
  </si>
  <si>
    <t xml:space="preserve">ОШИБКИ </t>
  </si>
  <si>
    <t xml:space="preserve">Коэффициент ошибок</t>
  </si>
  <si>
    <t xml:space="preserve">Коэффициент дисциплина</t>
  </si>
  <si>
    <t xml:space="preserve">ОБЩИЙ КОЭФФИЦИЕНТ</t>
  </si>
  <si>
    <t xml:space="preserve">ОЦЕНКА</t>
  </si>
  <si>
    <t xml:space="preserve">ОПЛАТА ТРЕНИНГОВ</t>
  </si>
  <si>
    <t xml:space="preserve">ОПЛАТА НАСТАВНИЧЕСТВА</t>
  </si>
  <si>
    <t xml:space="preserve">Сумма за спецпроект</t>
  </si>
  <si>
    <t xml:space="preserve">СБОЙ</t>
  </si>
  <si>
    <t xml:space="preserve">Премия от РГ</t>
  </si>
  <si>
    <t xml:space="preserve">СУММА ПРЕМИИ</t>
  </si>
  <si>
    <t xml:space="preserve">ИТОГО</t>
  </si>
  <si>
    <t xml:space="preserve">стоимость заказа</t>
  </si>
  <si>
    <t xml:space="preserve">примечание</t>
  </si>
  <si>
    <t xml:space="preserve">Иванов</t>
  </si>
  <si>
    <t xml:space="preserve">ivanov</t>
  </si>
  <si>
    <t xml:space="preserve">0</t>
  </si>
  <si>
    <t xml:space="preserve">Петров</t>
  </si>
  <si>
    <t xml:space="preserve">petrov</t>
  </si>
  <si>
    <t xml:space="preserve">staff login</t>
  </si>
  <si>
    <t xml:space="preserve">БОНУС</t>
  </si>
  <si>
    <t xml:space="preserve">ФИО</t>
  </si>
  <si>
    <t xml:space="preserve">Проект</t>
  </si>
  <si>
    <t xml:space="preserve">ИТОГ</t>
  </si>
  <si>
    <t xml:space="preserve">карго</t>
  </si>
  <si>
    <t xml:space="preserve">корп</t>
  </si>
  <si>
    <t xml:space="preserve">Часы день</t>
  </si>
  <si>
    <t xml:space="preserve">Часы ночь</t>
  </si>
  <si>
    <t xml:space="preserve">кол-во звонков</t>
  </si>
  <si>
    <t xml:space="preserve">прослушка</t>
  </si>
  <si>
    <t xml:space="preserve">Стоимость звонка</t>
  </si>
  <si>
    <t xml:space="preserve">Корп/Карго</t>
  </si>
  <si>
    <t xml:space="preserve">Карго</t>
  </si>
  <si>
    <t xml:space="preserve">Корп</t>
  </si>
  <si>
    <t xml:space="preserve">НОВИЧОК</t>
  </si>
  <si>
    <t xml:space="preserve">operator_login</t>
  </si>
  <si>
    <t xml:space="preserve">newbie_day_working_day</t>
  </si>
  <si>
    <t xml:space="preserve">newbie_night_working_day</t>
  </si>
  <si>
    <t xml:space="preserve">newbie_night_holiday</t>
  </si>
  <si>
    <t xml:space="preserve">callcenter</t>
  </si>
  <si>
    <t xml:space="preserve">Task</t>
  </si>
  <si>
    <t xml:space="preserve">calls</t>
  </si>
  <si>
    <t xml:space="preserve">bonus_newbie_rub</t>
  </si>
  <si>
    <t xml:space="preserve">bonus_time_rub</t>
  </si>
  <si>
    <t xml:space="preserve">bonus_conversion_rub</t>
  </si>
  <si>
    <t xml:space="preserve">conversion</t>
  </si>
  <si>
    <t xml:space="preserve">avg_len_time</t>
  </si>
  <si>
    <t xml:space="preserve">order_day_cnt</t>
  </si>
  <si>
    <t xml:space="preserve">order_night_cnt</t>
  </si>
  <si>
    <t xml:space="preserve">order_day_cnt_holiday</t>
  </si>
  <si>
    <t xml:space="preserve">order_night_cnt_holiday</t>
  </si>
  <si>
    <t xml:space="preserve">ИТОГ ДЕНЬ</t>
  </si>
  <si>
    <t xml:space="preserve">ИТОГ НОЧЬ</t>
  </si>
  <si>
    <t xml:space="preserve">ОБНОВЛЕНО НА</t>
  </si>
  <si>
    <t xml:space="preserve">01.11 - 15.11</t>
  </si>
  <si>
    <t xml:space="preserve">login</t>
  </si>
  <si>
    <t xml:space="preserve">01.10- 15.10</t>
  </si>
  <si>
    <t xml:space="preserve">Период ошибки</t>
  </si>
  <si>
    <t xml:space="preserve">Период когда исправим</t>
  </si>
  <si>
    <t xml:space="preserve">Примечание</t>
  </si>
  <si>
    <t xml:space="preserve">Сделано?</t>
  </si>
  <si>
    <t xml:space="preserve">Проверено?</t>
  </si>
  <si>
    <t xml:space="preserve">Дневные (в б.о.)</t>
  </si>
  <si>
    <t xml:space="preserve">Ночные (в б.о.)</t>
  </si>
  <si>
    <t xml:space="preserve">Праздничные (в б.о.)</t>
  </si>
  <si>
    <t xml:space="preserve">Праздничные ночью (в б.о.)</t>
  </si>
  <si>
    <t xml:space="preserve">Премия (в руб.)</t>
  </si>
  <si>
    <t xml:space="preserve">Дата увол</t>
  </si>
  <si>
    <t xml:space="preserve">итого</t>
  </si>
  <si>
    <t xml:space="preserve">БО на этом листе</t>
  </si>
  <si>
    <t xml:space="preserve">БО из листа расчёт зп</t>
  </si>
  <si>
    <t xml:space="preserve">Логин ЯНДЕКС</t>
  </si>
  <si>
    <t xml:space="preserve">Группа</t>
  </si>
  <si>
    <t xml:space="preserve">Группа прослушки</t>
  </si>
  <si>
    <t xml:space="preserve">ПЕРИОД</t>
  </si>
  <si>
    <t xml:space="preserve">1-15 Ноября</t>
  </si>
  <si>
    <t xml:space="preserve">Есть в файле на выплату</t>
  </si>
  <si>
    <t xml:space="preserve">Комментарий</t>
  </si>
  <si>
    <t xml:space="preserve">Сумма</t>
  </si>
  <si>
    <t xml:space="preserve">ФИО наставника</t>
  </si>
  <si>
    <t xml:space="preserve">ФИО оператора</t>
  </si>
  <si>
    <t xml:space="preserve">Логин оператора</t>
  </si>
  <si>
    <t xml:space="preserve">Прослушка</t>
  </si>
  <si>
    <t xml:space="preserve">Свр на начало</t>
  </si>
  <si>
    <t xml:space="preserve">Свр на конец</t>
  </si>
  <si>
    <t xml:space="preserve">Разница</t>
  </si>
  <si>
    <t xml:space="preserve">Свр</t>
  </si>
  <si>
    <t xml:space="preserve">Качество</t>
  </si>
  <si>
    <t xml:space="preserve">Кол-во людей</t>
  </si>
  <si>
    <t xml:space="preserve">% от максимального кол-ва в группе ( 15 )</t>
  </si>
  <si>
    <t xml:space="preserve">Пермия за свр</t>
  </si>
  <si>
    <t xml:space="preserve">Премия за качество</t>
  </si>
  <si>
    <t xml:space="preserve">Премия итог</t>
  </si>
  <si>
    <t xml:space="preserve">СВР</t>
  </si>
  <si>
    <t xml:space="preserve">Ср. вр.</t>
  </si>
  <si>
    <t xml:space="preserve">Коэф. качества</t>
  </si>
  <si>
    <t xml:space="preserve">Всего заказов</t>
  </si>
  <si>
    <t xml:space="preserve">Премия за конверсию</t>
  </si>
  <si>
    <t xml:space="preserve">Сбросы</t>
  </si>
  <si>
    <t xml:space="preserve">Коэф. конкурса</t>
  </si>
  <si>
    <t xml:space="preserve">Итого</t>
  </si>
  <si>
    <t xml:space="preserve">БО День</t>
  </si>
  <si>
    <t xml:space="preserve">Кол-во сбросов</t>
  </si>
  <si>
    <t xml:space="preserve">b.operator_login</t>
  </si>
  <si>
    <t xml:space="preserve">order_day_cnt 01.07</t>
  </si>
  <si>
    <t xml:space="preserve">order_night_cnt 01.07</t>
  </si>
  <si>
    <t xml:space="preserve">БО Ночь</t>
  </si>
  <si>
    <t xml:space="preserve">Заказов к доплате</t>
  </si>
  <si>
    <t xml:space="preserve">Базовая стоимость</t>
  </si>
  <si>
    <t xml:space="preserve">Число сбоя</t>
  </si>
  <si>
    <t xml:space="preserve">Описание</t>
  </si>
  <si>
    <t xml:space="preserve">Оплачен?</t>
  </si>
  <si>
    <t xml:space="preserve">КАЧЕСТВО 
01-15 МАЯ</t>
  </si>
  <si>
    <t xml:space="preserve">АТТЕСТАЦИЯ АПРЕЛЬ</t>
  </si>
  <si>
    <t xml:space="preserve">ОШИБКИ 16-31 МАЯ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</si>
</sst>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%"/>
    <numFmt numFmtId="166" formatCode="@"/>
    <numFmt numFmtId="167" formatCode="#,##0.000"/>
    <numFmt numFmtId="168" formatCode="0.00"/>
    <numFmt numFmtId="169" formatCode="0.0"/>
    <numFmt numFmtId="170" formatCode="#,##0.00"/>
    <numFmt numFmtId="171" formatCode="#,##0"/>
    <numFmt numFmtId="172" formatCode="DD\.MM\.YYYY"/>
    <numFmt numFmtId="173" formatCode="0"/>
    <numFmt numFmtId="174" formatCode="#,##0.00[$ ₽]"/>
    <numFmt numFmtId="175" formatCode="0%"/>
    <numFmt numFmtId="176" formatCode="0.00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3C4043"/>
      <name val="Inconsolat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9EAD3"/>
        <bgColor rgb="FFFFF2CC"/>
      </patternFill>
    </fill>
    <fill>
      <patternFill patternType="solid">
        <fgColor rgb="FF9FC5E8"/>
        <bgColor rgb="FFB4A7D6"/>
      </patternFill>
    </fill>
    <fill>
      <patternFill patternType="solid">
        <fgColor rgb="FFB4A7D6"/>
        <bgColor rgb="FFD5A6BD"/>
      </patternFill>
    </fill>
    <fill>
      <patternFill patternType="solid">
        <fgColor rgb="FF76A5AF"/>
        <bgColor rgb="FF808080"/>
      </patternFill>
    </fill>
    <fill>
      <patternFill patternType="solid">
        <fgColor rgb="FFF9CB9C"/>
        <bgColor rgb="FFF4CCCC"/>
      </patternFill>
    </fill>
    <fill>
      <patternFill patternType="solid">
        <fgColor rgb="FFE6B8AF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E6B8AF"/>
      </patternFill>
    </fill>
    <fill>
      <patternFill patternType="solid">
        <fgColor rgb="FFF4CCCC"/>
        <bgColor rgb="FFF9CB9C"/>
      </patternFill>
    </fill>
    <fill>
      <patternFill patternType="solid">
        <fgColor rgb="FFFFF2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D966"/>
        </patternFill>
      </fill>
    </dxf>
    <dxf>
      <fill>
        <patternFill>
          <bgColor rgb="FFDD7E6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FF2CC"/>
      <rgbColor rgb="FFCCFFFF"/>
      <rgbColor rgb="FF660066"/>
      <rgbColor rgb="FFDD7E6B"/>
      <rgbColor rgb="FF0066CC"/>
      <rgbColor rgb="FFF4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D966"/>
      <rgbColor rgb="FF9FC5E8"/>
      <rgbColor rgb="FFE6B8AF"/>
      <rgbColor rgb="FFD5A6BD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0000"/>
    <pageSetUpPr fitToPage="true"/>
  </sheetPr>
  <dimension ref="A1:A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3" topLeftCell="AS14" activePane="bottomRight" state="frozen"/>
      <selection pane="topLeft" activeCell="A1" activeCellId="0" sqref="A1"/>
      <selection pane="topRight" activeCell="AS1" activeCellId="0" sqref="AS1"/>
      <selection pane="bottomLeft" activeCell="A14" activeCellId="0" sqref="A14"/>
      <selection pane="bottomRight" activeCell="AS14" activeCellId="0" sqref="AS14"/>
    </sheetView>
  </sheetViews>
  <sheetFormatPr defaultRowHeight="15.75" zeroHeight="false" outlineLevelRow="1" outlineLevelCol="1"/>
  <cols>
    <col collapsed="false" customWidth="true" hidden="false" outlineLevel="0" max="1" min="1" style="0" width="33.14"/>
    <col collapsed="false" customWidth="true" hidden="false" outlineLevel="0" max="2" min="2" style="0" width="16.48"/>
    <col collapsed="false" customWidth="true" hidden="false" outlineLevel="0" max="3" min="3" style="0" width="63.5"/>
    <col collapsed="false" customWidth="true" hidden="false" outlineLevel="0" max="4" min="4" style="0" width="33.67"/>
    <col collapsed="false" customWidth="true" hidden="false" outlineLevel="0" max="5" min="5" style="0" width="19.5"/>
    <col collapsed="false" customWidth="true" hidden="false" outlineLevel="0" max="6" min="6" style="0" width="19.99"/>
    <col collapsed="false" customWidth="true" hidden="false" outlineLevel="0" max="7" min="7" style="0" width="20.5"/>
    <col collapsed="false" customWidth="true" hidden="false" outlineLevel="0" max="9" min="8" style="0" width="19.5"/>
    <col collapsed="false" customWidth="true" hidden="false" outlineLevel="1" max="13" min="10" style="0" width="10"/>
    <col collapsed="false" customWidth="true" hidden="false" outlineLevel="0" max="14" min="14" style="0" width="10"/>
    <col collapsed="false" customWidth="true" hidden="false" outlineLevel="0" max="15" min="15" style="0" width="15.49"/>
    <col collapsed="false" customWidth="true" hidden="false" outlineLevel="0" max="22" min="16" style="0" width="16.48"/>
    <col collapsed="false" customWidth="true" hidden="false" outlineLevel="1" max="26" min="23" style="0" width="16.48"/>
    <col collapsed="false" customWidth="true" hidden="false" outlineLevel="0" max="27" min="27" style="0" width="16.48"/>
    <col collapsed="false" customWidth="true" hidden="false" outlineLevel="0" max="28" min="28" style="0" width="19.65"/>
    <col collapsed="false" customWidth="true" hidden="false" outlineLevel="0" max="29" min="29" style="0" width="17.67"/>
    <col collapsed="false" customWidth="true" hidden="false" outlineLevel="0" max="31" min="30" style="0" width="16.48"/>
    <col collapsed="false" customWidth="true" hidden="false" outlineLevel="0" max="32" min="32" style="0" width="20.5"/>
    <col collapsed="false" customWidth="true" hidden="false" outlineLevel="0" max="33" min="33" style="0" width="15.49"/>
    <col collapsed="false" customWidth="true" hidden="false" outlineLevel="0" max="34" min="34" style="0" width="18"/>
    <col collapsed="false" customWidth="true" hidden="false" outlineLevel="0" max="39" min="35" style="0" width="16.48"/>
    <col collapsed="false" customWidth="true" hidden="false" outlineLevel="0" max="40" min="40" style="0" width="17.83"/>
    <col collapsed="false" customWidth="true" hidden="false" outlineLevel="0" max="42" min="41" style="0" width="16.48"/>
    <col collapsed="false" customWidth="true" hidden="false" outlineLevel="0" max="43" min="43" style="0" width="20.98"/>
    <col collapsed="false" customWidth="true" hidden="false" outlineLevel="0" max="46" min="44" style="0" width="16.48"/>
    <col collapsed="false" customWidth="true" hidden="false" outlineLevel="0" max="47" min="47" style="0" width="12.66"/>
    <col collapsed="false" customWidth="true" hidden="false" outlineLevel="0" max="48" min="48" style="0" width="10.65"/>
    <col collapsed="false" customWidth="true" hidden="false" outlineLevel="0" max="49" min="49" style="0" width="16.48"/>
    <col collapsed="false" customWidth="true" hidden="false" outlineLevel="0" max="50" min="50" style="0" width="23.83"/>
    <col collapsed="false" customWidth="true" hidden="false" outlineLevel="0" max="51" min="51" style="0" width="16.48"/>
    <col collapsed="false" customWidth="true" hidden="false" outlineLevel="0" max="1025" min="52" style="0" width="14.5"/>
  </cols>
  <sheetData>
    <row r="1" customFormat="false" ht="80" hidden="true" customHeight="false" outlineLevel="1" collapsed="false">
      <c r="A1" s="1"/>
      <c r="B1" s="2"/>
      <c r="C1" s="2"/>
      <c r="D1" s="2"/>
      <c r="E1" s="3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6"/>
      <c r="X1" s="6"/>
      <c r="Y1" s="6"/>
      <c r="Z1" s="6"/>
      <c r="AA1" s="6"/>
      <c r="AB1" s="7" t="s">
        <v>5</v>
      </c>
      <c r="AC1" s="7" t="s">
        <v>6</v>
      </c>
      <c r="AD1" s="8" t="s">
        <v>7</v>
      </c>
      <c r="AE1" s="8" t="s">
        <v>6</v>
      </c>
      <c r="AF1" s="6"/>
      <c r="AG1" s="9"/>
      <c r="AH1" s="2"/>
      <c r="AI1" s="2"/>
      <c r="AJ1" s="2"/>
      <c r="AK1" s="10" t="s">
        <v>8</v>
      </c>
      <c r="AL1" s="10" t="s">
        <v>9</v>
      </c>
      <c r="AM1" s="2"/>
      <c r="AN1" s="2"/>
      <c r="AO1" s="11"/>
      <c r="AP1" s="12" t="s">
        <v>10</v>
      </c>
      <c r="AQ1" s="12" t="s">
        <v>11</v>
      </c>
      <c r="AR1" s="11"/>
      <c r="AS1" s="11"/>
      <c r="AT1" s="11"/>
      <c r="AU1" s="13"/>
      <c r="AV1" s="13"/>
      <c r="AW1" s="14"/>
      <c r="AX1" s="15"/>
      <c r="AY1" s="11"/>
    </row>
    <row r="2" customFormat="false" ht="16" hidden="true" customHeight="false" outlineLevel="1" collapsed="false">
      <c r="A2" s="1"/>
      <c r="B2" s="2"/>
      <c r="C2" s="2"/>
      <c r="D2" s="2"/>
      <c r="E2" s="3" t="s">
        <v>12</v>
      </c>
      <c r="F2" s="16" t="n">
        <v>2.9</v>
      </c>
      <c r="G2" s="16" t="n">
        <v>3.35</v>
      </c>
      <c r="H2" s="16" t="n">
        <v>2.9</v>
      </c>
      <c r="I2" s="16" t="n">
        <v>2.9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"/>
      <c r="V2" s="2"/>
      <c r="W2" s="6"/>
      <c r="X2" s="6"/>
      <c r="Y2" s="6"/>
      <c r="Z2" s="6"/>
      <c r="AA2" s="6"/>
      <c r="AB2" s="17" t="n">
        <v>0.55</v>
      </c>
      <c r="AC2" s="18" t="n">
        <v>0.6</v>
      </c>
      <c r="AD2" s="19" t="n">
        <v>1</v>
      </c>
      <c r="AE2" s="19" t="n">
        <v>0.4</v>
      </c>
      <c r="AF2" s="6"/>
      <c r="AG2" s="9"/>
      <c r="AH2" s="2"/>
      <c r="AI2" s="2"/>
      <c r="AJ2" s="2"/>
      <c r="AK2" s="20" t="n">
        <v>0</v>
      </c>
      <c r="AL2" s="21" t="n">
        <v>1</v>
      </c>
      <c r="AM2" s="2"/>
      <c r="AN2" s="2"/>
      <c r="AO2" s="11"/>
      <c r="AP2" s="12" t="s">
        <v>13</v>
      </c>
      <c r="AQ2" s="22" t="n">
        <v>80</v>
      </c>
      <c r="AR2" s="11"/>
      <c r="AS2" s="11"/>
      <c r="AT2" s="11"/>
      <c r="AU2" s="13"/>
      <c r="AV2" s="13"/>
      <c r="AW2" s="14"/>
      <c r="AX2" s="15"/>
      <c r="AY2" s="11"/>
    </row>
    <row r="3" customFormat="false" ht="15" hidden="true" customHeight="false" outlineLevel="1" collapsed="false">
      <c r="A3" s="1"/>
      <c r="B3" s="2"/>
      <c r="C3" s="2"/>
      <c r="D3" s="2"/>
      <c r="E3" s="3" t="s">
        <v>14</v>
      </c>
      <c r="F3" s="16" t="n">
        <v>2.9</v>
      </c>
      <c r="G3" s="16" t="n">
        <v>3.35</v>
      </c>
      <c r="H3" s="16" t="n">
        <v>0</v>
      </c>
      <c r="I3" s="16" t="n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5"/>
      <c r="V3" s="2"/>
      <c r="W3" s="6"/>
      <c r="X3" s="6"/>
      <c r="Y3" s="6"/>
      <c r="Z3" s="6"/>
      <c r="AA3" s="6"/>
      <c r="AB3" s="17" t="n">
        <v>0.58</v>
      </c>
      <c r="AC3" s="18" t="n">
        <v>0.9</v>
      </c>
      <c r="AD3" s="19" t="n">
        <v>45</v>
      </c>
      <c r="AE3" s="19" t="n">
        <v>0.3</v>
      </c>
      <c r="AF3" s="6"/>
      <c r="AG3" s="9"/>
      <c r="AH3" s="2"/>
      <c r="AI3" s="2"/>
      <c r="AJ3" s="2"/>
      <c r="AK3" s="20" t="n">
        <v>1</v>
      </c>
      <c r="AL3" s="21" t="n">
        <v>0.9</v>
      </c>
      <c r="AM3" s="2"/>
      <c r="AN3" s="2"/>
      <c r="AO3" s="11"/>
      <c r="AP3" s="11"/>
      <c r="AQ3" s="23"/>
      <c r="AR3" s="11"/>
      <c r="AS3" s="11"/>
      <c r="AT3" s="11"/>
      <c r="AU3" s="13"/>
      <c r="AV3" s="13"/>
      <c r="AW3" s="14"/>
      <c r="AX3" s="15"/>
      <c r="AY3" s="11"/>
    </row>
    <row r="4" customFormat="false" ht="15" hidden="true" customHeight="false" outlineLevel="1" collapsed="false">
      <c r="A4" s="1"/>
      <c r="B4" s="2"/>
      <c r="C4" s="2"/>
      <c r="D4" s="2"/>
      <c r="E4" s="3" t="s">
        <v>15</v>
      </c>
      <c r="F4" s="16" t="n">
        <v>3.2</v>
      </c>
      <c r="G4" s="16" t="n">
        <v>3.65</v>
      </c>
      <c r="H4" s="16" t="n">
        <v>3.2</v>
      </c>
      <c r="I4" s="16" t="n">
        <v>3.2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5"/>
      <c r="V4" s="2"/>
      <c r="W4" s="6"/>
      <c r="X4" s="6"/>
      <c r="Y4" s="6"/>
      <c r="Z4" s="6"/>
      <c r="AA4" s="6"/>
      <c r="AB4" s="17" t="n">
        <v>0.61</v>
      </c>
      <c r="AC4" s="18" t="n">
        <v>1.1</v>
      </c>
      <c r="AD4" s="19" t="n">
        <v>50</v>
      </c>
      <c r="AE4" s="19" t="n">
        <v>0.2</v>
      </c>
      <c r="AF4" s="6"/>
      <c r="AG4" s="9"/>
      <c r="AH4" s="2"/>
      <c r="AI4" s="2"/>
      <c r="AJ4" s="2"/>
      <c r="AK4" s="20" t="n">
        <v>2</v>
      </c>
      <c r="AL4" s="21" t="n">
        <v>0.8</v>
      </c>
      <c r="AM4" s="2"/>
      <c r="AN4" s="2"/>
      <c r="AO4" s="11"/>
      <c r="AP4" s="11"/>
      <c r="AQ4" s="23"/>
      <c r="AR4" s="11"/>
      <c r="AS4" s="11"/>
      <c r="AT4" s="11"/>
      <c r="AU4" s="13"/>
      <c r="AV4" s="13"/>
      <c r="AW4" s="14"/>
      <c r="AX4" s="15"/>
      <c r="AY4" s="11"/>
    </row>
    <row r="5" customFormat="false" ht="15" hidden="true" customHeight="false" outlineLevel="1" collapsed="false">
      <c r="A5" s="1"/>
      <c r="B5" s="2"/>
      <c r="C5" s="2"/>
      <c r="D5" s="2"/>
      <c r="E5" s="3" t="s">
        <v>16</v>
      </c>
      <c r="F5" s="16" t="n">
        <v>3.6</v>
      </c>
      <c r="G5" s="16" t="n">
        <v>4.05</v>
      </c>
      <c r="H5" s="16" t="n">
        <v>3.6</v>
      </c>
      <c r="I5" s="16" t="n">
        <v>3.6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5"/>
      <c r="V5" s="2"/>
      <c r="W5" s="6"/>
      <c r="X5" s="6"/>
      <c r="Y5" s="6"/>
      <c r="Z5" s="6"/>
      <c r="AA5" s="6"/>
      <c r="AB5" s="17" t="n">
        <v>0.64</v>
      </c>
      <c r="AC5" s="18" t="n">
        <v>1.3</v>
      </c>
      <c r="AD5" s="19" t="n">
        <v>55</v>
      </c>
      <c r="AE5" s="19" t="n">
        <v>0.1</v>
      </c>
      <c r="AF5" s="6"/>
      <c r="AG5" s="9"/>
      <c r="AH5" s="2"/>
      <c r="AI5" s="2"/>
      <c r="AJ5" s="2"/>
      <c r="AK5" s="20" t="n">
        <v>3</v>
      </c>
      <c r="AL5" s="21" t="n">
        <v>0.7</v>
      </c>
      <c r="AM5" s="2"/>
      <c r="AN5" s="2"/>
      <c r="AO5" s="11"/>
      <c r="AP5" s="11"/>
      <c r="AQ5" s="11"/>
      <c r="AR5" s="11"/>
      <c r="AS5" s="11"/>
      <c r="AT5" s="11"/>
      <c r="AU5" s="13"/>
      <c r="AV5" s="13"/>
      <c r="AW5" s="14"/>
      <c r="AX5" s="15"/>
      <c r="AY5" s="11"/>
    </row>
    <row r="6" customFormat="false" ht="16" hidden="true" customHeight="false" outlineLevel="1" collapsed="false">
      <c r="A6" s="1"/>
      <c r="B6" s="2"/>
      <c r="C6" s="2"/>
      <c r="D6" s="2"/>
      <c r="E6" s="3" t="s">
        <v>17</v>
      </c>
      <c r="F6" s="16" t="n">
        <v>3.9</v>
      </c>
      <c r="G6" s="16" t="n">
        <v>4.35</v>
      </c>
      <c r="H6" s="16" t="n">
        <v>3.9</v>
      </c>
      <c r="I6" s="16" t="n">
        <v>3.9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5"/>
      <c r="V6" s="2"/>
      <c r="W6" s="6"/>
      <c r="X6" s="6"/>
      <c r="Y6" s="6" t="s">
        <v>18</v>
      </c>
      <c r="Z6" s="6"/>
      <c r="AA6" s="6"/>
      <c r="AB6" s="17" t="n">
        <v>0.68</v>
      </c>
      <c r="AC6" s="18" t="n">
        <v>1.5</v>
      </c>
      <c r="AD6" s="19" t="n">
        <v>60</v>
      </c>
      <c r="AE6" s="19" t="n">
        <v>0</v>
      </c>
      <c r="AF6" s="6"/>
      <c r="AG6" s="9"/>
      <c r="AH6" s="2"/>
      <c r="AI6" s="2"/>
      <c r="AJ6" s="2"/>
      <c r="AK6" s="20" t="n">
        <v>4</v>
      </c>
      <c r="AL6" s="21" t="n">
        <v>0.6</v>
      </c>
      <c r="AM6" s="2"/>
      <c r="AN6" s="2"/>
      <c r="AO6" s="11"/>
      <c r="AP6" s="11"/>
      <c r="AQ6" s="11"/>
      <c r="AR6" s="11"/>
      <c r="AS6" s="11"/>
      <c r="AT6" s="11"/>
      <c r="AU6" s="13"/>
      <c r="AV6" s="13"/>
      <c r="AW6" s="14"/>
      <c r="AX6" s="15"/>
      <c r="AY6" s="11"/>
    </row>
    <row r="7" customFormat="false" ht="15" hidden="true" customHeight="false" outlineLevel="1" collapsed="false">
      <c r="A7" s="1"/>
      <c r="B7" s="2"/>
      <c r="C7" s="2"/>
      <c r="D7" s="2"/>
      <c r="E7" s="3" t="s">
        <v>19</v>
      </c>
      <c r="F7" s="16" t="n">
        <v>0</v>
      </c>
      <c r="G7" s="16" t="n">
        <v>0</v>
      </c>
      <c r="H7" s="16" t="n">
        <v>2</v>
      </c>
      <c r="I7" s="16" t="n">
        <v>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5"/>
      <c r="V7" s="2"/>
      <c r="W7" s="6"/>
      <c r="X7" s="6"/>
      <c r="Y7" s="6"/>
      <c r="Z7" s="6"/>
      <c r="AA7" s="6"/>
      <c r="AB7" s="17" t="n">
        <v>0.71</v>
      </c>
      <c r="AC7" s="18" t="n">
        <v>1.7</v>
      </c>
      <c r="AD7" s="24"/>
      <c r="AE7" s="24"/>
      <c r="AF7" s="6"/>
      <c r="AG7" s="9"/>
      <c r="AH7" s="2"/>
      <c r="AI7" s="2"/>
      <c r="AJ7" s="2"/>
      <c r="AK7" s="20" t="n">
        <v>5</v>
      </c>
      <c r="AL7" s="21" t="n">
        <v>0.5</v>
      </c>
      <c r="AM7" s="2"/>
      <c r="AN7" s="2"/>
      <c r="AO7" s="11"/>
      <c r="AP7" s="11"/>
      <c r="AQ7" s="11"/>
      <c r="AR7" s="11"/>
      <c r="AS7" s="11"/>
      <c r="AT7" s="11"/>
      <c r="AU7" s="13"/>
      <c r="AV7" s="13"/>
      <c r="AW7" s="14"/>
      <c r="AX7" s="15"/>
      <c r="AY7" s="11"/>
    </row>
    <row r="8" customFormat="false" ht="15" hidden="true" customHeight="false" outlineLevel="1" collapsed="false">
      <c r="A8" s="1"/>
      <c r="B8" s="2"/>
      <c r="C8" s="2"/>
      <c r="D8" s="2"/>
      <c r="E8" s="3" t="s">
        <v>20</v>
      </c>
      <c r="F8" s="16" t="n">
        <v>0</v>
      </c>
      <c r="G8" s="16" t="n">
        <v>0</v>
      </c>
      <c r="H8" s="16" t="n">
        <v>2.2</v>
      </c>
      <c r="I8" s="16" t="n">
        <v>2.2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5"/>
      <c r="V8" s="2"/>
      <c r="W8" s="6"/>
      <c r="X8" s="6"/>
      <c r="Y8" s="6"/>
      <c r="Z8" s="6"/>
      <c r="AA8" s="6"/>
      <c r="AB8" s="17" t="n">
        <v>0.75</v>
      </c>
      <c r="AC8" s="18" t="n">
        <v>2</v>
      </c>
      <c r="AD8" s="6"/>
      <c r="AE8" s="6"/>
      <c r="AF8" s="6"/>
      <c r="AG8" s="9"/>
      <c r="AH8" s="2"/>
      <c r="AI8" s="2"/>
      <c r="AJ8" s="2"/>
      <c r="AK8" s="20" t="n">
        <v>6</v>
      </c>
      <c r="AL8" s="21" t="n">
        <v>0</v>
      </c>
      <c r="AM8" s="2"/>
      <c r="AN8" s="2"/>
      <c r="AO8" s="11"/>
      <c r="AP8" s="11"/>
      <c r="AQ8" s="11"/>
      <c r="AR8" s="11"/>
      <c r="AS8" s="11"/>
      <c r="AT8" s="11"/>
      <c r="AU8" s="13"/>
      <c r="AV8" s="13"/>
      <c r="AW8" s="14"/>
      <c r="AX8" s="15"/>
      <c r="AY8" s="11"/>
    </row>
    <row r="9" customFormat="false" ht="15" hidden="true" customHeight="false" outlineLevel="1" collapsed="false">
      <c r="A9" s="1"/>
      <c r="B9" s="2"/>
      <c r="C9" s="2"/>
      <c r="D9" s="2"/>
      <c r="E9" s="3" t="s">
        <v>21</v>
      </c>
      <c r="F9" s="16" t="n">
        <v>0</v>
      </c>
      <c r="G9" s="16" t="n">
        <v>0</v>
      </c>
      <c r="H9" s="16" t="n">
        <v>2.3</v>
      </c>
      <c r="I9" s="16" t="n">
        <v>2.3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5"/>
      <c r="V9" s="2"/>
      <c r="W9" s="6"/>
      <c r="X9" s="6"/>
      <c r="Y9" s="6"/>
      <c r="Z9" s="6"/>
      <c r="AA9" s="6"/>
      <c r="AB9" s="17" t="n">
        <v>0.77</v>
      </c>
      <c r="AC9" s="18" t="n">
        <v>2.1</v>
      </c>
      <c r="AD9" s="6"/>
      <c r="AE9" s="6"/>
      <c r="AF9" s="6"/>
      <c r="AG9" s="9"/>
      <c r="AH9" s="2"/>
      <c r="AI9" s="2"/>
      <c r="AJ9" s="2"/>
      <c r="AK9" s="2"/>
      <c r="AL9" s="2"/>
      <c r="AM9" s="2"/>
      <c r="AN9" s="2"/>
      <c r="AO9" s="11"/>
      <c r="AP9" s="11"/>
      <c r="AQ9" s="11"/>
      <c r="AR9" s="11"/>
      <c r="AS9" s="11"/>
      <c r="AT9" s="11"/>
      <c r="AU9" s="13"/>
      <c r="AV9" s="13"/>
      <c r="AW9" s="14"/>
      <c r="AX9" s="15"/>
      <c r="AY9" s="11"/>
    </row>
    <row r="10" customFormat="false" ht="15" hidden="true" customHeight="false" outlineLevel="1" collapsed="false">
      <c r="A10" s="1"/>
      <c r="B10" s="2"/>
      <c r="C10" s="2"/>
      <c r="D10" s="2"/>
      <c r="E10" s="3" t="s">
        <v>22</v>
      </c>
      <c r="F10" s="16" t="n">
        <v>0</v>
      </c>
      <c r="G10" s="16" t="n">
        <v>0</v>
      </c>
      <c r="H10" s="16" t="n">
        <v>2.4</v>
      </c>
      <c r="I10" s="16" t="n">
        <v>2.4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5"/>
      <c r="V10" s="2"/>
      <c r="W10" s="6"/>
      <c r="X10" s="6"/>
      <c r="Y10" s="6"/>
      <c r="Z10" s="6"/>
      <c r="AA10" s="6"/>
      <c r="AB10" s="17" t="n">
        <v>0.8</v>
      </c>
      <c r="AC10" s="18" t="n">
        <v>2.2</v>
      </c>
      <c r="AD10" s="6"/>
      <c r="AE10" s="6"/>
      <c r="AF10" s="6"/>
      <c r="AG10" s="9"/>
      <c r="AH10" s="2"/>
      <c r="AI10" s="2"/>
      <c r="AJ10" s="2"/>
      <c r="AK10" s="2"/>
      <c r="AL10" s="2"/>
      <c r="AM10" s="2"/>
      <c r="AN10" s="2"/>
      <c r="AO10" s="11"/>
      <c r="AP10" s="11"/>
      <c r="AQ10" s="11"/>
      <c r="AR10" s="11"/>
      <c r="AS10" s="11"/>
      <c r="AT10" s="11"/>
      <c r="AU10" s="13"/>
      <c r="AV10" s="13"/>
      <c r="AW10" s="14"/>
      <c r="AX10" s="15"/>
      <c r="AY10" s="11"/>
    </row>
    <row r="11" customFormat="false" ht="15" hidden="true" customHeight="false" outlineLevel="1" collapsed="false">
      <c r="A11" s="1"/>
      <c r="B11" s="2"/>
      <c r="C11" s="2"/>
      <c r="D11" s="2"/>
      <c r="E11" s="3" t="s">
        <v>23</v>
      </c>
      <c r="F11" s="16" t="n">
        <v>0</v>
      </c>
      <c r="G11" s="16" t="n">
        <v>0</v>
      </c>
      <c r="H11" s="16" t="n">
        <v>3</v>
      </c>
      <c r="I11" s="16" t="n">
        <v>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5"/>
      <c r="V11" s="2"/>
      <c r="W11" s="6"/>
      <c r="X11" s="6"/>
      <c r="Y11" s="6"/>
      <c r="Z11" s="6"/>
      <c r="AA11" s="6"/>
      <c r="AB11" s="17"/>
      <c r="AC11" s="18"/>
      <c r="AD11" s="6"/>
      <c r="AE11" s="6"/>
      <c r="AF11" s="6"/>
      <c r="AG11" s="9"/>
      <c r="AH11" s="2"/>
      <c r="AI11" s="2"/>
      <c r="AJ11" s="2"/>
      <c r="AK11" s="2"/>
      <c r="AL11" s="2"/>
      <c r="AM11" s="2"/>
      <c r="AN11" s="2"/>
      <c r="AO11" s="11"/>
      <c r="AP11" s="11"/>
      <c r="AQ11" s="11"/>
      <c r="AR11" s="11"/>
      <c r="AS11" s="11"/>
      <c r="AT11" s="11"/>
      <c r="AU11" s="13"/>
      <c r="AV11" s="13"/>
      <c r="AW11" s="14"/>
      <c r="AX11" s="15"/>
      <c r="AY11" s="11"/>
    </row>
    <row r="12" customFormat="false" ht="15" hidden="true" customHeight="false" outlineLevel="1" collapsed="false">
      <c r="A12" s="1"/>
      <c r="B12" s="2"/>
      <c r="C12" s="2"/>
      <c r="D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5"/>
      <c r="V12" s="2"/>
      <c r="W12" s="6"/>
      <c r="X12" s="6"/>
      <c r="Y12" s="6"/>
      <c r="Z12" s="6"/>
      <c r="AA12" s="6"/>
      <c r="AB12" s="17"/>
      <c r="AC12" s="18"/>
      <c r="AD12" s="6"/>
      <c r="AE12" s="6"/>
      <c r="AF12" s="6"/>
      <c r="AG12" s="9"/>
      <c r="AH12" s="2"/>
      <c r="AI12" s="2"/>
      <c r="AJ12" s="2"/>
      <c r="AK12" s="2"/>
      <c r="AL12" s="2"/>
      <c r="AM12" s="2"/>
      <c r="AN12" s="2"/>
      <c r="AO12" s="11"/>
      <c r="AP12" s="11"/>
      <c r="AQ12" s="11"/>
      <c r="AR12" s="11"/>
      <c r="AS12" s="11"/>
      <c r="AT12" s="11"/>
      <c r="AU12" s="13"/>
      <c r="AV12" s="13"/>
      <c r="AW12" s="14"/>
      <c r="AX12" s="15"/>
      <c r="AY12" s="11"/>
    </row>
    <row r="13" customFormat="false" ht="32" hidden="false" customHeight="false" outlineLevel="0" collapsed="false">
      <c r="A13" s="25" t="s">
        <v>24</v>
      </c>
      <c r="B13" s="26" t="s">
        <v>25</v>
      </c>
      <c r="C13" s="26" t="s">
        <v>26</v>
      </c>
      <c r="D13" s="26" t="s">
        <v>27</v>
      </c>
      <c r="E13" s="26" t="s">
        <v>28</v>
      </c>
      <c r="F13" s="26" t="s">
        <v>29</v>
      </c>
      <c r="G13" s="26" t="s">
        <v>30</v>
      </c>
      <c r="H13" s="27" t="s">
        <v>31</v>
      </c>
      <c r="I13" s="27" t="s">
        <v>32</v>
      </c>
      <c r="J13" s="27" t="s">
        <v>33</v>
      </c>
      <c r="K13" s="27" t="s">
        <v>34</v>
      </c>
      <c r="L13" s="27" t="s">
        <v>35</v>
      </c>
      <c r="M13" s="27" t="s">
        <v>36</v>
      </c>
      <c r="N13" s="27" t="s">
        <v>37</v>
      </c>
      <c r="O13" s="28" t="s">
        <v>38</v>
      </c>
      <c r="P13" s="28" t="s">
        <v>39</v>
      </c>
      <c r="Q13" s="28" t="s">
        <v>40</v>
      </c>
      <c r="R13" s="28" t="s">
        <v>41</v>
      </c>
      <c r="S13" s="28" t="s">
        <v>42</v>
      </c>
      <c r="T13" s="28" t="s">
        <v>43</v>
      </c>
      <c r="U13" s="29" t="s">
        <v>44</v>
      </c>
      <c r="V13" s="28" t="s">
        <v>45</v>
      </c>
      <c r="W13" s="30" t="s">
        <v>46</v>
      </c>
      <c r="X13" s="30" t="s">
        <v>47</v>
      </c>
      <c r="Y13" s="30" t="s">
        <v>48</v>
      </c>
      <c r="Z13" s="30" t="s">
        <v>49</v>
      </c>
      <c r="AA13" s="30" t="s">
        <v>50</v>
      </c>
      <c r="AB13" s="31" t="s">
        <v>51</v>
      </c>
      <c r="AC13" s="31" t="s">
        <v>52</v>
      </c>
      <c r="AD13" s="31" t="s">
        <v>53</v>
      </c>
      <c r="AE13" s="31" t="s">
        <v>54</v>
      </c>
      <c r="AF13" s="31" t="s">
        <v>55</v>
      </c>
      <c r="AG13" s="32" t="s">
        <v>56</v>
      </c>
      <c r="AH13" s="33" t="s">
        <v>57</v>
      </c>
      <c r="AI13" s="33" t="s">
        <v>58</v>
      </c>
      <c r="AJ13" s="33" t="s">
        <v>59</v>
      </c>
      <c r="AK13" s="33" t="s">
        <v>60</v>
      </c>
      <c r="AL13" s="33" t="s">
        <v>61</v>
      </c>
      <c r="AM13" s="33" t="s">
        <v>62</v>
      </c>
      <c r="AN13" s="34" t="s">
        <v>63</v>
      </c>
      <c r="AO13" s="35" t="s">
        <v>64</v>
      </c>
      <c r="AP13" s="35" t="s">
        <v>65</v>
      </c>
      <c r="AQ13" s="35" t="s">
        <v>66</v>
      </c>
      <c r="AR13" s="35" t="s">
        <v>67</v>
      </c>
      <c r="AS13" s="35" t="s">
        <v>68</v>
      </c>
      <c r="AT13" s="31" t="s">
        <v>69</v>
      </c>
      <c r="AU13" s="36" t="s">
        <v>70</v>
      </c>
      <c r="AV13" s="36" t="s">
        <v>71</v>
      </c>
      <c r="AW13" s="37" t="s">
        <v>72</v>
      </c>
      <c r="AX13" s="35" t="s">
        <v>73</v>
      </c>
      <c r="AY13" s="11"/>
    </row>
    <row r="14" customFormat="false" ht="15" hidden="false" customHeight="false" outlineLevel="0" collapsed="false">
      <c r="A14" s="38" t="s">
        <v>74</v>
      </c>
      <c r="B14" s="38" t="s">
        <v>75</v>
      </c>
      <c r="C14" s="39" t="e">
        <f aca="false">VLOOKUP(B14,СОТРУДНИКИ!B:C,2,0)</f>
        <v>#N/A</v>
      </c>
      <c r="D14" s="40" t="e">
        <f aca="false">VLOOKUP(B14,СОТРУДНИКИ!B:G,4,0)</f>
        <v>#N/A</v>
      </c>
      <c r="E14" s="41" t="str">
        <f aca="false">IFERROR(VLOOKUP(B14,'Данные по увол'!B:H,4,0)," ")</f>
        <v> </v>
      </c>
      <c r="F14" s="41" t="str">
        <f aca="false">IFERROR(VLOOKUP(B14,'Данные по увол'!B:H,5,0)," ")</f>
        <v> </v>
      </c>
      <c r="G14" s="40" t="str">
        <f aca="false">IFERROR(VLOOKUP(B14,'Данные по увол'!B:H,6,0)," ")</f>
        <v> </v>
      </c>
      <c r="H14" s="40" t="str">
        <f aca="false">IFERROR(VLOOKUP(B14,'Данные по увол'!B:H,7,0)," ")</f>
        <v> </v>
      </c>
      <c r="I14" s="40" t="e">
        <f aca="false">VLOOKUP(B14,СОТРУДНИКИ!B:F,3,0)</f>
        <v>#N/A</v>
      </c>
      <c r="J14" s="42" t="e">
        <f aca="false">IF(C14=$F$1,VLOOKUP(I14,$E$1:$I$11,2,0),IF(C14=$G$1,VLOOKUP(I14,$E$1:$I$11,3,0),IF(C14=$H$1,VLOOKUP(I14,$E$1:$I$11,4,0),IF(C14=$I$1,VLOOKUP(I14,$E$1:$I$11,5,0),"ОШИБКА"))))</f>
        <v>#N/A</v>
      </c>
      <c r="K14" s="42" t="e">
        <f aca="false">J14*1.2</f>
        <v>#N/A</v>
      </c>
      <c r="L14" s="42" t="e">
        <f aca="false">J14*2</f>
        <v>#N/A</v>
      </c>
      <c r="M14" s="42" t="e">
        <f aca="false">(J14*1.2)+J14</f>
        <v>#N/A</v>
      </c>
      <c r="N14" s="43" t="e">
        <f aca="false">IF(O14="Возрастная группа",85,88)</f>
        <v>#N/A</v>
      </c>
      <c r="O14" s="40" t="e">
        <f aca="false">VLOOKUP(B14,СОТРУДНИКИ!B:H,7,0)</f>
        <v>#N/A</v>
      </c>
      <c r="P14" s="44" t="n">
        <f aca="false">SUMIF('ВЫГРУЗКА ОКТЕЛЛ'!A:A,B14,'ВЫГРУЗКА ОКТЕЛЛ'!C:C)+SUMIF('ВЫГРУЗКА НОК'!A:A,B14,'ВЫГРУЗКА НОК'!H:H)</f>
        <v>0</v>
      </c>
      <c r="Q14" s="44" t="n">
        <f aca="false">SUMIF('ВЫГРУЗКА НОК'!A:A,B14,'ВЫГРУЗКА НОК'!R:R)+SUMIF('ВЫГРУЗКА ОКТЕЛЛ'!A:A,B14,'ВЫГРУЗКА ОКТЕЛЛ'!M:M)-S14</f>
        <v>0</v>
      </c>
      <c r="R14" s="44" t="n">
        <f aca="false">SUMIF('ВЫГРУЗКА НОК'!A:A,B14,'ВЫГРУЗКА НОК'!S:S)+SUMIF('ВЫГРУЗКА ОКТЕЛЛ'!A:A,B14,'ВЫГРУЗКА ОКТЕЛЛ'!N:N)-T14</f>
        <v>0</v>
      </c>
      <c r="S14" s="44" t="n">
        <f aca="false">SUMIF('ВЫГРУЗКА НОК'!A:A,B14,'ВЫГРУЗКА НОК'!P:P)+SUMIF('ВЫГРУЗКА ОКТЕЛЛ'!A:A,B14,'ВЫГРУЗКА ОКТЕЛЛ'!K:K)</f>
        <v>0</v>
      </c>
      <c r="T14" s="44" t="n">
        <f aca="false">SUMIF('ВЫГРУЗКА НОК'!A:A,B14,'ВЫГРУЗКА НОК'!Q:Q)+SUMIF('ВЫГРУЗКА ОКТЕЛЛ'!A:A,B14,'ВЫГРУЗКА ОКТЕЛЛ'!L:L)</f>
        <v>0</v>
      </c>
      <c r="U14" s="45" t="n">
        <f aca="false">IFERROR((Q14+R14+S14+T14)/P14,0)</f>
        <v>0</v>
      </c>
      <c r="V14" s="44" t="n">
        <f aca="false">IFERROR(VLOOKUP(B14,'ВЫГРУЗКА НОК'!A:M,10,0),0)</f>
        <v>0</v>
      </c>
      <c r="W14" s="46" t="e">
        <f aca="false">J14*Q14</f>
        <v>#N/A</v>
      </c>
      <c r="X14" s="46" t="e">
        <f aca="false">K14*R14</f>
        <v>#N/A</v>
      </c>
      <c r="Y14" s="46" t="e">
        <f aca="false">L14*S14</f>
        <v>#N/A</v>
      </c>
      <c r="Z14" s="46" t="e">
        <f aca="false">M14*T14</f>
        <v>#N/A</v>
      </c>
      <c r="AA14" s="46" t="e">
        <f aca="false">W14+X14+Y14+Z14</f>
        <v>#N/A</v>
      </c>
      <c r="AB14" s="47" t="n">
        <f aca="false">IF(U14&gt;$AB$10,$AC$10,IF(U14&gt;$AB$9,$AC$9,IF(U14&gt;$AB$8,$AC$8,IF(U14&gt;$AB$7,$AC$7,IF(U14&gt;$AB$6,$AC$6,IF(U14&gt;$AB$5,$AC$5,IF(U14&gt;$AB$4,$AC$4,IF(U14&gt;$AB$3,$AC$3,IF(U14&gt;$AB$2,$AC$2,0)))))))))</f>
        <v>0</v>
      </c>
      <c r="AC14" s="46" t="s">
        <v>76</v>
      </c>
      <c r="AD14" s="46" t="n">
        <f aca="false">SUM(Q14:T14)*AB14</f>
        <v>0</v>
      </c>
      <c r="AE14" s="46" t="n">
        <f aca="false">SUM(Q14:T14)*AC14</f>
        <v>0</v>
      </c>
      <c r="AF14" s="46" t="e">
        <f aca="false">SUM(SUMIF('ВЫГРУЗКА НОК'!A:A,B14,'ВЫГРУЗКА НОК'!B:B)*J14*0.15,SUMIF('ВЫГРУЗКА НОК'!A:A,B14,'ВЫГРУЗКА НОК'!C:C)*K14*0.15,SUMIF('ВЫГРУЗКА НОК'!A:A,B14,'ВЫГРУЗКА НОК'!D:D)*L14*0.15,SUMIF('ВЫГРУЗКА НОК'!A:A,B14,'ВЫГРУЗКА НОК'!D:D)*M14*0.15)</f>
        <v>#N/A</v>
      </c>
      <c r="AG14" s="48" t="n">
        <f aca="false">IFERROR(VLOOKUP(B14,КАЧЕСТВО!B:D,2,0),0)</f>
        <v>0</v>
      </c>
      <c r="AH14" s="49" t="n">
        <f aca="false">IFERROR(IF(OR(AG14=N14,AG14&gt;N14),AG14*0.01,0),0)</f>
        <v>0</v>
      </c>
      <c r="AI14" s="44" t="n">
        <f aca="false">IFERROR(VLOOKUP(B14,АТТЕСТАЦИЯ!B:D,3,0),100)</f>
        <v>100</v>
      </c>
      <c r="AJ14" s="44" t="n">
        <f aca="false">IF(AI14&gt;84.99,1,0)</f>
        <v>1</v>
      </c>
      <c r="AK14" s="44" t="n">
        <f aca="false">IFERROR(VLOOKUP(B14,ОШИБКИ!B:D,3,0),0)</f>
        <v>0</v>
      </c>
      <c r="AL14" s="50" t="n">
        <f aca="false">IF(AK14&lt;=$AK$2,$AL$2,IF(AK14&lt;=$AK$3,$AL$3,IF(AK14&lt;=$AK$4,$AL$4,IF(AK14&lt;=$AK$5,$AL$5,IF(AK14&lt;=$AK$6,$AL$6,IF(AK14&lt;=$AK$7,$AL$7,IF(AK14&lt;=$AK$8,$AL$8,0)))))))</f>
        <v>1</v>
      </c>
      <c r="AM14" s="44" t="n">
        <f aca="false">IFERROR(VLOOKUP(B14,ДИСЦИПЛИНА!B:G,3,0),1)</f>
        <v>1</v>
      </c>
      <c r="AN14" s="44" t="n">
        <f aca="false">AH14*AJ14*AL14*AM14</f>
        <v>0</v>
      </c>
      <c r="AO14" s="51" t="n">
        <f aca="false">IFERROR(VLOOKUP(B14,'ОПЛАТА ОЦЕНКИ'!B:D,3,0),0)</f>
        <v>0</v>
      </c>
      <c r="AP14" s="51" t="n">
        <v>0</v>
      </c>
      <c r="AQ14" s="51" t="n">
        <f aca="false">IFERROR(SUMIF(НАСТАВНИЧЕСТВО!B:B,B14,НАСТАВНИЧЕСТВО!H:H),0)</f>
        <v>0</v>
      </c>
      <c r="AR14" s="52" t="n">
        <v>15993.6</v>
      </c>
      <c r="AS14" s="51" t="n">
        <v>0</v>
      </c>
      <c r="AT14" s="51" t="n">
        <f aca="false">IFERROR(VLOOKUP(B14,'ПРЕМИЯ ОТ РГ'!B:E,4,0),0)</f>
        <v>0</v>
      </c>
      <c r="AU14" s="53" t="e">
        <f aca="false">((AD14+AE14)*AN14)+AF14+AO14+AP14+AQ14+AR14+AS14+AT14</f>
        <v>#N/A</v>
      </c>
      <c r="AV14" s="53" t="e">
        <f aca="false">AU14+AA14</f>
        <v>#N/A</v>
      </c>
      <c r="AW14" s="54" t="n">
        <f aca="false">IFERROR(AV14/SUM(Q14:T14),0)</f>
        <v>0</v>
      </c>
      <c r="AX14" s="55"/>
      <c r="AY14" s="56"/>
    </row>
    <row r="15" customFormat="false" ht="15" hidden="false" customHeight="false" outlineLevel="0" collapsed="false">
      <c r="A15" s="38" t="s">
        <v>77</v>
      </c>
      <c r="B15" s="38" t="s">
        <v>78</v>
      </c>
      <c r="C15" s="39" t="e">
        <f aca="false">VLOOKUP(B15,СОТРУДНИКИ!B:C,2,0)</f>
        <v>#N/A</v>
      </c>
      <c r="D15" s="40" t="e">
        <f aca="false">VLOOKUP(B15,СОТРУДНИКИ!B:G,4,0)</f>
        <v>#N/A</v>
      </c>
      <c r="E15" s="41" t="str">
        <f aca="false">IFERROR(VLOOKUP(B15,'Данные по увол'!B:H,4,0)," ")</f>
        <v> </v>
      </c>
      <c r="F15" s="41" t="str">
        <f aca="false">IFERROR(VLOOKUP(B15,'Данные по увол'!B:H,5,0)," ")</f>
        <v> </v>
      </c>
      <c r="G15" s="40" t="str">
        <f aca="false">IFERROR(VLOOKUP(B15,'Данные по увол'!B:H,6,0)," ")</f>
        <v> </v>
      </c>
      <c r="H15" s="40" t="str">
        <f aca="false">IFERROR(VLOOKUP(B15,'Данные по увол'!B:H,7,0)," ")</f>
        <v> </v>
      </c>
      <c r="I15" s="40" t="e">
        <f aca="false">VLOOKUP(B15,СОТРУДНИКИ!B:F,3,0)</f>
        <v>#N/A</v>
      </c>
      <c r="J15" s="42" t="e">
        <f aca="false">IF(C15=$F$1,VLOOKUP(I15,$E$1:$I$11,2,0),IF(C15=$G$1,VLOOKUP(I15,$E$1:$I$11,3,0),IF(C15=$H$1,VLOOKUP(I15,$E$1:$I$11,4,0),IF(C15=$I$1,VLOOKUP(I15,$E$1:$I$11,5,0),"ОШИБКА"))))</f>
        <v>#N/A</v>
      </c>
      <c r="K15" s="42" t="e">
        <f aca="false">J15*1.2</f>
        <v>#N/A</v>
      </c>
      <c r="L15" s="42" t="e">
        <f aca="false">J15*2</f>
        <v>#N/A</v>
      </c>
      <c r="M15" s="42" t="e">
        <f aca="false">(J15*1.2)+J15</f>
        <v>#N/A</v>
      </c>
      <c r="N15" s="43" t="e">
        <f aca="false">IF(O15="Возрастная группа",85,88)</f>
        <v>#N/A</v>
      </c>
      <c r="O15" s="40" t="e">
        <f aca="false">VLOOKUP(B15,СОТРУДНИКИ!B:H,7,0)</f>
        <v>#N/A</v>
      </c>
      <c r="P15" s="44" t="n">
        <f aca="false">SUMIF('ВЫГРУЗКА ОКТЕЛЛ'!A:A,B15,'ВЫГРУЗКА ОКТЕЛЛ'!C:C)+SUMIF('ВЫГРУЗКА НОК'!A:A,B15,'ВЫГРУЗКА НОК'!H:H)</f>
        <v>0</v>
      </c>
      <c r="Q15" s="44" t="n">
        <f aca="false">SUMIF('ВЫГРУЗКА НОК'!A:A,B15,'ВЫГРУЗКА НОК'!R:R)+SUMIF('ВЫГРУЗКА ОКТЕЛЛ'!A:A,B15,'ВЫГРУЗКА ОКТЕЛЛ'!M:M)-S15</f>
        <v>0</v>
      </c>
      <c r="R15" s="44" t="n">
        <f aca="false">SUMIF('ВЫГРУЗКА НОК'!A:A,B15,'ВЫГРУЗКА НОК'!S:S)+SUMIF('ВЫГРУЗКА ОКТЕЛЛ'!A:A,B15,'ВЫГРУЗКА ОКТЕЛЛ'!N:N)-T15</f>
        <v>0</v>
      </c>
      <c r="S15" s="44" t="n">
        <f aca="false">SUMIF('ВЫГРУЗКА НОК'!A:A,B15,'ВЫГРУЗКА НОК'!P:P)+SUMIF('ВЫГРУЗКА ОКТЕЛЛ'!A:A,B15,'ВЫГРУЗКА ОКТЕЛЛ'!K:K)</f>
        <v>0</v>
      </c>
      <c r="T15" s="44" t="n">
        <f aca="false">SUMIF('ВЫГРУЗКА НОК'!A:A,B15,'ВЫГРУЗКА НОК'!Q:Q)+SUMIF('ВЫГРУЗКА ОКТЕЛЛ'!A:A,B15,'ВЫГРУЗКА ОКТЕЛЛ'!L:L)</f>
        <v>0</v>
      </c>
      <c r="U15" s="45" t="n">
        <f aca="false">IFERROR((Q15+R15+S15+T15)/P15,0)</f>
        <v>0</v>
      </c>
      <c r="V15" s="44" t="n">
        <f aca="false">IFERROR(VLOOKUP(B15,'ВЫГРУЗКА НОК'!A:M,10,0),0)</f>
        <v>0</v>
      </c>
      <c r="W15" s="46" t="e">
        <f aca="false">J15*Q15</f>
        <v>#N/A</v>
      </c>
      <c r="X15" s="46" t="e">
        <f aca="false">K15*R15</f>
        <v>#N/A</v>
      </c>
      <c r="Y15" s="46" t="e">
        <f aca="false">L15*S15</f>
        <v>#N/A</v>
      </c>
      <c r="Z15" s="46" t="e">
        <f aca="false">M15*T15</f>
        <v>#N/A</v>
      </c>
      <c r="AA15" s="46" t="e">
        <f aca="false">W15+X15+Y15+Z15</f>
        <v>#N/A</v>
      </c>
      <c r="AB15" s="47" t="n">
        <f aca="false">IF(U15&gt;$AB$10,$AC$10,IF(U15&gt;$AB$9,$AC$9,IF(U15&gt;$AB$8,$AC$8,IF(U15&gt;$AB$7,$AC$7,IF(U15&gt;$AB$6,$AC$6,IF(U15&gt;$AB$5,$AC$5,IF(U15&gt;$AB$4,$AC$4,IF(U15&gt;$AB$3,$AC$3,IF(U15&gt;$AB$2,$AC$2,0)))))))))</f>
        <v>0</v>
      </c>
      <c r="AC15" s="46" t="s">
        <v>76</v>
      </c>
      <c r="AD15" s="46" t="n">
        <f aca="false">SUM(Q15:T15)*AB15</f>
        <v>0</v>
      </c>
      <c r="AE15" s="46" t="n">
        <f aca="false">SUM(Q15:T15)*AC15</f>
        <v>0</v>
      </c>
      <c r="AF15" s="46" t="e">
        <f aca="false">SUM(SUMIF('ВЫГРУЗКА НОК'!A:A,B15,'ВЫГРУЗКА НОК'!B:B)*J15*0.15,SUMIF('ВЫГРУЗКА НОК'!A:A,B15,'ВЫГРУЗКА НОК'!C:C)*K15*0.15,SUMIF('ВЫГРУЗКА НОК'!A:A,B15,'ВЫГРУЗКА НОК'!D:D)*L15*0.15,SUMIF('ВЫГРУЗКА НОК'!A:A,B15,'ВЫГРУЗКА НОК'!D:D)*M15*0.15)</f>
        <v>#N/A</v>
      </c>
      <c r="AG15" s="48" t="n">
        <f aca="false">IFERROR(VLOOKUP(B15,КАЧЕСТВО!B:D,2,0),0)</f>
        <v>0</v>
      </c>
      <c r="AH15" s="49" t="n">
        <f aca="false">IFERROR(IF(OR(AG15=N15,AG15&gt;N15),AG15*0.01,0),0)</f>
        <v>0</v>
      </c>
      <c r="AI15" s="44" t="n">
        <f aca="false">IFERROR(VLOOKUP(B15,АТТЕСТАЦИЯ!B:D,3,0),100)</f>
        <v>100</v>
      </c>
      <c r="AJ15" s="44" t="n">
        <f aca="false">IF(AI15&gt;84.99,1,0)</f>
        <v>1</v>
      </c>
      <c r="AK15" s="44" t="n">
        <f aca="false">IFERROR(VLOOKUP(B15,ОШИБКИ!B:D,3,0),0)</f>
        <v>0</v>
      </c>
      <c r="AL15" s="50" t="n">
        <f aca="false">IF(AK15&lt;=$AK$2,$AL$2,IF(AK15&lt;=$AK$3,$AL$3,IF(AK15&lt;=$AK$4,$AL$4,IF(AK15&lt;=$AK$5,$AL$5,IF(AK15&lt;=$AK$6,$AL$6,IF(AK15&lt;=$AK$7,$AL$7,IF(AK15&lt;=$AK$8,$AL$8,0)))))))</f>
        <v>1</v>
      </c>
      <c r="AM15" s="44" t="n">
        <f aca="false">IFERROR(VLOOKUP(B15,ДИСЦИПЛИНА!B:G,3,0),1)</f>
        <v>1</v>
      </c>
      <c r="AN15" s="44" t="n">
        <f aca="false">AH15*AJ15*AL15*AM15</f>
        <v>0</v>
      </c>
      <c r="AO15" s="51" t="n">
        <f aca="false">IFERROR(VLOOKUP(B15,'ОПЛАТА ОЦЕНКИ'!B:D,3,0),0)</f>
        <v>0</v>
      </c>
      <c r="AP15" s="51" t="n">
        <v>640</v>
      </c>
      <c r="AQ15" s="51" t="n">
        <f aca="false">IFERROR(SUMIF(НАСТАВНИЧЕСТВО!B:B,B15,НАСТАВНИЧЕСТВО!H:H),0)</f>
        <v>0</v>
      </c>
      <c r="AR15" s="52" t="n">
        <v>0</v>
      </c>
      <c r="AS15" s="51" t="n">
        <v>0</v>
      </c>
      <c r="AT15" s="51" t="n">
        <f aca="false">IFERROR(VLOOKUP(B15,'ПРЕМИЯ ОТ РГ'!B:E,4,0),0)</f>
        <v>0</v>
      </c>
      <c r="AU15" s="53" t="e">
        <f aca="false">((AD15+AE15)*AN15)+AF15+AO15+AP15+AQ15+AR15+AS15+AT15</f>
        <v>#N/A</v>
      </c>
      <c r="AV15" s="53" t="e">
        <f aca="false">AU15+AA15</f>
        <v>#N/A</v>
      </c>
      <c r="AW15" s="54" t="n">
        <f aca="false">IFERROR(AV15/SUM(Q15:T15),0)</f>
        <v>0</v>
      </c>
      <c r="AX15" s="55"/>
      <c r="AY15" s="56"/>
    </row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3:AY15"/>
  <conditionalFormatting sqref="AF14:AF15">
    <cfRule type="expression" priority="2" aboveAverage="0" equalAverage="0" bottom="0" percent="0" rank="0" text="" dxfId="0">
      <formula>COUNTIF($A$1,#ref!)&gt;1</formula>
    </cfRule>
  </conditionalFormatting>
  <conditionalFormatting sqref="A1:B13 C1:D15 E1:I11 J1:AW15 AX1:AX15 AY1:AY15 E13:I15">
    <cfRule type="expression" priority="3" aboveAverage="0" equalAverage="0" bottom="0" percent="0" rank="0" text="" dxfId="1">
      <formula>$G1="Тикет"</formula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4.5"/>
    <col collapsed="false" customWidth="true" hidden="false" outlineLevel="0" max="3" min="3" style="0" width="60.51"/>
    <col collapsed="false" customWidth="true" hidden="false" outlineLevel="0" max="4" min="4" style="0" width="19.5"/>
    <col collapsed="false" customWidth="true" hidden="false" outlineLevel="0" max="5" min="5" style="0" width="34.52"/>
    <col collapsed="false" customWidth="true" hidden="false" outlineLevel="0" max="6" min="6" style="0" width="12.66"/>
    <col collapsed="false" customWidth="true" hidden="false" outlineLevel="0" max="7" min="7" style="0" width="17"/>
    <col collapsed="false" customWidth="true" hidden="false" outlineLevel="0" max="8" min="8" style="0" width="21.5"/>
    <col collapsed="false" customWidth="true" hidden="false" outlineLevel="0" max="9" min="9" style="0" width="36.5"/>
    <col collapsed="false" customWidth="true" hidden="false" outlineLevel="0" max="18" min="10" style="0" width="14.5"/>
    <col collapsed="false" customWidth="true" hidden="false" outlineLevel="0" max="19" min="19" style="0" width="36.84"/>
    <col collapsed="false" customWidth="true" hidden="false" outlineLevel="0" max="20" min="20" style="0" width="14.5"/>
    <col collapsed="false" customWidth="true" hidden="false" outlineLevel="0" max="21" min="21" style="0" width="20.17"/>
    <col collapsed="false" customWidth="true" hidden="false" outlineLevel="0" max="22" min="22" style="0" width="19.5"/>
    <col collapsed="false" customWidth="true" hidden="false" outlineLevel="0" max="23" min="23" style="0" width="10.5"/>
    <col collapsed="false" customWidth="true" hidden="false" outlineLevel="0" max="24" min="24" style="0" width="33.67"/>
    <col collapsed="false" customWidth="true" hidden="false" outlineLevel="0" max="25" min="25" style="0" width="36.84"/>
    <col collapsed="false" customWidth="true" hidden="false" outlineLevel="0" max="1025" min="26" style="0" width="14.5"/>
  </cols>
  <sheetData>
    <row r="1" customFormat="false" ht="15.75" hidden="false" customHeight="true" outlineLevel="0" collapsed="false">
      <c r="A1" s="92" t="s">
        <v>81</v>
      </c>
      <c r="B1" s="92" t="s">
        <v>131</v>
      </c>
      <c r="C1" s="92" t="s">
        <v>26</v>
      </c>
      <c r="D1" s="92" t="s">
        <v>132</v>
      </c>
      <c r="E1" s="92" t="s">
        <v>27</v>
      </c>
      <c r="F1" s="93" t="s">
        <v>28</v>
      </c>
      <c r="G1" s="93" t="s">
        <v>29</v>
      </c>
      <c r="H1" s="94" t="s">
        <v>133</v>
      </c>
      <c r="I1" s="92" t="s">
        <v>81</v>
      </c>
      <c r="L1" s="95"/>
      <c r="M1" s="95"/>
      <c r="N1" s="95"/>
      <c r="O1" s="95"/>
      <c r="P1" s="96"/>
      <c r="Q1" s="96"/>
      <c r="R1" s="97"/>
      <c r="S1" s="98" t="str">
        <f aca="false">IFERROR(__xludf.dummyfunction("IMPORTRANGE(""https://docs.google.com/spreadsheets/d/1ZS3lDtRNLiK7OR8gn54ToQylfbYfQcbHOzRdKgDTlbM"",""Сотрудники!A1:G"")"),"ФИО")</f>
        <v>ФИО</v>
      </c>
      <c r="T1" s="98" t="str">
        <f aca="false">IFERROR(__xludf.dummyfunction("""COMPUTED_VALUE"""),"Логин")</f>
        <v>Логин</v>
      </c>
      <c r="U1" s="98" t="str">
        <f aca="false">IFERROR(__xludf.dummyfunction("""COMPUTED_VALUE"""),"Площадка")</f>
        <v>Площадка</v>
      </c>
      <c r="V1" s="98" t="str">
        <f aca="false">IFERROR(__xludf.dummyfunction("""COMPUTED_VALUE"""),"Должность")</f>
        <v>Должность</v>
      </c>
      <c r="W1" s="99" t="str">
        <f aca="false">IFERROR(__xludf.dummyfunction("""COMPUTED_VALUE"""),"Дата")</f>
        <v>Дата</v>
      </c>
      <c r="X1" s="98" t="str">
        <f aca="false">IFERROR(__xludf.dummyfunction("""COMPUTED_VALUE"""),"Куратор")</f>
        <v>Куратор</v>
      </c>
      <c r="Y1" s="98" t="str">
        <f aca="false">IFERROR(__xludf.dummyfunction("""COMPUTED_VALUE"""),"ФИО")</f>
        <v>ФИО</v>
      </c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I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7.66"/>
    <col collapsed="false" customWidth="true" hidden="false" outlineLevel="0" max="2" min="2" style="0" width="14.83"/>
    <col collapsed="false" customWidth="true" hidden="false" outlineLevel="0" max="3" min="3" style="0" width="20.33"/>
    <col collapsed="false" customWidth="true" hidden="false" outlineLevel="0" max="4" min="4" style="0" width="22.33"/>
    <col collapsed="false" customWidth="true" hidden="false" outlineLevel="0" max="5" min="5" style="0" width="48.01"/>
    <col collapsed="false" customWidth="true" hidden="false" outlineLevel="0" max="6" min="6" style="0" width="17"/>
    <col collapsed="false" customWidth="true" hidden="false" outlineLevel="0" max="7" min="7" style="0" width="14.5"/>
    <col collapsed="false" customWidth="true" hidden="false" outlineLevel="0" max="8" min="8" style="0" width="37.17"/>
    <col collapsed="false" customWidth="true" hidden="false" outlineLevel="0" max="9" min="9" style="0" width="14.83"/>
    <col collapsed="false" customWidth="true" hidden="false" outlineLevel="0" max="11" min="10" style="0" width="14.5"/>
    <col collapsed="false" customWidth="true" hidden="false" outlineLevel="0" max="12" min="12" style="0" width="35.85"/>
    <col collapsed="false" customWidth="true" hidden="false" outlineLevel="0" max="13" min="13" style="0" width="17.52"/>
    <col collapsed="false" customWidth="true" hidden="false" outlineLevel="0" max="1025" min="14" style="0" width="14.5"/>
  </cols>
  <sheetData>
    <row r="1" customFormat="false" ht="15.75" hidden="false" customHeight="true" outlineLevel="0" collapsed="false">
      <c r="A1" s="60" t="str">
        <f aca="false">IFERROR(__xludf.dummyfunction("IMPORTRANGE(""https://docs.google.com/spreadsheets/d/1nDyCk1xbSDLrQ9ZXCURGkQ1ZWZhppWB8Qgw6jBlSe5k"",""Свод!A1:A"")"),"ФИО оператора")</f>
        <v>ФИО оператора</v>
      </c>
      <c r="B1" s="60" t="s">
        <v>25</v>
      </c>
      <c r="C1" s="60" t="s">
        <v>26</v>
      </c>
      <c r="D1" s="60" t="str">
        <f aca="false">IFERROR(__xludf.dummyfunction("IMPORTRANGE(""https://docs.google.com/spreadsheets/d/1nDyCk1xbSDLrQ9ZXCURGkQ1ZWZhppWB8Qgw6jBlSe5k"",""Свод!B1:B"")"),"COUNTA из Тип ошибки")</f>
        <v>COUNTA из Тип ошибки</v>
      </c>
      <c r="E1" s="40"/>
      <c r="F1" s="40"/>
      <c r="H1" s="87" t="s">
        <v>134</v>
      </c>
      <c r="I1" s="100" t="s">
        <v>135</v>
      </c>
    </row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E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4.83"/>
    <col collapsed="false" customWidth="true" hidden="false" outlineLevel="0" max="2" min="2" style="0" width="14.01"/>
    <col collapsed="false" customWidth="true" hidden="false" outlineLevel="0" max="3" min="3" style="0" width="20.17"/>
    <col collapsed="false" customWidth="true" hidden="false" outlineLevel="0" max="4" min="4" style="0" width="17"/>
    <col collapsed="false" customWidth="true" hidden="false" outlineLevel="0" max="5" min="5" style="0" width="18"/>
    <col collapsed="false" customWidth="true" hidden="false" outlineLevel="0" max="6" min="6" style="0" width="12.33"/>
    <col collapsed="false" customWidth="true" hidden="false" outlineLevel="0" max="7" min="7" style="0" width="23.15"/>
    <col collapsed="false" customWidth="true" hidden="false" outlineLevel="0" max="8" min="8" style="0" width="8.83"/>
    <col collapsed="false" customWidth="true" hidden="false" outlineLevel="0" max="1025" min="9" style="0" width="14.5"/>
  </cols>
  <sheetData>
    <row r="1" customFormat="false" ht="15.75" hidden="false" customHeight="true" outlineLevel="0" collapsed="false">
      <c r="A1" s="72"/>
      <c r="B1" s="72" t="str">
        <f aca="false">IFERROR(__xludf.dummyfunction("""COMPUTED_VALUE"""),"Логин")</f>
        <v>Логин</v>
      </c>
      <c r="C1" s="72" t="str">
        <f aca="false">IFERROR(__xludf.dummyfunction("""COMPUTED_VALUE"""),"Площадка")</f>
        <v>Площадка</v>
      </c>
      <c r="D1" s="72" t="str">
        <f aca="false">IFERROR(__xludf.dummyfunction("""COMPUTED_VALUE"""),"Сумма")</f>
        <v>Сумма</v>
      </c>
      <c r="E1" s="98" t="str">
        <f aca="false">IFERROR(__xludf.dummyfunction("""COMPUTED_VALUE"""),"Дата первой смены")</f>
        <v>Дата первой смены</v>
      </c>
      <c r="F1" s="98" t="str">
        <f aca="false">IFERROR(__xludf.dummyfunction("""COMPUTED_VALUE"""),"ОПЛАТИЛИ?")</f>
        <v>ОПЛАТИЛИ?</v>
      </c>
      <c r="G1" s="101" t="s">
        <v>136</v>
      </c>
    </row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H118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3.17"/>
    <col collapsed="false" customWidth="true" hidden="false" outlineLevel="0" max="3" min="3" style="0" width="19.5"/>
    <col collapsed="false" customWidth="true" hidden="false" outlineLevel="0" max="4" min="4" style="0" width="22.5"/>
    <col collapsed="false" customWidth="true" hidden="false" outlineLevel="0" max="5" min="5" style="0" width="10.5"/>
    <col collapsed="false" customWidth="true" hidden="false" outlineLevel="0" max="6" min="6" style="0" width="16.48"/>
    <col collapsed="false" customWidth="true" hidden="false" outlineLevel="0" max="8" min="7" style="0" width="14.5"/>
    <col collapsed="false" customWidth="true" hidden="false" outlineLevel="0" max="9" min="9" style="0" width="23.01"/>
    <col collapsed="false" customWidth="true" hidden="false" outlineLevel="0" max="10" min="10" style="0" width="11.16"/>
    <col collapsed="false" customWidth="true" hidden="false" outlineLevel="0" max="11" min="11" style="0" width="22.5"/>
    <col collapsed="false" customWidth="true" hidden="false" outlineLevel="0" max="12" min="12" style="0" width="19.5"/>
    <col collapsed="false" customWidth="true" hidden="false" outlineLevel="0" max="13" min="13" style="0" width="19.84"/>
    <col collapsed="false" customWidth="true" hidden="false" outlineLevel="0" max="1025" min="14" style="0" width="14.5"/>
  </cols>
  <sheetData>
    <row r="1" customFormat="false" ht="15.75" hidden="false" customHeight="true" outlineLevel="0" collapsed="false">
      <c r="A1" s="39" t="str">
        <f aca="false">IFERROR(__xludf.dummyfunction("IMPORTRANGE(""https://docs.google.com/spreadsheets/d/1ZS3lDtRNLiK7OR8gn54ToQylfbYfQcbHOzRdKgDTlbM"",""Дисциплина!A1:D"")"),"ФИО")</f>
        <v>ФИО</v>
      </c>
      <c r="B1" s="102" t="str">
        <f aca="false">IFERROR(__xludf.dummyfunction("""COMPUTED_VALUE"""),"Логин")</f>
        <v>Логин</v>
      </c>
      <c r="C1" s="102" t="str">
        <f aca="false">IFERROR(__xludf.dummyfunction("""COMPUTED_VALUE"""),"Площадка")</f>
        <v>Площадка</v>
      </c>
      <c r="D1" s="102" t="str">
        <f aca="false">IFERROR(__xludf.dummyfunction("""COMPUTED_VALUE"""),"Оставляем")</f>
        <v>Оставляем</v>
      </c>
      <c r="E1" s="102"/>
      <c r="F1" s="103"/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13.5"/>
    <col collapsed="false" customWidth="true" hidden="false" outlineLevel="0" max="3" min="3" style="0" width="19.99"/>
    <col collapsed="false" customWidth="true" hidden="false" outlineLevel="0" max="4" min="4" style="0" width="94.66"/>
    <col collapsed="false" customWidth="true" hidden="false" outlineLevel="0" max="5" min="5" style="0" width="6.83"/>
    <col collapsed="false" customWidth="true" hidden="false" outlineLevel="0" max="1025" min="6" style="0" width="14.5"/>
  </cols>
  <sheetData>
    <row r="1" customFormat="false" ht="15.75" hidden="false" customHeight="true" outlineLevel="0" collapsed="false">
      <c r="A1" s="39" t="s">
        <v>81</v>
      </c>
      <c r="B1" s="102" t="s">
        <v>25</v>
      </c>
      <c r="C1" s="102" t="s">
        <v>26</v>
      </c>
      <c r="D1" s="102" t="s">
        <v>137</v>
      </c>
      <c r="E1" s="102" t="s">
        <v>138</v>
      </c>
    </row>
    <row r="2" customFormat="false" ht="15.75" hidden="false" customHeight="true" outlineLevel="0" collapsed="false">
      <c r="A2" s="104"/>
      <c r="B2" s="105"/>
      <c r="C2" s="105"/>
      <c r="D2" s="105"/>
      <c r="E2" s="106"/>
    </row>
    <row r="3" customFormat="false" ht="15.75" hidden="false" customHeight="true" outlineLevel="0" collapsed="false">
      <c r="A3" s="104"/>
      <c r="B3" s="105"/>
      <c r="C3" s="105"/>
      <c r="D3" s="105"/>
      <c r="E3" s="106"/>
    </row>
    <row r="4" customFormat="false" ht="15.75" hidden="false" customHeight="true" outlineLevel="0" collapsed="false">
      <c r="A4" s="104"/>
      <c r="B4" s="105"/>
      <c r="C4" s="105"/>
      <c r="D4" s="105"/>
      <c r="E4" s="106"/>
    </row>
    <row r="5" customFormat="false" ht="15.75" hidden="false" customHeight="true" outlineLevel="0" collapsed="false">
      <c r="A5" s="104"/>
      <c r="B5" s="105"/>
      <c r="C5" s="105"/>
      <c r="D5" s="105"/>
      <c r="E5" s="106"/>
    </row>
    <row r="6" customFormat="false" ht="15.75" hidden="false" customHeight="true" outlineLevel="0" collapsed="false">
      <c r="A6" s="104"/>
      <c r="B6" s="105"/>
      <c r="C6" s="105"/>
      <c r="D6" s="105"/>
      <c r="E6" s="106"/>
    </row>
    <row r="7" customFormat="false" ht="15.75" hidden="false" customHeight="true" outlineLevel="0" collapsed="false">
      <c r="A7" s="104"/>
      <c r="B7" s="105"/>
      <c r="C7" s="105"/>
      <c r="D7" s="105"/>
      <c r="E7" s="106"/>
    </row>
    <row r="8" customFormat="false" ht="15.75" hidden="false" customHeight="true" outlineLevel="0" collapsed="false">
      <c r="A8" s="104"/>
      <c r="B8" s="105"/>
      <c r="C8" s="105"/>
      <c r="D8" s="105"/>
      <c r="E8" s="106"/>
    </row>
    <row r="9" customFormat="false" ht="15.75" hidden="false" customHeight="true" outlineLevel="0" collapsed="false">
      <c r="A9" s="104"/>
      <c r="B9" s="105"/>
      <c r="C9" s="105"/>
      <c r="D9" s="105"/>
      <c r="E9" s="106"/>
    </row>
    <row r="10" customFormat="false" ht="15.75" hidden="false" customHeight="true" outlineLevel="0" collapsed="false">
      <c r="A10" s="104"/>
      <c r="B10" s="105"/>
      <c r="C10" s="105"/>
      <c r="D10" s="105"/>
      <c r="E10" s="106"/>
    </row>
    <row r="11" customFormat="false" ht="15.75" hidden="false" customHeight="true" outlineLevel="0" collapsed="false">
      <c r="A11" s="104"/>
      <c r="B11" s="105"/>
      <c r="C11" s="105"/>
      <c r="D11" s="105"/>
      <c r="E11" s="106"/>
    </row>
    <row r="12" customFormat="false" ht="15.75" hidden="false" customHeight="true" outlineLevel="0" collapsed="false">
      <c r="A12" s="104"/>
      <c r="B12" s="105"/>
      <c r="C12" s="105"/>
      <c r="D12" s="105"/>
      <c r="E12" s="106"/>
    </row>
    <row r="13" customFormat="false" ht="15.75" hidden="false" customHeight="true" outlineLevel="0" collapsed="false">
      <c r="A13" s="104"/>
      <c r="B13" s="105"/>
      <c r="C13" s="105"/>
      <c r="D13" s="105"/>
      <c r="E13" s="106"/>
    </row>
    <row r="14" customFormat="false" ht="15.75" hidden="false" customHeight="true" outlineLevel="0" collapsed="false">
      <c r="A14" s="104"/>
      <c r="B14" s="105"/>
      <c r="C14" s="105"/>
      <c r="D14" s="105"/>
      <c r="E14" s="106"/>
    </row>
    <row r="15" customFormat="false" ht="15.75" hidden="false" customHeight="true" outlineLevel="0" collapsed="false">
      <c r="A15" s="104"/>
      <c r="B15" s="105"/>
      <c r="C15" s="105"/>
      <c r="D15" s="105"/>
      <c r="E15" s="106"/>
    </row>
    <row r="16" customFormat="false" ht="15.75" hidden="false" customHeight="true" outlineLevel="0" collapsed="false">
      <c r="A16" s="104"/>
      <c r="B16" s="105"/>
      <c r="C16" s="105"/>
      <c r="D16" s="105"/>
      <c r="E16" s="106"/>
    </row>
    <row r="17" customFormat="false" ht="15.75" hidden="false" customHeight="true" outlineLevel="0" collapsed="false">
      <c r="A17" s="104"/>
      <c r="B17" s="105"/>
      <c r="C17" s="105"/>
      <c r="D17" s="105"/>
      <c r="E17" s="106"/>
    </row>
    <row r="18" customFormat="false" ht="15.75" hidden="false" customHeight="true" outlineLevel="0" collapsed="false">
      <c r="A18" s="104"/>
      <c r="B18" s="105"/>
      <c r="C18" s="105"/>
      <c r="D18" s="105"/>
      <c r="E18" s="106"/>
    </row>
    <row r="19" customFormat="false" ht="15.75" hidden="false" customHeight="true" outlineLevel="0" collapsed="false">
      <c r="A19" s="104"/>
      <c r="B19" s="105"/>
      <c r="C19" s="105"/>
      <c r="D19" s="105"/>
      <c r="E19" s="106"/>
    </row>
    <row r="20" customFormat="false" ht="15.75" hidden="false" customHeight="true" outlineLevel="0" collapsed="false">
      <c r="A20" s="104"/>
      <c r="B20" s="105"/>
      <c r="C20" s="105"/>
      <c r="D20" s="105"/>
      <c r="E20" s="106"/>
    </row>
    <row r="21" customFormat="false" ht="15.75" hidden="false" customHeight="true" outlineLevel="0" collapsed="false">
      <c r="A21" s="104"/>
      <c r="B21" s="105"/>
      <c r="C21" s="105"/>
      <c r="D21" s="105"/>
      <c r="E21" s="106"/>
    </row>
    <row r="22" customFormat="false" ht="15.75" hidden="false" customHeight="true" outlineLevel="0" collapsed="false">
      <c r="A22" s="104"/>
      <c r="B22" s="105"/>
      <c r="C22" s="105"/>
      <c r="D22" s="105"/>
      <c r="E22" s="106"/>
    </row>
    <row r="23" customFormat="false" ht="15.75" hidden="false" customHeight="true" outlineLevel="0" collapsed="false">
      <c r="A23" s="104"/>
      <c r="B23" s="105"/>
      <c r="C23" s="105"/>
      <c r="D23" s="105"/>
      <c r="E23" s="10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14.5"/>
    <col collapsed="false" customWidth="true" hidden="false" outlineLevel="0" max="3" min="3" style="0" width="34.52"/>
    <col collapsed="false" customWidth="true" hidden="false" outlineLevel="0" max="5" min="4" style="0" width="18"/>
    <col collapsed="false" customWidth="true" hidden="false" outlineLevel="0" max="8" min="6" style="0" width="14.5"/>
    <col collapsed="false" customWidth="true" hidden="false" outlineLevel="0" max="10" min="9" style="0" width="18.51"/>
    <col collapsed="false" customWidth="true" hidden="false" outlineLevel="0" max="11" min="11" style="0" width="32.66"/>
    <col collapsed="false" customWidth="true" hidden="false" outlineLevel="0" max="12" min="12" style="0" width="32.34"/>
    <col collapsed="false" customWidth="true" hidden="false" outlineLevel="0" max="13" min="13" style="0" width="32.66"/>
    <col collapsed="false" customWidth="true" hidden="false" outlineLevel="0" max="1025" min="14" style="0" width="14.5"/>
  </cols>
  <sheetData>
    <row r="1" customFormat="false" ht="56" hidden="false" customHeight="false" outlineLevel="0" collapsed="false">
      <c r="A1" s="101" t="s">
        <v>139</v>
      </c>
      <c r="B1" s="59" t="s">
        <v>140</v>
      </c>
      <c r="C1" s="59" t="s">
        <v>141</v>
      </c>
      <c r="D1" s="101" t="s">
        <v>44</v>
      </c>
      <c r="E1" s="101" t="s">
        <v>142</v>
      </c>
      <c r="F1" s="101" t="s">
        <v>143</v>
      </c>
      <c r="G1" s="101" t="s">
        <v>144</v>
      </c>
      <c r="H1" s="101" t="s">
        <v>145</v>
      </c>
      <c r="I1" s="101"/>
      <c r="J1" s="101"/>
      <c r="K1" s="101"/>
      <c r="L1" s="101" t="s">
        <v>81</v>
      </c>
      <c r="M1" s="101" t="s">
        <v>44</v>
      </c>
      <c r="N1" s="101" t="s">
        <v>142</v>
      </c>
      <c r="O1" s="101" t="s">
        <v>146</v>
      </c>
      <c r="P1" s="101" t="s">
        <v>147</v>
      </c>
      <c r="Q1" s="101" t="s">
        <v>148</v>
      </c>
      <c r="R1" s="59" t="s">
        <v>149</v>
      </c>
      <c r="S1" s="101" t="s">
        <v>150</v>
      </c>
      <c r="T1" s="59" t="s">
        <v>151</v>
      </c>
      <c r="U1" s="59" t="s">
        <v>152</v>
      </c>
      <c r="V1" s="62"/>
      <c r="W1" s="107" t="s">
        <v>153</v>
      </c>
      <c r="X1" s="107"/>
      <c r="Y1" s="107" t="s">
        <v>153</v>
      </c>
      <c r="Z1" s="107"/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W1:X1"/>
    <mergeCell ref="Y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4.35"/>
    <col collapsed="false" customWidth="true" hidden="false" outlineLevel="0" max="3" min="3" style="0" width="19.99"/>
    <col collapsed="false" customWidth="true" hidden="false" outlineLevel="0" max="4" min="4" style="0" width="8.33"/>
    <col collapsed="false" customWidth="true" hidden="false" outlineLevel="0" max="5" min="5" style="0" width="86.65"/>
    <col collapsed="false" customWidth="true" hidden="false" outlineLevel="0" max="6" min="6" style="0" width="15.15"/>
    <col collapsed="false" customWidth="true" hidden="false" outlineLevel="0" max="1025" min="7" style="0" width="14.5"/>
  </cols>
  <sheetData>
    <row r="1" customFormat="false" ht="15.75" hidden="false" customHeight="true" outlineLevel="0" collapsed="false">
      <c r="A1" s="39" t="str">
        <f aca="false">IFERROR(__xludf.dummyfunction("IMPORTRANGE(""https://docs.google.com/spreadsheets/d/1ZS3lDtRNLiK7OR8gn54ToQylfbYfQcbHOzRdKgDTlbM/edit#gid=1041943651"",""Аттестация!A:D"")"),"")</f>
        <v/>
      </c>
      <c r="B1" s="102"/>
      <c r="C1" s="102"/>
      <c r="D1" s="108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D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4.5"/>
    <col collapsed="false" customWidth="true" hidden="false" outlineLevel="0" max="3" min="3" style="0" width="11.99"/>
    <col collapsed="false" customWidth="true" hidden="false" outlineLevel="0" max="4" min="4" style="0" width="17.83"/>
    <col collapsed="false" customWidth="true" hidden="false" outlineLevel="0" max="5" min="5" style="0" width="19.99"/>
    <col collapsed="false" customWidth="true" hidden="false" outlineLevel="0" max="7" min="6" style="0" width="14.5"/>
    <col collapsed="false" customWidth="true" hidden="false" outlineLevel="0" max="8" min="8" style="0" width="36.5"/>
    <col collapsed="false" customWidth="false" hidden="false" outlineLevel="0" max="9" min="9" style="0" width="11.5"/>
    <col collapsed="false" customWidth="true" hidden="false" outlineLevel="0" max="1025" min="10" style="0" width="14.5"/>
  </cols>
  <sheetData>
    <row r="1" customFormat="false" ht="15.75" hidden="false" customHeight="true" outlineLevel="0" collapsed="false">
      <c r="A1" s="60" t="str">
        <f aca="false">IFERROR(__xludf.dummyfunction("IMPORTRANGE(""https://docs.google.com/spreadsheets/d/1ZS3lDtRNLiK7OR8gn54ToQylfbYfQcbHOzRdKgDTlbM"",""Качество!A1:J"")"),"ФИО")</f>
        <v>ФИО</v>
      </c>
      <c r="B1" s="109" t="str">
        <f aca="false">IFERROR(__xludf.dummyfunction("""COMPUTED_VALUE"""),"Логин")</f>
        <v>Логин</v>
      </c>
      <c r="C1" s="110" t="str">
        <f aca="false">IFERROR(__xludf.dummyfunction("""COMPUTED_VALUE"""),"Качество")</f>
        <v>Качество</v>
      </c>
      <c r="D1" s="111" t="str">
        <f aca="false">IFERROR(__xludf.dummyfunction("""COMPUTED_VALUE"""),"Комментарий")</f>
        <v>Комментарий</v>
      </c>
      <c r="E1" s="111" t="str">
        <f aca="false">IFERROR(__xludf.dummyfunction("""COMPUTED_VALUE"""),"Площадка")</f>
        <v>Площадка</v>
      </c>
      <c r="F1" s="98"/>
      <c r="G1" s="98"/>
      <c r="H1" s="87" t="str">
        <f aca="false">IFERROR(__xludf.dummyfunction("""COMPUTED_VALUE"""),"ПЕРИОД")</f>
        <v>ПЕРИОД</v>
      </c>
      <c r="I1" s="100" t="str">
        <f aca="false">IFERROR(__xludf.dummyfunction("""COMPUTED_VALUE"""),"01.11-15.11")</f>
        <v>01.11-15.11</v>
      </c>
      <c r="J1" s="98"/>
      <c r="K1" s="112"/>
    </row>
    <row r="2" customFormat="false" ht="15.75" hidden="false" customHeight="true" outlineLevel="0" collapsed="false">
      <c r="A2" s="104"/>
      <c r="B2" s="105"/>
      <c r="C2" s="113"/>
      <c r="D2" s="114"/>
      <c r="E2" s="105"/>
      <c r="F2" s="98"/>
      <c r="G2" s="98"/>
      <c r="H2" s="87" t="str">
        <f aca="false">IFERROR(__xludf.dummyfunction("""COMPUTED_VALUE"""),"ОТВЕТСТВЕННЫЙ ПО ОБНОВЛЕНИЮ ")</f>
        <v>ОТВЕТСТВЕННЫЙ ПО ОБНОВЛЕНИЮ</v>
      </c>
      <c r="I2" s="100" t="str">
        <f aca="false">IFERROR(__xludf.dummyfunction("""COMPUTED_VALUE"""),"скк")</f>
        <v>скк</v>
      </c>
      <c r="J2" s="98"/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  <row r="1663" customFormat="false" ht="12.8" hidden="false" customHeight="false" outlineLevel="0" collapsed="false"/>
    <row r="1664" customFormat="false" ht="12.8" hidden="false" customHeight="false" outlineLevel="0" collapsed="false"/>
    <row r="1665" customFormat="false" ht="12.8" hidden="false" customHeight="false" outlineLevel="0" collapsed="false"/>
    <row r="1666" customFormat="false" ht="12.8" hidden="false" customHeight="false" outlineLevel="0" collapsed="false"/>
    <row r="1667" customFormat="false" ht="12.8" hidden="false" customHeight="false" outlineLevel="0" collapsed="false"/>
    <row r="1668" customFormat="false" ht="12.8" hidden="false" customHeight="false" outlineLevel="0" collapsed="false"/>
    <row r="1669" customFormat="false" ht="12.8" hidden="false" customHeight="false" outlineLevel="0" collapsed="false"/>
    <row r="1670" customFormat="false" ht="12.8" hidden="false" customHeight="false" outlineLevel="0" collapsed="false"/>
    <row r="1671" customFormat="false" ht="12.8" hidden="false" customHeight="false" outlineLevel="0" collapsed="false"/>
    <row r="1672" customFormat="false" ht="12.8" hidden="false" customHeight="false" outlineLevel="0" collapsed="false"/>
    <row r="1673" customFormat="false" ht="12.8" hidden="false" customHeight="false" outlineLevel="0" collapsed="false"/>
    <row r="1674" customFormat="false" ht="12.8" hidden="false" customHeight="false" outlineLevel="0" collapsed="false"/>
    <row r="1675" customFormat="false" ht="12.8" hidden="false" customHeight="false" outlineLevel="0" collapsed="false"/>
    <row r="1676" customFormat="false" ht="12.8" hidden="false" customHeight="false" outlineLevel="0" collapsed="false"/>
    <row r="1677" customFormat="false" ht="12.8" hidden="false" customHeight="false" outlineLevel="0" collapsed="false"/>
    <row r="1678" customFormat="false" ht="12.8" hidden="false" customHeight="false" outlineLevel="0" collapsed="false"/>
    <row r="1679" customFormat="false" ht="12.8" hidden="false" customHeight="false" outlineLevel="0" collapsed="false"/>
    <row r="1680" customFormat="false" ht="12.8" hidden="false" customHeight="false" outlineLevel="0" collapsed="false"/>
    <row r="1681" customFormat="false" ht="12.8" hidden="false" customHeight="false" outlineLevel="0" collapsed="false"/>
    <row r="1682" customFormat="false" ht="12.8" hidden="false" customHeight="false" outlineLevel="0" collapsed="false"/>
    <row r="1683" customFormat="false" ht="12.8" hidden="false" customHeight="false" outlineLevel="0" collapsed="false"/>
    <row r="1684" customFormat="false" ht="12.8" hidden="false" customHeight="false" outlineLevel="0" collapsed="false"/>
    <row r="1685" customFormat="false" ht="12.8" hidden="false" customHeight="false" outlineLevel="0" collapsed="false"/>
    <row r="1686" customFormat="false" ht="12.8" hidden="false" customHeight="false" outlineLevel="0" collapsed="false"/>
    <row r="1687" customFormat="false" ht="12.8" hidden="false" customHeight="false" outlineLevel="0" collapsed="false"/>
    <row r="1688" customFormat="false" ht="12.8" hidden="false" customHeight="false" outlineLevel="0" collapsed="false"/>
    <row r="1689" customFormat="false" ht="12.8" hidden="false" customHeight="false" outlineLevel="0" collapsed="false"/>
    <row r="1690" customFormat="false" ht="12.8" hidden="false" customHeight="false" outlineLevel="0" collapsed="false"/>
    <row r="1691" customFormat="false" ht="12.8" hidden="false" customHeight="false" outlineLevel="0" collapsed="false"/>
    <row r="1692" customFormat="false" ht="12.8" hidden="false" customHeight="false" outlineLevel="0" collapsed="false"/>
    <row r="1693" customFormat="false" ht="12.8" hidden="false" customHeight="false" outlineLevel="0" collapsed="false"/>
    <row r="1694" customFormat="false" ht="12.8" hidden="false" customHeight="false" outlineLevel="0" collapsed="false"/>
    <row r="1695" customFormat="false" ht="12.8" hidden="false" customHeight="false" outlineLevel="0" collapsed="false"/>
    <row r="1696" customFormat="false" ht="12.8" hidden="false" customHeight="false" outlineLevel="0" collapsed="false"/>
    <row r="1697" customFormat="false" ht="12.8" hidden="false" customHeight="false" outlineLevel="0" collapsed="false"/>
    <row r="1698" customFormat="false" ht="12.8" hidden="false" customHeight="false" outlineLevel="0" collapsed="false"/>
    <row r="1699" customFormat="false" ht="12.8" hidden="false" customHeight="false" outlineLevel="0" collapsed="false"/>
    <row r="1700" customFormat="false" ht="12.8" hidden="false" customHeight="false" outlineLevel="0" collapsed="false"/>
    <row r="1701" customFormat="false" ht="12.8" hidden="false" customHeight="false" outlineLevel="0" collapsed="false"/>
    <row r="1702" customFormat="false" ht="12.8" hidden="false" customHeight="false" outlineLevel="0" collapsed="false"/>
    <row r="1703" customFormat="false" ht="12.8" hidden="false" customHeight="false" outlineLevel="0" collapsed="false"/>
    <row r="1704" customFormat="false" ht="12.8" hidden="false" customHeight="false" outlineLevel="0" collapsed="false"/>
    <row r="1705" customFormat="false" ht="12.8" hidden="false" customHeight="false" outlineLevel="0" collapsed="false"/>
    <row r="1706" customFormat="false" ht="12.8" hidden="false" customHeight="false" outlineLevel="0" collapsed="false"/>
    <row r="1707" customFormat="false" ht="12.8" hidden="false" customHeight="false" outlineLevel="0" collapsed="false"/>
    <row r="1708" customFormat="false" ht="12.8" hidden="false" customHeight="false" outlineLevel="0" collapsed="false"/>
    <row r="1709" customFormat="false" ht="12.8" hidden="false" customHeight="false" outlineLevel="0" collapsed="false"/>
    <row r="1710" customFormat="false" ht="12.8" hidden="false" customHeight="false" outlineLevel="0" collapsed="false"/>
    <row r="1711" customFormat="false" ht="12.8" hidden="false" customHeight="false" outlineLevel="0" collapsed="false"/>
    <row r="1712" customFormat="false" ht="12.8" hidden="false" customHeight="false" outlineLevel="0" collapsed="false"/>
    <row r="1713" customFormat="false" ht="12.8" hidden="false" customHeight="false" outlineLevel="0" collapsed="false"/>
    <row r="1714" customFormat="false" ht="12.8" hidden="false" customHeight="false" outlineLevel="0" collapsed="false"/>
    <row r="1715" customFormat="false" ht="12.8" hidden="false" customHeight="false" outlineLevel="0" collapsed="false"/>
    <row r="1716" customFormat="false" ht="12.8" hidden="false" customHeight="false" outlineLevel="0" collapsed="false"/>
    <row r="1717" customFormat="false" ht="12.8" hidden="false" customHeight="false" outlineLevel="0" collapsed="false"/>
    <row r="1718" customFormat="false" ht="12.8" hidden="false" customHeight="false" outlineLevel="0" collapsed="false"/>
    <row r="1719" customFormat="false" ht="12.8" hidden="false" customHeight="false" outlineLevel="0" collapsed="false"/>
    <row r="1720" customFormat="false" ht="12.8" hidden="false" customHeight="false" outlineLevel="0" collapsed="false"/>
    <row r="1721" customFormat="false" ht="12.8" hidden="false" customHeight="false" outlineLevel="0" collapsed="false"/>
    <row r="1722" customFormat="false" ht="12.8" hidden="false" customHeight="false" outlineLevel="0" collapsed="false"/>
    <row r="1723" customFormat="false" ht="12.8" hidden="false" customHeight="false" outlineLevel="0" collapsed="false"/>
    <row r="1724" customFormat="false" ht="12.8" hidden="false" customHeight="false" outlineLevel="0" collapsed="false"/>
    <row r="1725" customFormat="false" ht="12.8" hidden="false" customHeight="false" outlineLevel="0" collapsed="false"/>
    <row r="1726" customFormat="false" ht="12.8" hidden="false" customHeight="false" outlineLevel="0" collapsed="false"/>
    <row r="1727" customFormat="false" ht="12.8" hidden="false" customHeight="false" outlineLevel="0" collapsed="false"/>
    <row r="1728" customFormat="false" ht="12.8" hidden="false" customHeight="false" outlineLevel="0" collapsed="false"/>
    <row r="1729" customFormat="false" ht="12.8" hidden="false" customHeight="false" outlineLevel="0" collapsed="false"/>
    <row r="1730" customFormat="false" ht="12.8" hidden="false" customHeight="false" outlineLevel="0" collapsed="false"/>
    <row r="1731" customFormat="false" ht="12.8" hidden="false" customHeight="false" outlineLevel="0" collapsed="false"/>
    <row r="1732" customFormat="false" ht="12.8" hidden="false" customHeight="false" outlineLevel="0" collapsed="false"/>
    <row r="1733" customFormat="false" ht="12.8" hidden="false" customHeight="false" outlineLevel="0" collapsed="false"/>
    <row r="1734" customFormat="false" ht="12.8" hidden="false" customHeight="false" outlineLevel="0" collapsed="false"/>
    <row r="1735" customFormat="false" ht="12.8" hidden="false" customHeight="false" outlineLevel="0" collapsed="false"/>
    <row r="1736" customFormat="false" ht="12.8" hidden="false" customHeight="false" outlineLevel="0" collapsed="false"/>
    <row r="1737" customFormat="false" ht="12.8" hidden="false" customHeight="false" outlineLevel="0" collapsed="false"/>
    <row r="1738" customFormat="false" ht="12.8" hidden="false" customHeight="false" outlineLevel="0" collapsed="false"/>
    <row r="1739" customFormat="false" ht="12.8" hidden="false" customHeight="false" outlineLevel="0" collapsed="false"/>
    <row r="1740" customFormat="false" ht="12.8" hidden="false" customHeight="false" outlineLevel="0" collapsed="false"/>
    <row r="1741" customFormat="false" ht="12.8" hidden="false" customHeight="false" outlineLevel="0" collapsed="false"/>
    <row r="1742" customFormat="false" ht="12.8" hidden="false" customHeight="false" outlineLevel="0" collapsed="false"/>
    <row r="1743" customFormat="false" ht="12.8" hidden="false" customHeight="false" outlineLevel="0" collapsed="false"/>
    <row r="1744" customFormat="false" ht="12.8" hidden="false" customHeight="false" outlineLevel="0" collapsed="false"/>
    <row r="1745" customFormat="false" ht="12.8" hidden="false" customHeight="false" outlineLevel="0" collapsed="false"/>
    <row r="1746" customFormat="false" ht="12.8" hidden="false" customHeight="false" outlineLevel="0" collapsed="false"/>
    <row r="1747" customFormat="false" ht="12.8" hidden="false" customHeight="false" outlineLevel="0" collapsed="false"/>
    <row r="1748" customFormat="false" ht="12.8" hidden="false" customHeight="false" outlineLevel="0" collapsed="false"/>
    <row r="1749" customFormat="false" ht="12.8" hidden="false" customHeight="false" outlineLevel="0" collapsed="false"/>
    <row r="1750" customFormat="false" ht="12.8" hidden="false" customHeight="false" outlineLevel="0" collapsed="false"/>
    <row r="1751" customFormat="false" ht="12.8" hidden="false" customHeight="false" outlineLevel="0" collapsed="false"/>
    <row r="1752" customFormat="false" ht="12.8" hidden="false" customHeight="false" outlineLevel="0" collapsed="false"/>
    <row r="1753" customFormat="false" ht="12.8" hidden="false" customHeight="false" outlineLevel="0" collapsed="false"/>
    <row r="1754" customFormat="false" ht="12.8" hidden="false" customHeight="false" outlineLevel="0" collapsed="false"/>
    <row r="1755" customFormat="false" ht="12.8" hidden="false" customHeight="false" outlineLevel="0" collapsed="false"/>
    <row r="1756" customFormat="false" ht="12.8" hidden="false" customHeight="false" outlineLevel="0" collapsed="false"/>
    <row r="1757" customFormat="false" ht="12.8" hidden="false" customHeight="false" outlineLevel="0" collapsed="false"/>
    <row r="1758" customFormat="false" ht="12.8" hidden="false" customHeight="false" outlineLevel="0" collapsed="false"/>
    <row r="1759" customFormat="false" ht="12.8" hidden="false" customHeight="false" outlineLevel="0" collapsed="false"/>
    <row r="1760" customFormat="false" ht="12.8" hidden="false" customHeight="false" outlineLevel="0" collapsed="false"/>
    <row r="1761" customFormat="false" ht="12.8" hidden="false" customHeight="false" outlineLevel="0" collapsed="false"/>
    <row r="1762" customFormat="false" ht="12.8" hidden="false" customHeight="false" outlineLevel="0" collapsed="false"/>
    <row r="1763" customFormat="false" ht="12.8" hidden="false" customHeight="false" outlineLevel="0" collapsed="false"/>
    <row r="1764" customFormat="false" ht="12.8" hidden="false" customHeight="false" outlineLevel="0" collapsed="false"/>
    <row r="1765" customFormat="false" ht="12.8" hidden="false" customHeight="false" outlineLevel="0" collapsed="false"/>
    <row r="1766" customFormat="false" ht="12.8" hidden="false" customHeight="false" outlineLevel="0" collapsed="false"/>
    <row r="1767" customFormat="false" ht="12.8" hidden="false" customHeight="false" outlineLevel="0" collapsed="false"/>
    <row r="1768" customFormat="false" ht="12.8" hidden="false" customHeight="false" outlineLevel="0" collapsed="false"/>
    <row r="1769" customFormat="false" ht="12.8" hidden="false" customHeight="false" outlineLevel="0" collapsed="false"/>
    <row r="1770" customFormat="false" ht="12.8" hidden="false" customHeight="false" outlineLevel="0" collapsed="false"/>
    <row r="1771" customFormat="false" ht="12.8" hidden="false" customHeight="false" outlineLevel="0" collapsed="false"/>
    <row r="1772" customFormat="false" ht="13" hidden="false" customHeight="false" outlineLevel="0" collapsed="false"/>
    <row r="1773" customFormat="false" ht="13" hidden="false" customHeight="false" outlineLevel="0" collapsed="false"/>
    <row r="1774" customFormat="false" ht="13" hidden="false" customHeight="false" outlineLevel="0" collapsed="false"/>
    <row r="1775" customFormat="false" ht="13" hidden="false" customHeight="false" outlineLevel="0" collapsed="false"/>
    <row r="1776" customFormat="false" ht="13" hidden="false" customHeight="false" outlineLevel="0" collapsed="false"/>
    <row r="1777" customFormat="false" ht="13" hidden="false" customHeight="false" outlineLevel="0" collapsed="false"/>
    <row r="1778" customFormat="false" ht="13" hidden="false" customHeight="false" outlineLevel="0" collapsed="false"/>
    <row r="1779" customFormat="false" ht="13" hidden="false" customHeight="false" outlineLevel="0" collapsed="false"/>
    <row r="1780" customFormat="false" ht="13" hidden="false" customHeight="false" outlineLevel="0" collapsed="false"/>
    <row r="1781" customFormat="false" ht="13" hidden="false" customHeight="false" outlineLevel="0" collapsed="false"/>
    <row r="1782" customFormat="false" ht="13" hidden="false" customHeight="false" outlineLevel="0" collapsed="false"/>
    <row r="1783" customFormat="false" ht="13" hidden="false" customHeight="false" outlineLevel="0" collapsed="false"/>
    <row r="1784" customFormat="false" ht="13" hidden="false" customHeight="false" outlineLevel="0" collapsed="false"/>
    <row r="1785" customFormat="false" ht="13" hidden="false" customHeight="false" outlineLevel="0" collapsed="false"/>
    <row r="1786" customFormat="false" ht="13" hidden="false" customHeight="false" outlineLevel="0" collapsed="false"/>
    <row r="1787" customFormat="false" ht="13" hidden="false" customHeight="false" outlineLevel="0" collapsed="false"/>
    <row r="1788" customFormat="false" ht="13" hidden="false" customHeight="false" outlineLevel="0" collapsed="false"/>
    <row r="1789" customFormat="false" ht="13" hidden="false" customHeight="false" outlineLevel="0" collapsed="false"/>
    <row r="1790" customFormat="false" ht="13" hidden="false" customHeight="false" outlineLevel="0" collapsed="false"/>
    <row r="1791" customFormat="false" ht="13" hidden="false" customHeight="false" outlineLevel="0" collapsed="false"/>
    <row r="1792" customFormat="false" ht="13" hidden="false" customHeight="false" outlineLevel="0" collapsed="false"/>
    <row r="1793" customFormat="false" ht="13" hidden="false" customHeight="false" outlineLevel="0" collapsed="false"/>
    <row r="1794" customFormat="false" ht="13" hidden="false" customHeight="false" outlineLevel="0" collapsed="false"/>
    <row r="1795" customFormat="false" ht="13" hidden="false" customHeight="false" outlineLevel="0" collapsed="false"/>
    <row r="1796" customFormat="false" ht="13" hidden="false" customHeight="false" outlineLevel="0" collapsed="false"/>
    <row r="1797" customFormat="false" ht="13" hidden="false" customHeight="false" outlineLevel="0" collapsed="false"/>
    <row r="1798" customFormat="false" ht="13" hidden="false" customHeight="false" outlineLevel="0" collapsed="false"/>
    <row r="1799" customFormat="false" ht="13" hidden="false" customHeight="false" outlineLevel="0" collapsed="false"/>
    <row r="1800" customFormat="false" ht="13" hidden="false" customHeight="false" outlineLevel="0" collapsed="false"/>
    <row r="1801" customFormat="false" ht="13" hidden="false" customHeight="false" outlineLevel="0" collapsed="false"/>
    <row r="1802" customFormat="false" ht="13" hidden="false" customHeight="false" outlineLevel="0" collapsed="false"/>
    <row r="1803" customFormat="false" ht="13" hidden="false" customHeight="false" outlineLevel="0" collapsed="false"/>
    <row r="1804" customFormat="false" ht="13" hidden="false" customHeight="false" outlineLevel="0" collapsed="false"/>
    <row r="1805" customFormat="false" ht="13" hidden="false" customHeight="false" outlineLevel="0" collapsed="false"/>
    <row r="1806" customFormat="false" ht="13" hidden="false" customHeight="false" outlineLevel="0" collapsed="false"/>
    <row r="1807" customFormat="false" ht="13" hidden="false" customHeight="false" outlineLevel="0" collapsed="false"/>
    <row r="1808" customFormat="false" ht="13" hidden="false" customHeight="false" outlineLevel="0" collapsed="false"/>
    <row r="1809" customFormat="false" ht="13" hidden="false" customHeight="false" outlineLevel="0" collapsed="false"/>
    <row r="1810" customFormat="false" ht="13" hidden="false" customHeight="false" outlineLevel="0" collapsed="false"/>
    <row r="1811" customFormat="false" ht="13" hidden="false" customHeight="false" outlineLevel="0" collapsed="false"/>
    <row r="1812" customFormat="false" ht="13" hidden="false" customHeight="false" outlineLevel="0" collapsed="false"/>
    <row r="1813" customFormat="false" ht="13" hidden="false" customHeight="false" outlineLevel="0" collapsed="false"/>
    <row r="1814" customFormat="false" ht="13" hidden="false" customHeight="false" outlineLevel="0" collapsed="false"/>
    <row r="1815" customFormat="false" ht="13" hidden="false" customHeight="false" outlineLevel="0" collapsed="false"/>
    <row r="1816" customFormat="false" ht="13" hidden="false" customHeight="false" outlineLevel="0" collapsed="false"/>
    <row r="1817" customFormat="false" ht="13" hidden="false" customHeight="false" outlineLevel="0" collapsed="false"/>
    <row r="1818" customFormat="false" ht="13" hidden="false" customHeight="false" outlineLevel="0" collapsed="false"/>
    <row r="1819" customFormat="false" ht="13" hidden="false" customHeight="false" outlineLevel="0" collapsed="false"/>
    <row r="1820" customFormat="false" ht="13" hidden="false" customHeight="false" outlineLevel="0" collapsed="false"/>
    <row r="1821" customFormat="false" ht="13" hidden="false" customHeight="false" outlineLevel="0" collapsed="false"/>
    <row r="1822" customFormat="false" ht="13" hidden="false" customHeight="false" outlineLevel="0" collapsed="false"/>
    <row r="1823" customFormat="false" ht="13" hidden="false" customHeight="false" outlineLevel="0" collapsed="false"/>
    <row r="1824" customFormat="false" ht="13" hidden="false" customHeight="false" outlineLevel="0" collapsed="false"/>
    <row r="1825" customFormat="false" ht="13" hidden="false" customHeight="false" outlineLevel="0" collapsed="false"/>
    <row r="1826" customFormat="false" ht="13" hidden="false" customHeight="false" outlineLevel="0" collapsed="false"/>
    <row r="1827" customFormat="false" ht="13" hidden="false" customHeight="false" outlineLevel="0" collapsed="false"/>
    <row r="1828" customFormat="false" ht="13" hidden="false" customHeight="false" outlineLevel="0" collapsed="false"/>
    <row r="1829" customFormat="false" ht="13" hidden="false" customHeight="false" outlineLevel="0" collapsed="false"/>
    <row r="1830" customFormat="false" ht="13" hidden="false" customHeight="false" outlineLevel="0" collapsed="false"/>
    <row r="1831" customFormat="false" ht="13" hidden="false" customHeight="false" outlineLevel="0" collapsed="false"/>
    <row r="1832" customFormat="false" ht="13" hidden="false" customHeight="false" outlineLevel="0" collapsed="false"/>
    <row r="1833" customFormat="false" ht="13" hidden="false" customHeight="false" outlineLevel="0" collapsed="false"/>
    <row r="1834" customFormat="false" ht="13" hidden="false" customHeight="false" outlineLevel="0" collapsed="false"/>
    <row r="1835" customFormat="false" ht="13" hidden="false" customHeight="false" outlineLevel="0" collapsed="false"/>
    <row r="1836" customFormat="false" ht="13" hidden="false" customHeight="false" outlineLevel="0" collapsed="false"/>
    <row r="1837" customFormat="false" ht="13" hidden="false" customHeight="false" outlineLevel="0" collapsed="false"/>
    <row r="1838" customFormat="false" ht="13" hidden="false" customHeight="false" outlineLevel="0" collapsed="false"/>
    <row r="1839" customFormat="false" ht="13" hidden="false" customHeight="false" outlineLevel="0" collapsed="false"/>
    <row r="1840" customFormat="false" ht="13" hidden="false" customHeight="false" outlineLevel="0" collapsed="false"/>
    <row r="1841" customFormat="false" ht="13" hidden="false" customHeight="false" outlineLevel="0" collapsed="false"/>
    <row r="1842" customFormat="false" ht="13" hidden="false" customHeight="false" outlineLevel="0" collapsed="false"/>
    <row r="1843" customFormat="false" ht="13" hidden="false" customHeight="false" outlineLevel="0" collapsed="false"/>
    <row r="1844" customFormat="false" ht="13" hidden="false" customHeight="false" outlineLevel="0" collapsed="false"/>
    <row r="1845" customFormat="false" ht="13" hidden="false" customHeight="false" outlineLevel="0" collapsed="false"/>
    <row r="1846" customFormat="false" ht="13" hidden="false" customHeight="false" outlineLevel="0" collapsed="false"/>
    <row r="1847" customFormat="false" ht="13" hidden="false" customHeight="false" outlineLevel="0" collapsed="false"/>
    <row r="1848" customFormat="false" ht="13" hidden="false" customHeight="false" outlineLevel="0" collapsed="false"/>
    <row r="1849" customFormat="false" ht="13" hidden="false" customHeight="false" outlineLevel="0" collapsed="false"/>
    <row r="1850" customFormat="false" ht="13" hidden="false" customHeight="false" outlineLevel="0" collapsed="false"/>
    <row r="1851" customFormat="false" ht="13" hidden="false" customHeight="false" outlineLevel="0" collapsed="false"/>
    <row r="1852" customFormat="false" ht="13" hidden="false" customHeight="false" outlineLevel="0" collapsed="false"/>
    <row r="1853" customFormat="false" ht="13" hidden="false" customHeight="false" outlineLevel="0" collapsed="false"/>
    <row r="1854" customFormat="false" ht="13" hidden="false" customHeight="false" outlineLevel="0" collapsed="false"/>
    <row r="1855" customFormat="false" ht="13" hidden="false" customHeight="false" outlineLevel="0" collapsed="false"/>
    <row r="1856" customFormat="false" ht="13" hidden="false" customHeight="false" outlineLevel="0" collapsed="false"/>
    <row r="1857" customFormat="false" ht="13" hidden="false" customHeight="false" outlineLevel="0" collapsed="false"/>
    <row r="1858" customFormat="false" ht="13" hidden="false" customHeight="false" outlineLevel="0" collapsed="false"/>
    <row r="1859" customFormat="false" ht="13" hidden="false" customHeight="false" outlineLevel="0" collapsed="false"/>
    <row r="1860" customFormat="false" ht="13" hidden="false" customHeight="false" outlineLevel="0" collapsed="false"/>
    <row r="1861" customFormat="false" ht="13" hidden="false" customHeight="false" outlineLevel="0" collapsed="false"/>
    <row r="1862" customFormat="false" ht="13" hidden="false" customHeight="false" outlineLevel="0" collapsed="false"/>
    <row r="1863" customFormat="false" ht="13" hidden="false" customHeight="false" outlineLevel="0" collapsed="false"/>
    <row r="1864" customFormat="false" ht="13" hidden="false" customHeight="false" outlineLevel="0" collapsed="false"/>
    <row r="1865" customFormat="false" ht="13" hidden="false" customHeight="false" outlineLevel="0" collapsed="false"/>
    <row r="1866" customFormat="false" ht="13" hidden="false" customHeight="false" outlineLevel="0" collapsed="false"/>
    <row r="1867" customFormat="false" ht="13" hidden="false" customHeight="false" outlineLevel="0" collapsed="false"/>
    <row r="1868" customFormat="false" ht="13" hidden="false" customHeight="false" outlineLevel="0" collapsed="false"/>
    <row r="1869" customFormat="false" ht="13" hidden="false" customHeight="false" outlineLevel="0" collapsed="false"/>
    <row r="1870" customFormat="false" ht="13" hidden="false" customHeight="false" outlineLevel="0" collapsed="false"/>
    <row r="1871" customFormat="false" ht="13" hidden="false" customHeight="false" outlineLevel="0" collapsed="false"/>
    <row r="1872" customFormat="false" ht="13" hidden="false" customHeight="false" outlineLevel="0" collapsed="false"/>
    <row r="1873" customFormat="false" ht="13" hidden="false" customHeight="false" outlineLevel="0" collapsed="false"/>
    <row r="1874" customFormat="false" ht="13" hidden="false" customHeight="false" outlineLevel="0" collapsed="false"/>
    <row r="1875" customFormat="false" ht="13" hidden="false" customHeight="false" outlineLevel="0" collapsed="false"/>
    <row r="1876" customFormat="false" ht="13" hidden="false" customHeight="false" outlineLevel="0" collapsed="false"/>
    <row r="1877" customFormat="false" ht="13" hidden="false" customHeight="false" outlineLevel="0" collapsed="false"/>
    <row r="1878" customFormat="false" ht="13" hidden="false" customHeight="false" outlineLevel="0" collapsed="false"/>
    <row r="1879" customFormat="false" ht="13" hidden="false" customHeight="false" outlineLevel="0" collapsed="false"/>
    <row r="1880" customFormat="false" ht="13" hidden="false" customHeight="false" outlineLevel="0" collapsed="false"/>
    <row r="1881" customFormat="false" ht="13" hidden="false" customHeight="false" outlineLevel="0" collapsed="false"/>
    <row r="1882" customFormat="false" ht="13" hidden="false" customHeight="false" outlineLevel="0" collapsed="false"/>
    <row r="1883" customFormat="false" ht="13" hidden="false" customHeight="false" outlineLevel="0" collapsed="false"/>
    <row r="1884" customFormat="false" ht="13" hidden="false" customHeight="false" outlineLevel="0" collapsed="false"/>
    <row r="1885" customFormat="false" ht="13" hidden="false" customHeight="false" outlineLevel="0" collapsed="false"/>
    <row r="1886" customFormat="false" ht="13" hidden="false" customHeight="false" outlineLevel="0" collapsed="false"/>
    <row r="1887" customFormat="false" ht="13" hidden="false" customHeight="false" outlineLevel="0" collapsed="false"/>
    <row r="1888" customFormat="false" ht="13" hidden="false" customHeight="false" outlineLevel="0" collapsed="false"/>
    <row r="1889" customFormat="false" ht="13" hidden="false" customHeight="false" outlineLevel="0" collapsed="false"/>
    <row r="1890" customFormat="false" ht="13" hidden="false" customHeight="false" outlineLevel="0" collapsed="false"/>
    <row r="1891" customFormat="false" ht="13" hidden="false" customHeight="false" outlineLevel="0" collapsed="false"/>
    <row r="1892" customFormat="false" ht="13" hidden="false" customHeight="false" outlineLevel="0" collapsed="false"/>
    <row r="1893" customFormat="false" ht="13" hidden="false" customHeight="false" outlineLevel="0" collapsed="false"/>
    <row r="1894" customFormat="false" ht="13" hidden="false" customHeight="false" outlineLevel="0" collapsed="false"/>
    <row r="1895" customFormat="false" ht="13" hidden="false" customHeight="false" outlineLevel="0" collapsed="false"/>
    <row r="1896" customFormat="false" ht="13" hidden="false" customHeight="false" outlineLevel="0" collapsed="false"/>
    <row r="1897" customFormat="false" ht="13" hidden="false" customHeight="false" outlineLevel="0" collapsed="false"/>
    <row r="1898" customFormat="false" ht="13" hidden="false" customHeight="false" outlineLevel="0" collapsed="false"/>
    <row r="1899" customFormat="false" ht="13" hidden="false" customHeight="false" outlineLevel="0" collapsed="false"/>
    <row r="1900" customFormat="false" ht="13" hidden="false" customHeight="false" outlineLevel="0" collapsed="false"/>
    <row r="1901" customFormat="false" ht="13" hidden="false" customHeight="false" outlineLevel="0" collapsed="false"/>
    <row r="1902" customFormat="false" ht="13" hidden="false" customHeight="false" outlineLevel="0" collapsed="false"/>
    <row r="1903" customFormat="false" ht="13" hidden="false" customHeight="false" outlineLevel="0" collapsed="false"/>
    <row r="1904" customFormat="false" ht="13" hidden="false" customHeight="false" outlineLevel="0" collapsed="false"/>
    <row r="1905" customFormat="false" ht="13" hidden="false" customHeight="false" outlineLevel="0" collapsed="false"/>
    <row r="1906" customFormat="false" ht="13" hidden="false" customHeight="false" outlineLevel="0" collapsed="false"/>
    <row r="1907" customFormat="false" ht="13" hidden="false" customHeight="false" outlineLevel="0" collapsed="false"/>
    <row r="1908" customFormat="false" ht="13" hidden="false" customHeight="false" outlineLevel="0" collapsed="false"/>
    <row r="1909" customFormat="false" ht="13" hidden="false" customHeight="false" outlineLevel="0" collapsed="false"/>
    <row r="1910" customFormat="false" ht="13" hidden="false" customHeight="false" outlineLevel="0" collapsed="false"/>
    <row r="1911" customFormat="false" ht="13" hidden="false" customHeight="false" outlineLevel="0" collapsed="false"/>
    <row r="1912" customFormat="false" ht="13" hidden="false" customHeight="false" outlineLevel="0" collapsed="false"/>
    <row r="1913" customFormat="false" ht="13" hidden="false" customHeight="false" outlineLevel="0" collapsed="false"/>
    <row r="1914" customFormat="false" ht="13" hidden="false" customHeight="false" outlineLevel="0" collapsed="false"/>
    <row r="1915" customFormat="false" ht="13" hidden="false" customHeight="false" outlineLevel="0" collapsed="false"/>
    <row r="1916" customFormat="false" ht="13" hidden="false" customHeight="false" outlineLevel="0" collapsed="false"/>
    <row r="1917" customFormat="false" ht="13" hidden="false" customHeight="false" outlineLevel="0" collapsed="false"/>
    <row r="1918" customFormat="false" ht="13" hidden="false" customHeight="false" outlineLevel="0" collapsed="false"/>
    <row r="1919" customFormat="false" ht="13" hidden="false" customHeight="false" outlineLevel="0" collapsed="false"/>
    <row r="1920" customFormat="false" ht="13" hidden="false" customHeight="false" outlineLevel="0" collapsed="false"/>
    <row r="1921" customFormat="false" ht="13" hidden="false" customHeight="false" outlineLevel="0" collapsed="false"/>
    <row r="1922" customFormat="false" ht="13" hidden="false" customHeight="false" outlineLevel="0" collapsed="false"/>
    <row r="1923" customFormat="false" ht="13" hidden="false" customHeight="false" outlineLevel="0" collapsed="false"/>
    <row r="1924" customFormat="false" ht="13" hidden="false" customHeight="false" outlineLevel="0" collapsed="false"/>
    <row r="1925" customFormat="false" ht="13" hidden="false" customHeight="false" outlineLevel="0" collapsed="false"/>
    <row r="1926" customFormat="false" ht="13" hidden="false" customHeight="false" outlineLevel="0" collapsed="false"/>
    <row r="1927" customFormat="false" ht="13" hidden="false" customHeight="false" outlineLevel="0" collapsed="false"/>
    <row r="1928" customFormat="false" ht="13" hidden="false" customHeight="false" outlineLevel="0" collapsed="false"/>
    <row r="1929" customFormat="false" ht="13" hidden="false" customHeight="false" outlineLevel="0" collapsed="false"/>
    <row r="1930" customFormat="false" ht="13" hidden="false" customHeight="false" outlineLevel="0" collapsed="false"/>
    <row r="1931" customFormat="false" ht="13" hidden="false" customHeight="false" outlineLevel="0" collapsed="false"/>
    <row r="1932" customFormat="false" ht="13" hidden="false" customHeight="false" outlineLevel="0" collapsed="false"/>
    <row r="1933" customFormat="false" ht="13" hidden="false" customHeight="false" outlineLevel="0" collapsed="false"/>
    <row r="1934" customFormat="false" ht="13" hidden="false" customHeight="false" outlineLevel="0" collapsed="false"/>
    <row r="1935" customFormat="false" ht="13" hidden="false" customHeight="false" outlineLevel="0" collapsed="false"/>
    <row r="1936" customFormat="false" ht="13" hidden="false" customHeight="false" outlineLevel="0" collapsed="false"/>
    <row r="1937" customFormat="false" ht="13" hidden="false" customHeight="false" outlineLevel="0" collapsed="false"/>
    <row r="1938" customFormat="false" ht="13" hidden="false" customHeight="false" outlineLevel="0" collapsed="false"/>
    <row r="1939" customFormat="false" ht="13" hidden="false" customHeight="false" outlineLevel="0" collapsed="false"/>
    <row r="1940" customFormat="false" ht="13" hidden="false" customHeight="false" outlineLevel="0" collapsed="false"/>
    <row r="1941" customFormat="false" ht="13" hidden="false" customHeight="false" outlineLevel="0" collapsed="false"/>
    <row r="1942" customFormat="false" ht="13" hidden="false" customHeight="false" outlineLevel="0" collapsed="false"/>
    <row r="1943" customFormat="false" ht="13" hidden="false" customHeight="false" outlineLevel="0" collapsed="false"/>
    <row r="1944" customFormat="false" ht="13" hidden="false" customHeight="false" outlineLevel="0" collapsed="false"/>
    <row r="1945" customFormat="false" ht="13" hidden="false" customHeight="false" outlineLevel="0" collapsed="false"/>
    <row r="1946" customFormat="false" ht="13" hidden="false" customHeight="false" outlineLevel="0" collapsed="false"/>
    <row r="1947" customFormat="false" ht="13" hidden="false" customHeight="false" outlineLevel="0" collapsed="false"/>
    <row r="1948" customFormat="false" ht="13" hidden="false" customHeight="false" outlineLevel="0" collapsed="false"/>
    <row r="1949" customFormat="false" ht="13" hidden="false" customHeight="false" outlineLevel="0" collapsed="false"/>
    <row r="1950" customFormat="false" ht="13" hidden="false" customHeight="false" outlineLevel="0" collapsed="false"/>
    <row r="1951" customFormat="false" ht="13" hidden="false" customHeight="false" outlineLevel="0" collapsed="false"/>
    <row r="1952" customFormat="false" ht="13" hidden="false" customHeight="false" outlineLevel="0" collapsed="false"/>
    <row r="1953" customFormat="false" ht="13" hidden="false" customHeight="false" outlineLevel="0" collapsed="false"/>
    <row r="1954" customFormat="false" ht="13" hidden="false" customHeight="false" outlineLevel="0" collapsed="false"/>
    <row r="1955" customFormat="false" ht="13" hidden="false" customHeight="false" outlineLevel="0" collapsed="false"/>
    <row r="1956" customFormat="false" ht="13" hidden="false" customHeight="false" outlineLevel="0" collapsed="false"/>
    <row r="1957" customFormat="false" ht="13" hidden="false" customHeight="false" outlineLevel="0" collapsed="false"/>
    <row r="1958" customFormat="false" ht="13" hidden="false" customHeight="false" outlineLevel="0" collapsed="false"/>
    <row r="1959" customFormat="false" ht="13" hidden="false" customHeight="false" outlineLevel="0" collapsed="false"/>
    <row r="1960" customFormat="false" ht="13" hidden="false" customHeight="false" outlineLevel="0" collapsed="false"/>
    <row r="1961" customFormat="false" ht="13" hidden="false" customHeight="false" outlineLevel="0" collapsed="false"/>
    <row r="1962" customFormat="false" ht="13" hidden="false" customHeight="false" outlineLevel="0" collapsed="false"/>
    <row r="1963" customFormat="false" ht="13" hidden="false" customHeight="false" outlineLevel="0" collapsed="false"/>
    <row r="1964" customFormat="false" ht="13" hidden="false" customHeight="false" outlineLevel="0" collapsed="false"/>
    <row r="1965" customFormat="false" ht="13" hidden="false" customHeight="false" outlineLevel="0" collapsed="false"/>
    <row r="1966" customFormat="false" ht="13" hidden="false" customHeight="false" outlineLevel="0" collapsed="false"/>
    <row r="1967" customFormat="false" ht="13" hidden="false" customHeight="false" outlineLevel="0" collapsed="false"/>
    <row r="1968" customFormat="false" ht="13" hidden="false" customHeight="false" outlineLevel="0" collapsed="false"/>
    <row r="1969" customFormat="false" ht="13" hidden="false" customHeight="false" outlineLevel="0" collapsed="false"/>
    <row r="1970" customFormat="false" ht="13" hidden="false" customHeight="false" outlineLevel="0" collapsed="false"/>
    <row r="1971" customFormat="false" ht="13" hidden="false" customHeight="false" outlineLevel="0" collapsed="false"/>
    <row r="1972" customFormat="false" ht="13" hidden="false" customHeight="false" outlineLevel="0" collapsed="false"/>
    <row r="1973" customFormat="false" ht="13" hidden="false" customHeight="false" outlineLevel="0" collapsed="false"/>
    <row r="1974" customFormat="false" ht="13" hidden="false" customHeight="false" outlineLevel="0" collapsed="false"/>
    <row r="1975" customFormat="false" ht="13" hidden="false" customHeight="false" outlineLevel="0" collapsed="false"/>
    <row r="1976" customFormat="false" ht="13" hidden="false" customHeight="false" outlineLevel="0" collapsed="false"/>
    <row r="1977" customFormat="false" ht="13" hidden="false" customHeight="false" outlineLevel="0" collapsed="false"/>
    <row r="1978" customFormat="false" ht="13" hidden="false" customHeight="false" outlineLevel="0" collapsed="false"/>
    <row r="1979" customFormat="false" ht="13" hidden="false" customHeight="false" outlineLevel="0" collapsed="false"/>
    <row r="1980" customFormat="false" ht="13" hidden="false" customHeight="false" outlineLevel="0" collapsed="false"/>
    <row r="1981" customFormat="false" ht="13" hidden="false" customHeight="false" outlineLevel="0" collapsed="false"/>
    <row r="1982" customFormat="false" ht="13" hidden="false" customHeight="false" outlineLevel="0" collapsed="false"/>
    <row r="1983" customFormat="false" ht="13" hidden="false" customHeight="false" outlineLevel="0" collapsed="false"/>
    <row r="1984" customFormat="false" ht="13" hidden="false" customHeight="false" outlineLevel="0" collapsed="false"/>
    <row r="1985" customFormat="false" ht="13" hidden="false" customHeight="false" outlineLevel="0" collapsed="false"/>
    <row r="1986" customFormat="false" ht="13" hidden="false" customHeight="false" outlineLevel="0" collapsed="false"/>
    <row r="1987" customFormat="false" ht="13" hidden="false" customHeight="false" outlineLevel="0" collapsed="false"/>
    <row r="1988" customFormat="false" ht="13" hidden="false" customHeight="false" outlineLevel="0" collapsed="false"/>
    <row r="1989" customFormat="false" ht="13" hidden="false" customHeight="false" outlineLevel="0" collapsed="false"/>
    <row r="1990" customFormat="false" ht="13" hidden="false" customHeight="false" outlineLevel="0" collapsed="false"/>
    <row r="1991" customFormat="false" ht="13" hidden="false" customHeight="false" outlineLevel="0" collapsed="false"/>
    <row r="1992" customFormat="false" ht="13" hidden="false" customHeight="false" outlineLevel="0" collapsed="false"/>
    <row r="1993" customFormat="false" ht="13" hidden="false" customHeight="false" outlineLevel="0" collapsed="false"/>
    <row r="1994" customFormat="false" ht="13" hidden="false" customHeight="false" outlineLevel="0" collapsed="false"/>
    <row r="1995" customFormat="false" ht="13" hidden="false" customHeight="false" outlineLevel="0" collapsed="false"/>
    <row r="1996" customFormat="false" ht="13" hidden="false" customHeight="false" outlineLevel="0" collapsed="false"/>
    <row r="1997" customFormat="false" ht="13" hidden="false" customHeight="false" outlineLevel="0" collapsed="false"/>
    <row r="1998" customFormat="false" ht="13" hidden="false" customHeight="false" outlineLevel="0" collapsed="false"/>
    <row r="1999" customFormat="false" ht="13" hidden="false" customHeight="false" outlineLevel="0" collapsed="false"/>
    <row r="2000" customFormat="false" ht="13" hidden="false" customHeight="false" outlineLevel="0" collapsed="false"/>
    <row r="2001" customFormat="false" ht="13" hidden="false" customHeight="false" outlineLevel="0" collapsed="false"/>
    <row r="2002" customFormat="false" ht="13" hidden="false" customHeight="false" outlineLevel="0" collapsed="false"/>
    <row r="2003" customFormat="false" ht="13" hidden="false" customHeight="false" outlineLevel="0" collapsed="false"/>
    <row r="2004" customFormat="false" ht="13" hidden="false" customHeight="false" outlineLevel="0" collapsed="false"/>
    <row r="2005" customFormat="false" ht="13" hidden="false" customHeight="false" outlineLevel="0" collapsed="false"/>
    <row r="2006" customFormat="false" ht="13" hidden="false" customHeight="false" outlineLevel="0" collapsed="false"/>
    <row r="2007" customFormat="false" ht="13" hidden="false" customHeight="false" outlineLevel="0" collapsed="false"/>
    <row r="2008" customFormat="false" ht="13" hidden="false" customHeight="false" outlineLevel="0" collapsed="false"/>
    <row r="2009" customFormat="false" ht="13" hidden="false" customHeight="false" outlineLevel="0" collapsed="false"/>
    <row r="2010" customFormat="false" ht="13" hidden="false" customHeight="false" outlineLevel="0" collapsed="false"/>
    <row r="2011" customFormat="false" ht="13" hidden="false" customHeight="false" outlineLevel="0" collapsed="false"/>
    <row r="2012" customFormat="false" ht="13" hidden="false" customHeight="false" outlineLevel="0" collapsed="false"/>
    <row r="2013" customFormat="false" ht="13" hidden="false" customHeight="false" outlineLevel="0" collapsed="false"/>
    <row r="2014" customFormat="false" ht="13" hidden="false" customHeight="false" outlineLevel="0" collapsed="false"/>
    <row r="2015" customFormat="false" ht="13" hidden="false" customHeight="false" outlineLevel="0" collapsed="false"/>
    <row r="2016" customFormat="false" ht="13" hidden="false" customHeight="false" outlineLevel="0" collapsed="false"/>
    <row r="2017" customFormat="false" ht="13" hidden="false" customHeight="false" outlineLevel="0" collapsed="false"/>
    <row r="2018" customFormat="false" ht="13" hidden="false" customHeight="false" outlineLevel="0" collapsed="false"/>
    <row r="2019" customFormat="false" ht="13" hidden="false" customHeight="false" outlineLevel="0" collapsed="false"/>
    <row r="2020" customFormat="false" ht="13" hidden="false" customHeight="false" outlineLevel="0" collapsed="false"/>
    <row r="2021" customFormat="false" ht="13" hidden="false" customHeight="false" outlineLevel="0" collapsed="false"/>
    <row r="2022" customFormat="false" ht="13" hidden="false" customHeight="false" outlineLevel="0" collapsed="false"/>
    <row r="2023" customFormat="false" ht="13" hidden="false" customHeight="false" outlineLevel="0" collapsed="false"/>
    <row r="2024" customFormat="false" ht="13" hidden="false" customHeight="false" outlineLevel="0" collapsed="false"/>
    <row r="2025" customFormat="false" ht="13" hidden="false" customHeight="false" outlineLevel="0" collapsed="false"/>
    <row r="2026" customFormat="false" ht="13" hidden="false" customHeight="false" outlineLevel="0" collapsed="false"/>
    <row r="2027" customFormat="false" ht="13" hidden="false" customHeight="false" outlineLevel="0" collapsed="false"/>
    <row r="2028" customFormat="false" ht="13" hidden="false" customHeight="false" outlineLevel="0" collapsed="false"/>
    <row r="2029" customFormat="false" ht="13" hidden="false" customHeight="false" outlineLevel="0" collapsed="false"/>
    <row r="2030" customFormat="false" ht="13" hidden="false" customHeight="false" outlineLevel="0" collapsed="false"/>
    <row r="2031" customFormat="false" ht="13" hidden="false" customHeight="false" outlineLevel="0" collapsed="false"/>
    <row r="2032" customFormat="false" ht="13" hidden="false" customHeight="false" outlineLevel="0" collapsed="false"/>
    <row r="2033" customFormat="false" ht="13" hidden="false" customHeight="false" outlineLevel="0" collapsed="false"/>
    <row r="2034" customFormat="false" ht="13" hidden="false" customHeight="false" outlineLevel="0" collapsed="false"/>
    <row r="2035" customFormat="false" ht="13" hidden="false" customHeight="false" outlineLevel="0" collapsed="false"/>
    <row r="2036" customFormat="false" ht="13" hidden="false" customHeight="false" outlineLevel="0" collapsed="false"/>
    <row r="2037" customFormat="false" ht="13" hidden="false" customHeight="false" outlineLevel="0" collapsed="false"/>
    <row r="2038" customFormat="false" ht="13" hidden="false" customHeight="false" outlineLevel="0" collapsed="false"/>
    <row r="2039" customFormat="false" ht="13" hidden="false" customHeight="false" outlineLevel="0" collapsed="false"/>
    <row r="2040" customFormat="false" ht="13" hidden="false" customHeight="false" outlineLevel="0" collapsed="false"/>
    <row r="2041" customFormat="false" ht="13" hidden="false" customHeight="false" outlineLevel="0" collapsed="false"/>
    <row r="2042" customFormat="false" ht="13" hidden="false" customHeight="false" outlineLevel="0" collapsed="false"/>
    <row r="2043" customFormat="false" ht="13" hidden="false" customHeight="false" outlineLevel="0" collapsed="false"/>
    <row r="2044" customFormat="false" ht="13" hidden="false" customHeight="false" outlineLevel="0" collapsed="false"/>
    <row r="2045" customFormat="false" ht="13" hidden="false" customHeight="false" outlineLevel="0" collapsed="false"/>
    <row r="2046" customFormat="false" ht="13" hidden="false" customHeight="false" outlineLevel="0" collapsed="false"/>
    <row r="2047" customFormat="false" ht="13" hidden="false" customHeight="false" outlineLevel="0" collapsed="false"/>
    <row r="2048" customFormat="false" ht="13" hidden="false" customHeight="false" outlineLevel="0" collapsed="false"/>
    <row r="2049" customFormat="false" ht="13" hidden="false" customHeight="false" outlineLevel="0" collapsed="false"/>
    <row r="2050" customFormat="false" ht="13" hidden="false" customHeight="false" outlineLevel="0" collapsed="false"/>
    <row r="2051" customFormat="false" ht="13" hidden="false" customHeight="false" outlineLevel="0" collapsed="false"/>
    <row r="2052" customFormat="false" ht="13" hidden="false" customHeight="false" outlineLevel="0" collapsed="false"/>
    <row r="2053" customFormat="false" ht="13" hidden="false" customHeight="false" outlineLevel="0" collapsed="false"/>
    <row r="2054" customFormat="false" ht="13" hidden="false" customHeight="false" outlineLevel="0" collapsed="false"/>
    <row r="2055" customFormat="false" ht="13" hidden="false" customHeight="false" outlineLevel="0" collapsed="false"/>
    <row r="2056" customFormat="false" ht="13" hidden="false" customHeight="false" outlineLevel="0" collapsed="false"/>
    <row r="2057" customFormat="false" ht="13" hidden="false" customHeight="false" outlineLevel="0" collapsed="false"/>
    <row r="2058" customFormat="false" ht="13" hidden="false" customHeight="false" outlineLevel="0" collapsed="false"/>
    <row r="2059" customFormat="false" ht="13" hidden="false" customHeight="false" outlineLevel="0" collapsed="false"/>
    <row r="2060" customFormat="false" ht="13" hidden="false" customHeight="false" outlineLevel="0" collapsed="false"/>
    <row r="2061" customFormat="false" ht="13" hidden="false" customHeight="false" outlineLevel="0" collapsed="false"/>
    <row r="2062" customFormat="false" ht="13" hidden="false" customHeight="false" outlineLevel="0" collapsed="false"/>
    <row r="2063" customFormat="false" ht="13" hidden="false" customHeight="false" outlineLevel="0" collapsed="false"/>
    <row r="2064" customFormat="false" ht="13" hidden="false" customHeight="false" outlineLevel="0" collapsed="false"/>
    <row r="2065" customFormat="false" ht="13" hidden="false" customHeight="false" outlineLevel="0" collapsed="false"/>
    <row r="2066" customFormat="false" ht="13" hidden="false" customHeight="false" outlineLevel="0" collapsed="false"/>
    <row r="2067" customFormat="false" ht="13" hidden="false" customHeight="false" outlineLevel="0" collapsed="false"/>
    <row r="2068" customFormat="false" ht="13" hidden="false" customHeight="false" outlineLevel="0" collapsed="false"/>
    <row r="2069" customFormat="false" ht="13" hidden="false" customHeight="false" outlineLevel="0" collapsed="false"/>
    <row r="2070" customFormat="false" ht="13" hidden="false" customHeight="false" outlineLevel="0" collapsed="false"/>
    <row r="2071" customFormat="false" ht="13" hidden="false" customHeight="false" outlineLevel="0" collapsed="false"/>
    <row r="2072" customFormat="false" ht="13" hidden="false" customHeight="false" outlineLevel="0" collapsed="false"/>
    <row r="2073" customFormat="false" ht="13" hidden="false" customHeight="false" outlineLevel="0" collapsed="false"/>
    <row r="2074" customFormat="false" ht="13" hidden="false" customHeight="false" outlineLevel="0" collapsed="false"/>
    <row r="2075" customFormat="false" ht="13" hidden="false" customHeight="false" outlineLevel="0" collapsed="false"/>
    <row r="2076" customFormat="false" ht="13" hidden="false" customHeight="false" outlineLevel="0" collapsed="false"/>
    <row r="2077" customFormat="false" ht="13" hidden="false" customHeight="false" outlineLevel="0" collapsed="false"/>
    <row r="2078" customFormat="false" ht="13" hidden="false" customHeight="false" outlineLevel="0" collapsed="false"/>
    <row r="2079" customFormat="false" ht="13" hidden="false" customHeight="false" outlineLevel="0" collapsed="false"/>
    <row r="2080" customFormat="false" ht="13" hidden="false" customHeight="false" outlineLevel="0" collapsed="false"/>
    <row r="2081" customFormat="false" ht="13" hidden="false" customHeight="false" outlineLevel="0" collapsed="false"/>
    <row r="2082" customFormat="false" ht="13" hidden="false" customHeight="false" outlineLevel="0" collapsed="false"/>
    <row r="2083" customFormat="false" ht="13" hidden="false" customHeight="false" outlineLevel="0" collapsed="false"/>
    <row r="2084" customFormat="false" ht="13" hidden="false" customHeight="false" outlineLevel="0" collapsed="false"/>
    <row r="2085" customFormat="false" ht="13" hidden="false" customHeight="false" outlineLevel="0" collapsed="false"/>
    <row r="2086" customFormat="false" ht="13" hidden="false" customHeight="false" outlineLevel="0" collapsed="false"/>
    <row r="2087" customFormat="false" ht="13" hidden="false" customHeight="false" outlineLevel="0" collapsed="false"/>
    <row r="2088" customFormat="false" ht="13" hidden="false" customHeight="false" outlineLevel="0" collapsed="false"/>
    <row r="2089" customFormat="false" ht="13" hidden="false" customHeight="false" outlineLevel="0" collapsed="false"/>
    <row r="2090" customFormat="false" ht="13" hidden="false" customHeight="false" outlineLevel="0" collapsed="false"/>
    <row r="2091" customFormat="false" ht="13" hidden="false" customHeight="false" outlineLevel="0" collapsed="false"/>
    <row r="2092" customFormat="false" ht="13" hidden="false" customHeight="false" outlineLevel="0" collapsed="false"/>
    <row r="2093" customFormat="false" ht="13" hidden="false" customHeight="false" outlineLevel="0" collapsed="false"/>
    <row r="2094" customFormat="false" ht="13" hidden="false" customHeight="false" outlineLevel="0" collapsed="false"/>
    <row r="2095" customFormat="false" ht="13" hidden="false" customHeight="false" outlineLevel="0" collapsed="false"/>
    <row r="2096" customFormat="false" ht="13" hidden="false" customHeight="false" outlineLevel="0" collapsed="false"/>
    <row r="2097" customFormat="false" ht="13" hidden="false" customHeight="false" outlineLevel="0" collapsed="false"/>
    <row r="2098" customFormat="false" ht="13" hidden="false" customHeight="false" outlineLevel="0" collapsed="false"/>
    <row r="2099" customFormat="false" ht="13" hidden="false" customHeight="false" outlineLevel="0" collapsed="false"/>
    <row r="2100" customFormat="false" ht="13" hidden="false" customHeight="false" outlineLevel="0" collapsed="false"/>
    <row r="2101" customFormat="false" ht="13" hidden="false" customHeight="false" outlineLevel="0" collapsed="false"/>
    <row r="2102" customFormat="false" ht="13" hidden="false" customHeight="false" outlineLevel="0" collapsed="false"/>
    <row r="2103" customFormat="false" ht="13" hidden="false" customHeight="false" outlineLevel="0" collapsed="false"/>
    <row r="2104" customFormat="false" ht="13" hidden="false" customHeight="false" outlineLevel="0" collapsed="false"/>
    <row r="2105" customFormat="false" ht="13" hidden="false" customHeight="false" outlineLevel="0" collapsed="false"/>
    <row r="2106" customFormat="false" ht="13" hidden="false" customHeight="false" outlineLevel="0" collapsed="false"/>
    <row r="2107" customFormat="false" ht="13" hidden="false" customHeight="false" outlineLevel="0" collapsed="false"/>
    <row r="2108" customFormat="false" ht="13" hidden="false" customHeight="false" outlineLevel="0" collapsed="false"/>
    <row r="2109" customFormat="false" ht="13" hidden="false" customHeight="false" outlineLevel="0" collapsed="false"/>
    <row r="2110" customFormat="false" ht="13" hidden="false" customHeight="false" outlineLevel="0" collapsed="false"/>
    <row r="2111" customFormat="false" ht="13" hidden="false" customHeight="false" outlineLevel="0" collapsed="false"/>
    <row r="2112" customFormat="false" ht="13" hidden="false" customHeight="false" outlineLevel="0" collapsed="false"/>
    <row r="2113" customFormat="false" ht="13" hidden="false" customHeight="false" outlineLevel="0" collapsed="false"/>
    <row r="2114" customFormat="false" ht="13" hidden="false" customHeight="false" outlineLevel="0" collapsed="false"/>
    <row r="2115" customFormat="false" ht="13" hidden="false" customHeight="false" outlineLevel="0" collapsed="false"/>
    <row r="2116" customFormat="false" ht="13" hidden="false" customHeight="false" outlineLevel="0" collapsed="false"/>
    <row r="2117" customFormat="false" ht="13" hidden="false" customHeight="false" outlineLevel="0" collapsed="false"/>
    <row r="2118" customFormat="false" ht="13" hidden="false" customHeight="false" outlineLevel="0" collapsed="false"/>
    <row r="2119" customFormat="false" ht="13" hidden="false" customHeight="false" outlineLevel="0" collapsed="false"/>
    <row r="2120" customFormat="false" ht="13" hidden="false" customHeight="false" outlineLevel="0" collapsed="false"/>
    <row r="2121" customFormat="false" ht="13" hidden="false" customHeight="false" outlineLevel="0" collapsed="false"/>
    <row r="2122" customFormat="false" ht="13" hidden="false" customHeight="false" outlineLevel="0" collapsed="false"/>
    <row r="2123" customFormat="false" ht="13" hidden="false" customHeight="false" outlineLevel="0" collapsed="false"/>
    <row r="2124" customFormat="false" ht="13" hidden="false" customHeight="false" outlineLevel="0" collapsed="false"/>
    <row r="2125" customFormat="false" ht="13" hidden="false" customHeight="false" outlineLevel="0" collapsed="false"/>
    <row r="2126" customFormat="false" ht="13" hidden="false" customHeight="false" outlineLevel="0" collapsed="false"/>
    <row r="2127" customFormat="false" ht="13" hidden="false" customHeight="false" outlineLevel="0" collapsed="false"/>
    <row r="2128" customFormat="false" ht="13" hidden="false" customHeight="false" outlineLevel="0" collapsed="false"/>
    <row r="2129" customFormat="false" ht="13" hidden="false" customHeight="false" outlineLevel="0" collapsed="false"/>
    <row r="2130" customFormat="false" ht="13" hidden="false" customHeight="false" outlineLevel="0" collapsed="false"/>
    <row r="2131" customFormat="false" ht="13" hidden="false" customHeight="false" outlineLevel="0" collapsed="false"/>
    <row r="2132" customFormat="false" ht="13" hidden="false" customHeight="false" outlineLevel="0" collapsed="false"/>
    <row r="2133" customFormat="false" ht="13" hidden="false" customHeight="false" outlineLevel="0" collapsed="false"/>
    <row r="2134" customFormat="false" ht="13" hidden="false" customHeight="false" outlineLevel="0" collapsed="false"/>
    <row r="2135" customFormat="false" ht="13" hidden="false" customHeight="false" outlineLevel="0" collapsed="false"/>
    <row r="2136" customFormat="false" ht="13" hidden="false" customHeight="false" outlineLevel="0" collapsed="false"/>
    <row r="2137" customFormat="false" ht="13" hidden="false" customHeight="false" outlineLevel="0" collapsed="false"/>
    <row r="2138" customFormat="false" ht="13" hidden="false" customHeight="false" outlineLevel="0" collapsed="false"/>
    <row r="2139" customFormat="false" ht="13" hidden="false" customHeight="false" outlineLevel="0" collapsed="false"/>
    <row r="2140" customFormat="false" ht="13" hidden="false" customHeight="false" outlineLevel="0" collapsed="false"/>
    <row r="2141" customFormat="false" ht="13" hidden="false" customHeight="false" outlineLevel="0" collapsed="false"/>
    <row r="2142" customFormat="false" ht="13" hidden="false" customHeight="false" outlineLevel="0" collapsed="false"/>
    <row r="2143" customFormat="false" ht="13" hidden="false" customHeight="false" outlineLevel="0" collapsed="false"/>
    <row r="2144" customFormat="false" ht="13" hidden="false" customHeight="false" outlineLevel="0" collapsed="false"/>
    <row r="2145" customFormat="false" ht="13" hidden="false" customHeight="false" outlineLevel="0" collapsed="false"/>
    <row r="2146" customFormat="false" ht="13" hidden="false" customHeight="false" outlineLevel="0" collapsed="false"/>
    <row r="2147" customFormat="false" ht="13" hidden="false" customHeight="false" outlineLevel="0" collapsed="false"/>
    <row r="2148" customFormat="false" ht="13" hidden="false" customHeight="false" outlineLevel="0" collapsed="false"/>
    <row r="2149" customFormat="false" ht="13" hidden="false" customHeight="false" outlineLevel="0" collapsed="false"/>
    <row r="2150" customFormat="false" ht="13" hidden="false" customHeight="false" outlineLevel="0" collapsed="false"/>
    <row r="2151" customFormat="false" ht="13" hidden="false" customHeight="false" outlineLevel="0" collapsed="false"/>
    <row r="2152" customFormat="false" ht="13" hidden="false" customHeight="false" outlineLevel="0" collapsed="false"/>
    <row r="2153" customFormat="false" ht="13" hidden="false" customHeight="false" outlineLevel="0" collapsed="false"/>
    <row r="2154" customFormat="false" ht="13" hidden="false" customHeight="false" outlineLevel="0" collapsed="false"/>
    <row r="2155" customFormat="false" ht="13" hidden="false" customHeight="false" outlineLevel="0" collapsed="false"/>
    <row r="2156" customFormat="false" ht="13" hidden="false" customHeight="false" outlineLevel="0" collapsed="false"/>
    <row r="2157" customFormat="false" ht="13" hidden="false" customHeight="false" outlineLevel="0" collapsed="false"/>
    <row r="2158" customFormat="false" ht="13" hidden="false" customHeight="false" outlineLevel="0" collapsed="false"/>
    <row r="2159" customFormat="false" ht="13" hidden="false" customHeight="false" outlineLevel="0" collapsed="false"/>
    <row r="2160" customFormat="false" ht="13" hidden="false" customHeight="false" outlineLevel="0" collapsed="false"/>
    <row r="2161" customFormat="false" ht="13" hidden="false" customHeight="false" outlineLevel="0" collapsed="false"/>
    <row r="2162" customFormat="false" ht="13" hidden="false" customHeight="false" outlineLevel="0" collapsed="false"/>
    <row r="2163" customFormat="false" ht="13" hidden="false" customHeight="false" outlineLevel="0" collapsed="false"/>
    <row r="2164" customFormat="false" ht="13" hidden="false" customHeight="false" outlineLevel="0" collapsed="false"/>
    <row r="2165" customFormat="false" ht="13" hidden="false" customHeight="false" outlineLevel="0" collapsed="false"/>
    <row r="2166" customFormat="false" ht="13" hidden="false" customHeight="false" outlineLevel="0" collapsed="false"/>
    <row r="2167" customFormat="false" ht="13" hidden="false" customHeight="false" outlineLevel="0" collapsed="false"/>
    <row r="2168" customFormat="false" ht="13" hidden="false" customHeight="false" outlineLevel="0" collapsed="false"/>
    <row r="2169" customFormat="false" ht="13" hidden="false" customHeight="false" outlineLevel="0" collapsed="false"/>
    <row r="2170" customFormat="false" ht="13" hidden="false" customHeight="false" outlineLevel="0" collapsed="false"/>
    <row r="2171" customFormat="false" ht="13" hidden="false" customHeight="false" outlineLevel="0" collapsed="false"/>
    <row r="2172" customFormat="false" ht="13" hidden="false" customHeight="false" outlineLevel="0" collapsed="false"/>
    <row r="2173" customFormat="false" ht="13" hidden="false" customHeight="false" outlineLevel="0" collapsed="false"/>
    <row r="2174" customFormat="false" ht="13" hidden="false" customHeight="false" outlineLevel="0" collapsed="false"/>
    <row r="2175" customFormat="false" ht="13" hidden="false" customHeight="false" outlineLevel="0" collapsed="false"/>
    <row r="2176" customFormat="false" ht="13" hidden="false" customHeight="false" outlineLevel="0" collapsed="false"/>
    <row r="2177" customFormat="false" ht="13" hidden="false" customHeight="false" outlineLevel="0" collapsed="false"/>
    <row r="2178" customFormat="false" ht="13" hidden="false" customHeight="false" outlineLevel="0" collapsed="false"/>
    <row r="2179" customFormat="false" ht="13" hidden="false" customHeight="false" outlineLevel="0" collapsed="false"/>
    <row r="2180" customFormat="false" ht="13" hidden="false" customHeight="false" outlineLevel="0" collapsed="false"/>
    <row r="2181" customFormat="false" ht="13" hidden="false" customHeight="false" outlineLevel="0" collapsed="false"/>
    <row r="2182" customFormat="false" ht="13" hidden="false" customHeight="false" outlineLevel="0" collapsed="false"/>
    <row r="2183" customFormat="false" ht="13" hidden="false" customHeight="false" outlineLevel="0" collapsed="false"/>
    <row r="2184" customFormat="false" ht="13" hidden="false" customHeight="false" outlineLevel="0" collapsed="false"/>
    <row r="2185" customFormat="false" ht="13" hidden="false" customHeight="false" outlineLevel="0" collapsed="false"/>
    <row r="2186" customFormat="false" ht="13" hidden="false" customHeight="false" outlineLevel="0" collapsed="false"/>
    <row r="2187" customFormat="false" ht="13" hidden="false" customHeight="false" outlineLevel="0" collapsed="false"/>
    <row r="2188" customFormat="false" ht="13" hidden="false" customHeight="false" outlineLevel="0" collapsed="false"/>
    <row r="2189" customFormat="false" ht="13" hidden="false" customHeight="false" outlineLevel="0" collapsed="false"/>
    <row r="2190" customFormat="false" ht="13" hidden="false" customHeight="false" outlineLevel="0" collapsed="false"/>
    <row r="2191" customFormat="false" ht="13" hidden="false" customHeight="false" outlineLevel="0" collapsed="false"/>
    <row r="2192" customFormat="false" ht="13" hidden="false" customHeight="false" outlineLevel="0" collapsed="false"/>
    <row r="2193" customFormat="false" ht="13" hidden="false" customHeight="false" outlineLevel="0" collapsed="false"/>
    <row r="2194" customFormat="false" ht="13" hidden="false" customHeight="false" outlineLevel="0" collapsed="false"/>
    <row r="2195" customFormat="false" ht="13" hidden="false" customHeight="false" outlineLevel="0" collapsed="false"/>
    <row r="2196" customFormat="false" ht="13" hidden="false" customHeight="false" outlineLevel="0" collapsed="false"/>
    <row r="2197" customFormat="false" ht="13" hidden="false" customHeight="false" outlineLevel="0" collapsed="false"/>
    <row r="2198" customFormat="false" ht="13" hidden="false" customHeight="false" outlineLevel="0" collapsed="false"/>
    <row r="2199" customFormat="false" ht="13" hidden="false" customHeight="false" outlineLevel="0" collapsed="false"/>
    <row r="2200" customFormat="false" ht="13" hidden="false" customHeight="false" outlineLevel="0" collapsed="false"/>
    <row r="2201" customFormat="false" ht="13" hidden="false" customHeight="false" outlineLevel="0" collapsed="false"/>
  </sheetData>
  <autoFilter ref="A1:F220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2.83"/>
    <col collapsed="false" customWidth="true" hidden="false" outlineLevel="0" max="2" min="2" style="0" width="14.16"/>
    <col collapsed="false" customWidth="true" hidden="false" outlineLevel="0" max="3" min="3" style="0" width="27.99"/>
    <col collapsed="false" customWidth="true" hidden="false" outlineLevel="0" max="4" min="4" style="0" width="5.16"/>
    <col collapsed="false" customWidth="true" hidden="false" outlineLevel="0" max="5" min="5" style="0" width="9.16"/>
    <col collapsed="false" customWidth="true" hidden="false" outlineLevel="0" max="6" min="6" style="0" width="10.5"/>
    <col collapsed="false" customWidth="true" hidden="false" outlineLevel="0" max="7" min="7" style="0" width="7.49"/>
    <col collapsed="false" customWidth="true" hidden="false" outlineLevel="0" max="1025" min="8" style="0" width="14.5"/>
  </cols>
  <sheetData>
    <row r="1" customFormat="false" ht="13" hidden="false" customHeight="false" outlineLevel="0" collapsed="false">
      <c r="A1" s="101"/>
      <c r="B1" s="101"/>
      <c r="C1" s="59"/>
      <c r="D1" s="101"/>
      <c r="E1" s="101"/>
      <c r="F1" s="101"/>
      <c r="G1" s="115"/>
      <c r="H1" s="115"/>
    </row>
    <row r="38" customFormat="false" ht="16" hidden="false" customHeight="false" outlineLevel="0" collapsed="false"/>
    <row r="39" customFormat="false" ht="16" hidden="false" customHeight="false" outlineLevel="0" collapsed="false"/>
    <row r="40" customFormat="false" ht="16" hidden="false" customHeight="false" outlineLevel="0" collapsed="false"/>
    <row r="41" customFormat="false" ht="16" hidden="false" customHeight="false" outlineLevel="0" collapsed="false"/>
    <row r="42" customFormat="false" ht="16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4.67"/>
    <col collapsed="false" customWidth="true" hidden="false" outlineLevel="0" max="2" min="2" style="0" width="13.83"/>
    <col collapsed="false" customWidth="true" hidden="false" outlineLevel="0" max="3" min="3" style="0" width="19.99"/>
    <col collapsed="false" customWidth="true" hidden="false" outlineLevel="0" max="4" min="4" style="0" width="12.33"/>
    <col collapsed="false" customWidth="true" hidden="false" outlineLevel="0" max="1025" min="5" style="0" width="14.5"/>
  </cols>
  <sheetData>
    <row r="1" customFormat="false" ht="15.75" hidden="false" customHeight="true" outlineLevel="0" collapsed="false">
      <c r="A1" s="116"/>
      <c r="B1" s="102" t="str">
        <f aca="false">IFERROR(__xludf.dummyfunction("""COMPUTED_VALUE"""),"Логин")</f>
        <v>Логин</v>
      </c>
      <c r="C1" s="102" t="str">
        <f aca="false">IFERROR(__xludf.dummyfunction("""COMPUTED_VALUE"""),"Дата выхода")</f>
        <v>Дата выхода</v>
      </c>
      <c r="D1" s="102" t="str">
        <f aca="false">IFERROR(__xludf.dummyfunction("""COMPUTED_VALUE"""),"Дней")</f>
        <v>Дней</v>
      </c>
      <c r="E1" s="98" t="str">
        <f aca="false">IFERROR(__xludf.dummyfunction("""COMPUTED_VALUE"""),"Кол-во часов")</f>
        <v>Кол-во часов</v>
      </c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57" width="10.84"/>
    <col collapsed="false" customWidth="true" hidden="false" outlineLevel="0" max="2" min="2" style="57" width="35.85"/>
    <col collapsed="false" customWidth="true" hidden="false" outlineLevel="0" max="3" min="3" style="57" width="32.15"/>
    <col collapsed="false" customWidth="true" hidden="false" outlineLevel="0" max="1023" min="4" style="0" width="10.65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58" t="s">
        <v>79</v>
      </c>
      <c r="B1" s="58" t="s">
        <v>63</v>
      </c>
      <c r="C1" s="58" t="s">
        <v>80</v>
      </c>
    </row>
    <row r="2" customFormat="false" ht="13.5" hidden="false" customHeight="true" outlineLevel="0" collapsed="false">
      <c r="A2" s="57" t="s">
        <v>75</v>
      </c>
      <c r="B2" s="59" t="n">
        <f aca="false">F2/G2</f>
        <v>0.7</v>
      </c>
      <c r="C2" s="59" t="n">
        <f aca="false">H2+I2</f>
        <v>25</v>
      </c>
      <c r="F2" s="0" t="n">
        <v>70</v>
      </c>
      <c r="G2" s="0" t="n">
        <v>100</v>
      </c>
      <c r="H2" s="0" t="n">
        <v>20</v>
      </c>
      <c r="I2" s="0" t="n">
        <v>5</v>
      </c>
    </row>
    <row r="3" customFormat="false" ht="12.8" hidden="false" customHeight="false" outlineLevel="0" collapsed="false">
      <c r="A3" s="57" t="s">
        <v>78</v>
      </c>
      <c r="B3" s="59" t="n">
        <f aca="false">F3/G3</f>
        <v>0.8</v>
      </c>
      <c r="C3" s="59" t="n">
        <f aca="false">H3+I3</f>
        <v>16</v>
      </c>
      <c r="F3" s="0" t="n">
        <v>80</v>
      </c>
      <c r="G3" s="0" t="n">
        <v>100</v>
      </c>
      <c r="H3" s="0" t="n">
        <v>8</v>
      </c>
      <c r="I3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12.5"/>
    <col collapsed="false" customWidth="true" hidden="false" outlineLevel="0" max="3" min="3" style="0" width="19.99"/>
    <col collapsed="false" customWidth="true" hidden="false" outlineLevel="0" max="4" min="4" style="0" width="9.66"/>
    <col collapsed="false" customWidth="true" hidden="false" outlineLevel="0" max="5" min="5" style="0" width="17.52"/>
    <col collapsed="false" customWidth="true" hidden="false" outlineLevel="0" max="7" min="6" style="0" width="14.5"/>
    <col collapsed="false" customWidth="true" hidden="false" outlineLevel="0" max="9" min="8" style="0" width="11.64"/>
    <col collapsed="false" customWidth="true" hidden="false" outlineLevel="0" max="11" min="10" style="0" width="14.5"/>
    <col collapsed="false" customWidth="true" hidden="false" outlineLevel="0" max="12" min="12" style="0" width="18"/>
    <col collapsed="false" customWidth="true" hidden="false" outlineLevel="0" max="14" min="13" style="0" width="14.5"/>
    <col collapsed="false" customWidth="true" hidden="false" outlineLevel="0" max="15" min="15" style="0" width="19.5"/>
    <col collapsed="false" customWidth="true" hidden="false" outlineLevel="0" max="16" min="16" style="0" width="17.16"/>
    <col collapsed="false" customWidth="true" hidden="false" outlineLevel="0" max="1025" min="17" style="0" width="14.5"/>
  </cols>
  <sheetData>
    <row r="1" customFormat="false" ht="26.25" hidden="false" customHeight="true" outlineLevel="0" collapsed="false">
      <c r="A1" s="117" t="s">
        <v>81</v>
      </c>
      <c r="B1" s="117" t="s">
        <v>25</v>
      </c>
      <c r="C1" s="117" t="s">
        <v>26</v>
      </c>
      <c r="D1" s="117" t="s">
        <v>154</v>
      </c>
      <c r="E1" s="117" t="s">
        <v>155</v>
      </c>
      <c r="F1" s="118" t="s">
        <v>156</v>
      </c>
      <c r="G1" s="118" t="s">
        <v>157</v>
      </c>
      <c r="H1" s="118" t="s">
        <v>158</v>
      </c>
      <c r="I1" s="118" t="s">
        <v>159</v>
      </c>
      <c r="J1" s="118" t="s">
        <v>160</v>
      </c>
      <c r="L1" s="119" t="s">
        <v>161</v>
      </c>
      <c r="M1" s="120"/>
      <c r="N1" s="71"/>
      <c r="O1" s="121" t="s">
        <v>25</v>
      </c>
      <c r="P1" s="121" t="s">
        <v>162</v>
      </c>
      <c r="S1" s="122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6.5" hidden="false" customHeight="tru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  <row r="1298" customFormat="false" ht="15" hidden="false" customHeight="false" outlineLevel="0" collapsed="false"/>
    <row r="1299" customFormat="false" ht="15" hidden="false" customHeight="false" outlineLevel="0" collapsed="false"/>
    <row r="1300" customFormat="false" ht="15" hidden="false" customHeight="false" outlineLevel="0" collapsed="false"/>
    <row r="1301" customFormat="false" ht="15" hidden="false" customHeight="false" outlineLevel="0" collapsed="false"/>
    <row r="1302" customFormat="false" ht="15" hidden="false" customHeight="false" outlineLevel="0" collapsed="false"/>
    <row r="1303" customFormat="false" ht="15" hidden="false" customHeight="false" outlineLevel="0" collapsed="false"/>
    <row r="1304" customFormat="false" ht="15" hidden="false" customHeight="false" outlineLevel="0" collapsed="false"/>
    <row r="1305" customFormat="false" ht="15" hidden="false" customHeight="false" outlineLevel="0" collapsed="false"/>
    <row r="1306" customFormat="false" ht="15" hidden="false" customHeight="false" outlineLevel="0" collapsed="false"/>
    <row r="1307" customFormat="false" ht="15" hidden="false" customHeight="false" outlineLevel="0" collapsed="false"/>
    <row r="1308" customFormat="false" ht="15" hidden="false" customHeight="false" outlineLevel="0" collapsed="false"/>
    <row r="1309" customFormat="false" ht="15" hidden="false" customHeight="false" outlineLevel="0" collapsed="false"/>
    <row r="1310" customFormat="false" ht="15" hidden="false" customHeight="false" outlineLevel="0" collapsed="false"/>
    <row r="1311" customFormat="false" ht="15" hidden="false" customHeight="false" outlineLevel="0" collapsed="false"/>
    <row r="1312" customFormat="false" ht="15" hidden="false" customHeight="false" outlineLevel="0" collapsed="false"/>
    <row r="1313" customFormat="false" ht="15" hidden="false" customHeight="false" outlineLevel="0" collapsed="false"/>
    <row r="1314" customFormat="false" ht="15" hidden="false" customHeight="false" outlineLevel="0" collapsed="false"/>
    <row r="1315" customFormat="false" ht="15" hidden="false" customHeight="false" outlineLevel="0" collapsed="false"/>
    <row r="1316" customFormat="false" ht="15" hidden="false" customHeight="false" outlineLevel="0" collapsed="false"/>
    <row r="1317" customFormat="false" ht="15" hidden="false" customHeight="false" outlineLevel="0" collapsed="false"/>
    <row r="1318" customFormat="false" ht="15" hidden="false" customHeight="false" outlineLevel="0" collapsed="false"/>
    <row r="1319" customFormat="false" ht="15" hidden="false" customHeight="false" outlineLevel="0" collapsed="false"/>
    <row r="1320" customFormat="false" ht="15" hidden="false" customHeight="false" outlineLevel="0" collapsed="false"/>
    <row r="1321" customFormat="false" ht="15" hidden="false" customHeight="false" outlineLevel="0" collapsed="false"/>
    <row r="1322" customFormat="false" ht="15" hidden="false" customHeight="false" outlineLevel="0" collapsed="false"/>
    <row r="1323" customFormat="false" ht="15" hidden="false" customHeight="false" outlineLevel="0" collapsed="false"/>
    <row r="1324" customFormat="false" ht="15" hidden="false" customHeight="false" outlineLevel="0" collapsed="false"/>
    <row r="1325" customFormat="false" ht="15" hidden="false" customHeight="false" outlineLevel="0" collapsed="false"/>
    <row r="1326" customFormat="false" ht="15" hidden="false" customHeight="false" outlineLevel="0" collapsed="false"/>
    <row r="1327" customFormat="false" ht="15" hidden="false" customHeight="false" outlineLevel="0" collapsed="false"/>
    <row r="1328" customFormat="false" ht="15" hidden="false" customHeight="false" outlineLevel="0" collapsed="false"/>
    <row r="1329" customFormat="false" ht="15" hidden="false" customHeight="false" outlineLevel="0" collapsed="false"/>
    <row r="1330" customFormat="false" ht="15" hidden="false" customHeight="false" outlineLevel="0" collapsed="false"/>
    <row r="1331" customFormat="false" ht="15" hidden="false" customHeight="false" outlineLevel="0" collapsed="false"/>
    <row r="1332" customFormat="false" ht="15" hidden="false" customHeight="false" outlineLevel="0" collapsed="false"/>
    <row r="1333" customFormat="false" ht="15" hidden="false" customHeight="false" outlineLevel="0" collapsed="false"/>
    <row r="1334" customFormat="false" ht="15" hidden="false" customHeight="false" outlineLevel="0" collapsed="false"/>
    <row r="1335" customFormat="false" ht="15" hidden="false" customHeight="false" outlineLevel="0" collapsed="false"/>
    <row r="1336" customFormat="false" ht="15" hidden="false" customHeight="false" outlineLevel="0" collapsed="false"/>
    <row r="1337" customFormat="false" ht="15" hidden="false" customHeight="false" outlineLevel="0" collapsed="false"/>
    <row r="1338" customFormat="false" ht="15" hidden="false" customHeight="false" outlineLevel="0" collapsed="false"/>
    <row r="1339" customFormat="false" ht="15" hidden="false" customHeight="false" outlineLevel="0" collapsed="false"/>
    <row r="1340" customFormat="false" ht="15" hidden="false" customHeight="false" outlineLevel="0" collapsed="false"/>
    <row r="1341" customFormat="false" ht="15" hidden="false" customHeight="false" outlineLevel="0" collapsed="false"/>
    <row r="1342" customFormat="false" ht="15" hidden="false" customHeight="false" outlineLevel="0" collapsed="false"/>
    <row r="1343" customFormat="false" ht="15" hidden="false" customHeight="false" outlineLevel="0" collapsed="false"/>
    <row r="1344" customFormat="false" ht="15" hidden="false" customHeight="false" outlineLevel="0" collapsed="false"/>
    <row r="1345" customFormat="false" ht="15" hidden="false" customHeight="false" outlineLevel="0" collapsed="false"/>
    <row r="1346" customFormat="false" ht="15" hidden="false" customHeight="false" outlineLevel="0" collapsed="false"/>
    <row r="1347" customFormat="false" ht="15" hidden="false" customHeight="false" outlineLevel="0" collapsed="false"/>
    <row r="1348" customFormat="false" ht="15" hidden="false" customHeight="false" outlineLevel="0" collapsed="false"/>
    <row r="1349" customFormat="false" ht="15" hidden="false" customHeight="false" outlineLevel="0" collapsed="false"/>
    <row r="1350" customFormat="false" ht="15" hidden="false" customHeight="false" outlineLevel="0" collapsed="false"/>
    <row r="1351" customFormat="false" ht="15" hidden="false" customHeight="false" outlineLevel="0" collapsed="false"/>
    <row r="1352" customFormat="false" ht="15" hidden="false" customHeight="false" outlineLevel="0" collapsed="false"/>
    <row r="1353" customFormat="false" ht="15" hidden="false" customHeight="false" outlineLevel="0" collapsed="false"/>
    <row r="1354" customFormat="false" ht="15" hidden="false" customHeight="false" outlineLevel="0" collapsed="false"/>
    <row r="1355" customFormat="false" ht="15" hidden="false" customHeight="false" outlineLevel="0" collapsed="false"/>
    <row r="1356" customFormat="false" ht="15" hidden="false" customHeight="false" outlineLevel="0" collapsed="false"/>
    <row r="1357" customFormat="false" ht="15" hidden="false" customHeight="false" outlineLevel="0" collapsed="false"/>
    <row r="1358" customFormat="false" ht="15" hidden="false" customHeight="false" outlineLevel="0" collapsed="false"/>
    <row r="1359" customFormat="false" ht="15" hidden="false" customHeight="false" outlineLevel="0" collapsed="false"/>
    <row r="1360" customFormat="false" ht="15" hidden="false" customHeight="false" outlineLevel="0" collapsed="false"/>
    <row r="1361" customFormat="false" ht="15" hidden="false" customHeight="false" outlineLevel="0" collapsed="false"/>
    <row r="1362" customFormat="false" ht="15" hidden="false" customHeight="false" outlineLevel="0" collapsed="false"/>
    <row r="1363" customFormat="false" ht="15" hidden="false" customHeight="false" outlineLevel="0" collapsed="false"/>
    <row r="1364" customFormat="false" ht="15" hidden="false" customHeight="false" outlineLevel="0" collapsed="false"/>
    <row r="1365" customFormat="false" ht="15" hidden="false" customHeight="false" outlineLevel="0" collapsed="false"/>
    <row r="1366" customFormat="false" ht="15" hidden="false" customHeight="false" outlineLevel="0" collapsed="false"/>
    <row r="1367" customFormat="false" ht="15" hidden="false" customHeight="false" outlineLevel="0" collapsed="false"/>
    <row r="1368" customFormat="false" ht="15" hidden="false" customHeight="false" outlineLevel="0" collapsed="false"/>
    <row r="1369" customFormat="false" ht="15" hidden="false" customHeight="false" outlineLevel="0" collapsed="false"/>
    <row r="1370" customFormat="false" ht="15" hidden="false" customHeight="false" outlineLevel="0" collapsed="false"/>
    <row r="1371" customFormat="false" ht="15" hidden="false" customHeight="false" outlineLevel="0" collapsed="false"/>
    <row r="1372" customFormat="false" ht="15" hidden="false" customHeight="false" outlineLevel="0" collapsed="false"/>
    <row r="1373" customFormat="false" ht="15" hidden="false" customHeight="false" outlineLevel="0" collapsed="false"/>
    <row r="1374" customFormat="false" ht="15" hidden="false" customHeight="false" outlineLevel="0" collapsed="false"/>
    <row r="1375" customFormat="false" ht="15" hidden="false" customHeight="false" outlineLevel="0" collapsed="false"/>
    <row r="1376" customFormat="false" ht="15" hidden="false" customHeight="false" outlineLevel="0" collapsed="false"/>
    <row r="1377" customFormat="false" ht="15" hidden="false" customHeight="false" outlineLevel="0" collapsed="false"/>
    <row r="1378" customFormat="false" ht="15" hidden="false" customHeight="false" outlineLevel="0" collapsed="false"/>
    <row r="1379" customFormat="false" ht="15" hidden="false" customHeight="false" outlineLevel="0" collapsed="false"/>
    <row r="1380" customFormat="false" ht="15" hidden="false" customHeight="false" outlineLevel="0" collapsed="false"/>
    <row r="1381" customFormat="false" ht="15" hidden="false" customHeight="false" outlineLevel="0" collapsed="false"/>
    <row r="1382" customFormat="false" ht="15" hidden="false" customHeight="false" outlineLevel="0" collapsed="false"/>
    <row r="1383" customFormat="false" ht="15" hidden="false" customHeight="false" outlineLevel="0" collapsed="false"/>
    <row r="1384" customFormat="false" ht="15" hidden="false" customHeight="false" outlineLevel="0" collapsed="false"/>
    <row r="1385" customFormat="false" ht="15" hidden="false" customHeight="false" outlineLevel="0" collapsed="false"/>
    <row r="1386" customFormat="false" ht="15" hidden="false" customHeight="false" outlineLevel="0" collapsed="false"/>
    <row r="1387" customFormat="false" ht="15" hidden="false" customHeight="false" outlineLevel="0" collapsed="false"/>
    <row r="1388" customFormat="false" ht="15" hidden="false" customHeight="false" outlineLevel="0" collapsed="false"/>
    <row r="1389" customFormat="false" ht="15" hidden="false" customHeight="false" outlineLevel="0" collapsed="false"/>
    <row r="1390" customFormat="false" ht="15" hidden="false" customHeight="false" outlineLevel="0" collapsed="false"/>
    <row r="1391" customFormat="false" ht="15" hidden="false" customHeight="false" outlineLevel="0" collapsed="false"/>
    <row r="1392" customFormat="false" ht="15" hidden="false" customHeight="false" outlineLevel="0" collapsed="false"/>
    <row r="1393" customFormat="false" ht="15" hidden="false" customHeight="false" outlineLevel="0" collapsed="false"/>
    <row r="1394" customFormat="false" ht="15" hidden="false" customHeight="false" outlineLevel="0" collapsed="false"/>
    <row r="1395" customFormat="false" ht="15" hidden="false" customHeight="false" outlineLevel="0" collapsed="false"/>
    <row r="1396" customFormat="false" ht="15" hidden="false" customHeight="false" outlineLevel="0" collapsed="false"/>
    <row r="1397" customFormat="false" ht="15" hidden="false" customHeight="false" outlineLevel="0" collapsed="false"/>
    <row r="1398" customFormat="false" ht="15" hidden="false" customHeight="false" outlineLevel="0" collapsed="false"/>
    <row r="1399" customFormat="false" ht="15" hidden="false" customHeight="false" outlineLevel="0" collapsed="false"/>
    <row r="1400" customFormat="false" ht="15" hidden="false" customHeight="false" outlineLevel="0" collapsed="false"/>
    <row r="1401" customFormat="false" ht="15" hidden="false" customHeight="false" outlineLevel="0" collapsed="false"/>
    <row r="1402" customFormat="false" ht="15" hidden="false" customHeight="false" outlineLevel="0" collapsed="false"/>
    <row r="1403" customFormat="false" ht="15" hidden="false" customHeight="false" outlineLevel="0" collapsed="false"/>
    <row r="1404" customFormat="false" ht="15" hidden="false" customHeight="false" outlineLevel="0" collapsed="false"/>
    <row r="1405" customFormat="false" ht="15" hidden="false" customHeight="false" outlineLevel="0" collapsed="false"/>
    <row r="1406" customFormat="false" ht="15" hidden="false" customHeight="false" outlineLevel="0" collapsed="false"/>
    <row r="1407" customFormat="false" ht="15" hidden="false" customHeight="false" outlineLevel="0" collapsed="false"/>
    <row r="1408" customFormat="false" ht="15" hidden="false" customHeight="false" outlineLevel="0" collapsed="false"/>
    <row r="1409" customFormat="false" ht="15" hidden="false" customHeight="false" outlineLevel="0" collapsed="false"/>
    <row r="1410" customFormat="false" ht="15" hidden="false" customHeight="false" outlineLevel="0" collapsed="false"/>
    <row r="1411" customFormat="false" ht="15" hidden="false" customHeight="false" outlineLevel="0" collapsed="false"/>
    <row r="1412" customFormat="false" ht="15" hidden="false" customHeight="false" outlineLevel="0" collapsed="false"/>
    <row r="1413" customFormat="false" ht="15" hidden="false" customHeight="false" outlineLevel="0" collapsed="false"/>
    <row r="1414" customFormat="false" ht="15" hidden="false" customHeight="false" outlineLevel="0" collapsed="false"/>
    <row r="1415" customFormat="false" ht="15" hidden="false" customHeight="false" outlineLevel="0" collapsed="false"/>
    <row r="1416" customFormat="false" ht="15" hidden="false" customHeight="false" outlineLevel="0" collapsed="false"/>
    <row r="1417" customFormat="false" ht="15" hidden="false" customHeight="false" outlineLevel="0" collapsed="false"/>
    <row r="1418" customFormat="false" ht="15" hidden="false" customHeight="false" outlineLevel="0" collapsed="false"/>
    <row r="1419" customFormat="false" ht="15" hidden="false" customHeight="false" outlineLevel="0" collapsed="false"/>
    <row r="1420" customFormat="false" ht="15" hidden="false" customHeight="false" outlineLevel="0" collapsed="false"/>
    <row r="1421" customFormat="false" ht="15" hidden="false" customHeight="false" outlineLevel="0" collapsed="false"/>
    <row r="1422" customFormat="false" ht="15" hidden="false" customHeight="false" outlineLevel="0" collapsed="false"/>
    <row r="1423" customFormat="false" ht="15" hidden="false" customHeight="false" outlineLevel="0" collapsed="false"/>
    <row r="1424" customFormat="false" ht="15" hidden="false" customHeight="false" outlineLevel="0" collapsed="false"/>
    <row r="1425" customFormat="false" ht="15" hidden="false" customHeight="false" outlineLevel="0" collapsed="false"/>
    <row r="1426" customFormat="false" ht="15" hidden="false" customHeight="false" outlineLevel="0" collapsed="false"/>
    <row r="1427" customFormat="false" ht="15" hidden="false" customHeight="false" outlineLevel="0" collapsed="false"/>
    <row r="1428" customFormat="false" ht="15" hidden="false" customHeight="false" outlineLevel="0" collapsed="false"/>
    <row r="1429" customFormat="false" ht="15" hidden="false" customHeight="false" outlineLevel="0" collapsed="false"/>
    <row r="1430" customFormat="false" ht="15" hidden="false" customHeight="false" outlineLevel="0" collapsed="false"/>
    <row r="1431" customFormat="false" ht="15" hidden="false" customHeight="false" outlineLevel="0" collapsed="false"/>
    <row r="1432" customFormat="false" ht="15" hidden="false" customHeight="false" outlineLevel="0" collapsed="false"/>
    <row r="1433" customFormat="false" ht="15" hidden="false" customHeight="false" outlineLevel="0" collapsed="false"/>
    <row r="1434" customFormat="false" ht="15" hidden="false" customHeight="false" outlineLevel="0" collapsed="false"/>
    <row r="1435" customFormat="false" ht="15" hidden="false" customHeight="false" outlineLevel="0" collapsed="false"/>
    <row r="1436" customFormat="false" ht="15" hidden="false" customHeight="false" outlineLevel="0" collapsed="false"/>
    <row r="1437" customFormat="false" ht="15" hidden="false" customHeight="false" outlineLevel="0" collapsed="false"/>
    <row r="1438" customFormat="false" ht="15" hidden="false" customHeight="false" outlineLevel="0" collapsed="false"/>
    <row r="1439" customFormat="false" ht="15" hidden="false" customHeight="false" outlineLevel="0" collapsed="false"/>
    <row r="1440" customFormat="false" ht="15" hidden="false" customHeight="false" outlineLevel="0" collapsed="false"/>
    <row r="1441" customFormat="false" ht="15" hidden="false" customHeight="false" outlineLevel="0" collapsed="false"/>
    <row r="1442" customFormat="false" ht="15" hidden="false" customHeight="false" outlineLevel="0" collapsed="false"/>
    <row r="1443" customFormat="false" ht="15" hidden="false" customHeight="false" outlineLevel="0" collapsed="false"/>
    <row r="1444" customFormat="false" ht="15" hidden="false" customHeight="false" outlineLevel="0" collapsed="false"/>
    <row r="1445" customFormat="false" ht="15" hidden="false" customHeight="false" outlineLevel="0" collapsed="false"/>
    <row r="1446" customFormat="false" ht="15" hidden="false" customHeight="false" outlineLevel="0" collapsed="false"/>
    <row r="1447" customFormat="false" ht="15" hidden="false" customHeight="false" outlineLevel="0" collapsed="false"/>
    <row r="1448" customFormat="false" ht="15" hidden="false" customHeight="false" outlineLevel="0" collapsed="false"/>
    <row r="1449" customFormat="false" ht="15" hidden="false" customHeight="false" outlineLevel="0" collapsed="false"/>
    <row r="1450" customFormat="false" ht="15" hidden="false" customHeight="false" outlineLevel="0" collapsed="false"/>
    <row r="1451" customFormat="false" ht="15" hidden="false" customHeight="false" outlineLevel="0" collapsed="false"/>
    <row r="1452" customFormat="false" ht="15" hidden="false" customHeight="false" outlineLevel="0" collapsed="false"/>
    <row r="1453" customFormat="false" ht="15" hidden="false" customHeight="false" outlineLevel="0" collapsed="false"/>
    <row r="1454" customFormat="false" ht="15" hidden="false" customHeight="false" outlineLevel="0" collapsed="false"/>
    <row r="1455" customFormat="false" ht="15" hidden="false" customHeight="false" outlineLevel="0" collapsed="false"/>
    <row r="1456" customFormat="false" ht="15" hidden="false" customHeight="false" outlineLevel="0" collapsed="false"/>
    <row r="1457" customFormat="false" ht="15" hidden="false" customHeight="false" outlineLevel="0" collapsed="false"/>
    <row r="1458" customFormat="false" ht="15" hidden="false" customHeight="false" outlineLevel="0" collapsed="false"/>
    <row r="1459" customFormat="false" ht="15" hidden="false" customHeight="false" outlineLevel="0" collapsed="false"/>
    <row r="1460" customFormat="false" ht="15" hidden="false" customHeight="false" outlineLevel="0" collapsed="false"/>
    <row r="1461" customFormat="false" ht="15" hidden="false" customHeight="false" outlineLevel="0" collapsed="false"/>
    <row r="1462" customFormat="false" ht="15" hidden="false" customHeight="false" outlineLevel="0" collapsed="false"/>
    <row r="1463" customFormat="false" ht="15" hidden="false" customHeight="false" outlineLevel="0" collapsed="false"/>
    <row r="1464" customFormat="false" ht="15" hidden="false" customHeight="false" outlineLevel="0" collapsed="false"/>
    <row r="1465" customFormat="false" ht="15" hidden="false" customHeight="false" outlineLevel="0" collapsed="false"/>
    <row r="1466" customFormat="false" ht="15" hidden="false" customHeight="false" outlineLevel="0" collapsed="false"/>
    <row r="1467" customFormat="false" ht="15" hidden="false" customHeight="false" outlineLevel="0" collapsed="false"/>
    <row r="1468" customFormat="false" ht="15" hidden="false" customHeight="false" outlineLevel="0" collapsed="false"/>
    <row r="1469" customFormat="false" ht="15" hidden="false" customHeight="false" outlineLevel="0" collapsed="false"/>
    <row r="1470" customFormat="false" ht="15" hidden="false" customHeight="false" outlineLevel="0" collapsed="false"/>
    <row r="1471" customFormat="false" ht="15" hidden="false" customHeight="false" outlineLevel="0" collapsed="false"/>
    <row r="1472" customFormat="false" ht="15" hidden="false" customHeight="false" outlineLevel="0" collapsed="false"/>
    <row r="1473" customFormat="false" ht="15" hidden="false" customHeight="false" outlineLevel="0" collapsed="false"/>
    <row r="1474" customFormat="false" ht="15" hidden="false" customHeight="false" outlineLevel="0" collapsed="false"/>
    <row r="1475" customFormat="false" ht="15" hidden="false" customHeight="false" outlineLevel="0" collapsed="false"/>
    <row r="1476" customFormat="false" ht="15" hidden="false" customHeight="false" outlineLevel="0" collapsed="false"/>
    <row r="1477" customFormat="false" ht="15" hidden="false" customHeight="false" outlineLevel="0" collapsed="false"/>
    <row r="1478" customFormat="false" ht="15" hidden="false" customHeight="false" outlineLevel="0" collapsed="false"/>
    <row r="1479" customFormat="false" ht="15" hidden="false" customHeight="false" outlineLevel="0" collapsed="false"/>
    <row r="1480" customFormat="false" ht="15" hidden="false" customHeight="false" outlineLevel="0" collapsed="false"/>
    <row r="1481" customFormat="false" ht="15" hidden="false" customHeight="false" outlineLevel="0" collapsed="false"/>
    <row r="1482" customFormat="false" ht="15" hidden="false" customHeight="false" outlineLevel="0" collapsed="false"/>
    <row r="1483" customFormat="false" ht="15" hidden="false" customHeight="false" outlineLevel="0" collapsed="false"/>
    <row r="1484" customFormat="false" ht="15" hidden="false" customHeight="false" outlineLevel="0" collapsed="false"/>
    <row r="1485" customFormat="false" ht="15" hidden="false" customHeight="false" outlineLevel="0" collapsed="false"/>
    <row r="1486" customFormat="false" ht="15" hidden="false" customHeight="false" outlineLevel="0" collapsed="false"/>
    <row r="1487" customFormat="false" ht="15" hidden="false" customHeight="false" outlineLevel="0" collapsed="false"/>
    <row r="1488" customFormat="false" ht="15" hidden="false" customHeight="false" outlineLevel="0" collapsed="false"/>
    <row r="1489" customFormat="false" ht="15" hidden="false" customHeight="false" outlineLevel="0" collapsed="false"/>
    <row r="1490" customFormat="false" ht="15" hidden="false" customHeight="false" outlineLevel="0" collapsed="false"/>
    <row r="1491" customFormat="false" ht="15" hidden="false" customHeight="false" outlineLevel="0" collapsed="false"/>
    <row r="1492" customFormat="false" ht="15" hidden="false" customHeight="false" outlineLevel="0" collapsed="false"/>
    <row r="1493" customFormat="false" ht="15" hidden="false" customHeight="false" outlineLevel="0" collapsed="false"/>
    <row r="1494" customFormat="false" ht="15" hidden="false" customHeight="false" outlineLevel="0" collapsed="false"/>
    <row r="1495" customFormat="false" ht="15" hidden="false" customHeight="false" outlineLevel="0" collapsed="false"/>
    <row r="1496" customFormat="false" ht="15" hidden="false" customHeight="false" outlineLevel="0" collapsed="false"/>
    <row r="1497" customFormat="false" ht="15" hidden="false" customHeight="false" outlineLevel="0" collapsed="false"/>
    <row r="1498" customFormat="false" ht="15" hidden="false" customHeight="false" outlineLevel="0" collapsed="false"/>
    <row r="1499" customFormat="false" ht="15" hidden="false" customHeight="false" outlineLevel="0" collapsed="false"/>
    <row r="1500" customFormat="false" ht="15" hidden="false" customHeight="false" outlineLevel="0" collapsed="false"/>
    <row r="1501" customFormat="false" ht="15" hidden="false" customHeight="false" outlineLevel="0" collapsed="false"/>
    <row r="1502" customFormat="false" ht="15" hidden="false" customHeight="false" outlineLevel="0" collapsed="false"/>
    <row r="1503" customFormat="false" ht="15" hidden="false" customHeight="false" outlineLevel="0" collapsed="false"/>
    <row r="1504" customFormat="false" ht="15" hidden="false" customHeight="false" outlineLevel="0" collapsed="false"/>
    <row r="1505" customFormat="false" ht="15" hidden="false" customHeight="false" outlineLevel="0" collapsed="false"/>
    <row r="1506" customFormat="false" ht="15" hidden="false" customHeight="false" outlineLevel="0" collapsed="false"/>
    <row r="1507" customFormat="false" ht="15" hidden="false" customHeight="false" outlineLevel="0" collapsed="false"/>
    <row r="1508" customFormat="false" ht="15" hidden="false" customHeight="false" outlineLevel="0" collapsed="false"/>
    <row r="1509" customFormat="false" ht="15" hidden="false" customHeight="false" outlineLevel="0" collapsed="false"/>
    <row r="1510" customFormat="false" ht="15" hidden="false" customHeight="false" outlineLevel="0" collapsed="false"/>
    <row r="1511" customFormat="false" ht="15" hidden="false" customHeight="false" outlineLevel="0" collapsed="false"/>
    <row r="1512" customFormat="false" ht="15" hidden="false" customHeight="false" outlineLevel="0" collapsed="false"/>
    <row r="1513" customFormat="false" ht="15" hidden="false" customHeight="false" outlineLevel="0" collapsed="false"/>
    <row r="1514" customFormat="false" ht="15" hidden="false" customHeight="false" outlineLevel="0" collapsed="false"/>
    <row r="1515" customFormat="false" ht="15" hidden="false" customHeight="false" outlineLevel="0" collapsed="false"/>
    <row r="1516" customFormat="false" ht="15" hidden="false" customHeight="false" outlineLevel="0" collapsed="false"/>
    <row r="1517" customFormat="false" ht="15" hidden="false" customHeight="false" outlineLevel="0" collapsed="false"/>
    <row r="1518" customFormat="false" ht="15" hidden="false" customHeight="false" outlineLevel="0" collapsed="false"/>
    <row r="1519" customFormat="false" ht="15" hidden="false" customHeight="false" outlineLevel="0" collapsed="false"/>
    <row r="1520" customFormat="false" ht="15" hidden="false" customHeight="false" outlineLevel="0" collapsed="false"/>
    <row r="1521" customFormat="false" ht="15" hidden="false" customHeight="false" outlineLevel="0" collapsed="false"/>
    <row r="1522" customFormat="false" ht="15" hidden="false" customHeight="false" outlineLevel="0" collapsed="false"/>
    <row r="1523" customFormat="false" ht="15" hidden="false" customHeight="false" outlineLevel="0" collapsed="false"/>
    <row r="1524" customFormat="false" ht="15" hidden="false" customHeight="false" outlineLevel="0" collapsed="false"/>
    <row r="1525" customFormat="false" ht="15" hidden="false" customHeight="false" outlineLevel="0" collapsed="false"/>
    <row r="1526" customFormat="false" ht="15" hidden="false" customHeight="false" outlineLevel="0" collapsed="false"/>
    <row r="1527" customFormat="false" ht="15" hidden="false" customHeight="false" outlineLevel="0" collapsed="false"/>
    <row r="1528" customFormat="false" ht="15" hidden="false" customHeight="false" outlineLevel="0" collapsed="false"/>
    <row r="1529" customFormat="false" ht="15" hidden="false" customHeight="false" outlineLevel="0" collapsed="false"/>
    <row r="1530" customFormat="false" ht="15" hidden="false" customHeight="false" outlineLevel="0" collapsed="false"/>
    <row r="1531" customFormat="false" ht="15" hidden="false" customHeight="false" outlineLevel="0" collapsed="false"/>
    <row r="1532" customFormat="false" ht="15" hidden="false" customHeight="false" outlineLevel="0" collapsed="false"/>
    <row r="1533" customFormat="false" ht="15" hidden="false" customHeight="false" outlineLevel="0" collapsed="false"/>
    <row r="1534" customFormat="false" ht="15" hidden="false" customHeight="false" outlineLevel="0" collapsed="false"/>
    <row r="1535" customFormat="false" ht="15" hidden="false" customHeight="false" outlineLevel="0" collapsed="false"/>
    <row r="1536" customFormat="false" ht="15" hidden="false" customHeight="false" outlineLevel="0" collapsed="false"/>
    <row r="1537" customFormat="false" ht="15" hidden="false" customHeight="false" outlineLevel="0" collapsed="false"/>
    <row r="1538" customFormat="false" ht="15" hidden="false" customHeight="false" outlineLevel="0" collapsed="false"/>
    <row r="1539" customFormat="false" ht="15" hidden="false" customHeight="false" outlineLevel="0" collapsed="false"/>
    <row r="1540" customFormat="false" ht="15" hidden="false" customHeight="false" outlineLevel="0" collapsed="false"/>
    <row r="1541" customFormat="false" ht="15" hidden="false" customHeight="false" outlineLevel="0" collapsed="false"/>
    <row r="1542" customFormat="false" ht="15" hidden="false" customHeight="false" outlineLevel="0" collapsed="false"/>
    <row r="1543" customFormat="false" ht="15" hidden="false" customHeight="false" outlineLevel="0" collapsed="false"/>
    <row r="1544" customFormat="false" ht="15" hidden="false" customHeight="false" outlineLevel="0" collapsed="false"/>
    <row r="1545" customFormat="false" ht="15" hidden="false" customHeight="false" outlineLevel="0" collapsed="false"/>
    <row r="1546" customFormat="false" ht="15" hidden="false" customHeight="false" outlineLevel="0" collapsed="false"/>
    <row r="1547" customFormat="false" ht="15" hidden="false" customHeight="false" outlineLevel="0" collapsed="false"/>
    <row r="1548" customFormat="false" ht="15" hidden="false" customHeight="false" outlineLevel="0" collapsed="false"/>
    <row r="1549" customFormat="false" ht="15" hidden="false" customHeight="false" outlineLevel="0" collapsed="false"/>
    <row r="1550" customFormat="false" ht="15" hidden="false" customHeight="false" outlineLevel="0" collapsed="false"/>
    <row r="1551" customFormat="false" ht="15" hidden="false" customHeight="false" outlineLevel="0" collapsed="false"/>
    <row r="1552" customFormat="false" ht="15" hidden="false" customHeight="false" outlineLevel="0" collapsed="false"/>
    <row r="1553" customFormat="false" ht="15" hidden="false" customHeight="false" outlineLevel="0" collapsed="false"/>
    <row r="1554" customFormat="false" ht="14" hidden="false" customHeight="false" outlineLevel="0" collapsed="false"/>
    <row r="1555" customFormat="false" ht="14" hidden="false" customHeight="false" outlineLevel="0" collapsed="false"/>
    <row r="1556" customFormat="false" ht="14" hidden="false" customHeight="false" outlineLevel="0" collapsed="false"/>
    <row r="1557" customFormat="false" ht="14" hidden="false" customHeight="false" outlineLevel="0" collapsed="false"/>
    <row r="1558" customFormat="false" ht="14" hidden="false" customHeight="false" outlineLevel="0" collapsed="false"/>
    <row r="1559" customFormat="false" ht="14" hidden="false" customHeight="false" outlineLevel="0" collapsed="false"/>
    <row r="1560" customFormat="false" ht="14" hidden="false" customHeight="false" outlineLevel="0" collapsed="false"/>
    <row r="1561" customFormat="false" ht="14" hidden="false" customHeight="false" outlineLevel="0" collapsed="false"/>
    <row r="1562" customFormat="false" ht="14" hidden="false" customHeight="false" outlineLevel="0" collapsed="false"/>
    <row r="1563" customFormat="false" ht="14" hidden="false" customHeight="false" outlineLevel="0" collapsed="false"/>
    <row r="1564" customFormat="false" ht="14" hidden="false" customHeight="false" outlineLevel="0" collapsed="false"/>
    <row r="1565" customFormat="false" ht="14" hidden="false" customHeight="false" outlineLevel="0" collapsed="false"/>
    <row r="1566" customFormat="false" ht="14" hidden="false" customHeight="false" outlineLevel="0" collapsed="false"/>
    <row r="1567" customFormat="false" ht="14" hidden="false" customHeight="false" outlineLevel="0" collapsed="false"/>
    <row r="1568" customFormat="false" ht="14" hidden="false" customHeight="false" outlineLevel="0" collapsed="false"/>
    <row r="1569" customFormat="false" ht="14" hidden="false" customHeight="false" outlineLevel="0" collapsed="false"/>
    <row r="1570" customFormat="false" ht="14" hidden="false" customHeight="false" outlineLevel="0" collapsed="false"/>
    <row r="1571" customFormat="false" ht="14" hidden="false" customHeight="false" outlineLevel="0" collapsed="false"/>
    <row r="1572" customFormat="false" ht="14" hidden="false" customHeight="false" outlineLevel="0" collapsed="false"/>
    <row r="1573" customFormat="false" ht="14" hidden="false" customHeight="false" outlineLevel="0" collapsed="false"/>
    <row r="1574" customFormat="false" ht="14" hidden="false" customHeight="false" outlineLevel="0" collapsed="false"/>
    <row r="1575" customFormat="false" ht="14" hidden="false" customHeight="false" outlineLevel="0" collapsed="false"/>
    <row r="1576" customFormat="false" ht="14" hidden="false" customHeight="false" outlineLevel="0" collapsed="false"/>
    <row r="1577" customFormat="false" ht="14" hidden="false" customHeight="false" outlineLevel="0" collapsed="false"/>
    <row r="1578" customFormat="false" ht="14" hidden="false" customHeight="false" outlineLevel="0" collapsed="false"/>
    <row r="1579" customFormat="false" ht="14" hidden="false" customHeight="false" outlineLevel="0" collapsed="false"/>
    <row r="1580" customFormat="false" ht="14" hidden="false" customHeight="false" outlineLevel="0" collapsed="false"/>
    <row r="1581" customFormat="false" ht="14" hidden="false" customHeight="false" outlineLevel="0" collapsed="false"/>
    <row r="1582" customFormat="false" ht="14" hidden="false" customHeight="false" outlineLevel="0" collapsed="false"/>
    <row r="1583" customFormat="false" ht="14" hidden="false" customHeight="false" outlineLevel="0" collapsed="false"/>
    <row r="1584" customFormat="false" ht="14" hidden="false" customHeight="false" outlineLevel="0" collapsed="false"/>
    <row r="1585" customFormat="false" ht="14" hidden="false" customHeight="false" outlineLevel="0" collapsed="false"/>
    <row r="1586" customFormat="false" ht="14" hidden="false" customHeight="false" outlineLevel="0" collapsed="false"/>
    <row r="1587" customFormat="false" ht="14" hidden="false" customHeight="false" outlineLevel="0" collapsed="false"/>
    <row r="1588" customFormat="false" ht="14" hidden="false" customHeight="false" outlineLevel="0" collapsed="false"/>
    <row r="1589" customFormat="false" ht="14" hidden="false" customHeight="false" outlineLevel="0" collapsed="false"/>
    <row r="1590" customFormat="false" ht="14" hidden="false" customHeight="false" outlineLevel="0" collapsed="false"/>
    <row r="1591" customFormat="false" ht="14" hidden="false" customHeight="false" outlineLevel="0" collapsed="false"/>
    <row r="1592" customFormat="false" ht="14" hidden="false" customHeight="false" outlineLevel="0" collapsed="false"/>
    <row r="1593" customFormat="false" ht="14" hidden="false" customHeight="false" outlineLevel="0" collapsed="false"/>
    <row r="1594" customFormat="false" ht="14" hidden="false" customHeight="false" outlineLevel="0" collapsed="false"/>
    <row r="1595" customFormat="false" ht="14" hidden="false" customHeight="false" outlineLevel="0" collapsed="false"/>
    <row r="1596" customFormat="false" ht="14" hidden="false" customHeight="false" outlineLevel="0" collapsed="false"/>
    <row r="1597" customFormat="false" ht="14" hidden="false" customHeight="false" outlineLevel="0" collapsed="false"/>
    <row r="1598" customFormat="false" ht="14" hidden="false" customHeight="false" outlineLevel="0" collapsed="false"/>
    <row r="1599" customFormat="false" ht="14" hidden="false" customHeight="false" outlineLevel="0" collapsed="false"/>
    <row r="1600" customFormat="false" ht="14" hidden="false" customHeight="false" outlineLevel="0" collapsed="false"/>
    <row r="1601" customFormat="false" ht="14" hidden="false" customHeight="false" outlineLevel="0" collapsed="false"/>
    <row r="1602" customFormat="false" ht="14" hidden="false" customHeight="false" outlineLevel="0" collapsed="false"/>
    <row r="1603" customFormat="false" ht="14" hidden="false" customHeight="false" outlineLevel="0" collapsed="false"/>
    <row r="1604" customFormat="false" ht="14" hidden="false" customHeight="false" outlineLevel="0" collapsed="false"/>
    <row r="1605" customFormat="false" ht="14" hidden="false" customHeight="false" outlineLevel="0" collapsed="false"/>
    <row r="1606" customFormat="false" ht="14" hidden="false" customHeight="false" outlineLevel="0" collapsed="false"/>
    <row r="1607" customFormat="false" ht="14" hidden="false" customHeight="false" outlineLevel="0" collapsed="false"/>
    <row r="1608" customFormat="false" ht="14" hidden="false" customHeight="false" outlineLevel="0" collapsed="false"/>
    <row r="1609" customFormat="false" ht="14" hidden="false" customHeight="false" outlineLevel="0" collapsed="false"/>
    <row r="1610" customFormat="false" ht="14" hidden="false" customHeight="false" outlineLevel="0" collapsed="false"/>
    <row r="1611" customFormat="false" ht="14" hidden="false" customHeight="false" outlineLevel="0" collapsed="false"/>
    <row r="1612" customFormat="false" ht="14" hidden="false" customHeight="false" outlineLevel="0" collapsed="false"/>
    <row r="1613" customFormat="false" ht="14" hidden="false" customHeight="false" outlineLevel="0" collapsed="false"/>
    <row r="1614" customFormat="false" ht="14" hidden="false" customHeight="false" outlineLevel="0" collapsed="false"/>
    <row r="1615" customFormat="false" ht="14" hidden="false" customHeight="false" outlineLevel="0" collapsed="false"/>
    <row r="1616" customFormat="false" ht="14" hidden="false" customHeight="false" outlineLevel="0" collapsed="false"/>
    <row r="1617" customFormat="false" ht="14" hidden="false" customHeight="false" outlineLevel="0" collapsed="false"/>
    <row r="1618" customFormat="false" ht="14" hidden="false" customHeight="false" outlineLevel="0" collapsed="false"/>
    <row r="1619" customFormat="false" ht="14" hidden="false" customHeight="false" outlineLevel="0" collapsed="false"/>
    <row r="1620" customFormat="false" ht="14" hidden="false" customHeight="false" outlineLevel="0" collapsed="false"/>
    <row r="1621" customFormat="false" ht="14" hidden="false" customHeight="false" outlineLevel="0" collapsed="false"/>
    <row r="1622" customFormat="false" ht="14" hidden="false" customHeight="false" outlineLevel="0" collapsed="false"/>
    <row r="1623" customFormat="false" ht="14" hidden="false" customHeight="false" outlineLevel="0" collapsed="false"/>
    <row r="1624" customFormat="false" ht="14" hidden="false" customHeight="false" outlineLevel="0" collapsed="false"/>
    <row r="1625" customFormat="false" ht="14" hidden="false" customHeight="false" outlineLevel="0" collapsed="false"/>
    <row r="1626" customFormat="false" ht="14" hidden="false" customHeight="false" outlineLevel="0" collapsed="false"/>
    <row r="1627" customFormat="false" ht="14" hidden="false" customHeight="false" outlineLevel="0" collapsed="false"/>
    <row r="1628" customFormat="false" ht="14" hidden="false" customHeight="false" outlineLevel="0" collapsed="false"/>
    <row r="1629" customFormat="false" ht="14" hidden="false" customHeight="false" outlineLevel="0" collapsed="false"/>
    <row r="1630" customFormat="false" ht="14" hidden="false" customHeight="false" outlineLevel="0" collapsed="false"/>
    <row r="1631" customFormat="false" ht="14" hidden="false" customHeight="false" outlineLevel="0" collapsed="false"/>
    <row r="1632" customFormat="false" ht="14" hidden="false" customHeight="false" outlineLevel="0" collapsed="false"/>
    <row r="1633" customFormat="false" ht="14" hidden="false" customHeight="false" outlineLevel="0" collapsed="false"/>
    <row r="1634" customFormat="false" ht="14" hidden="false" customHeight="false" outlineLevel="0" collapsed="false"/>
    <row r="1635" customFormat="false" ht="14" hidden="false" customHeight="false" outlineLevel="0" collapsed="false"/>
    <row r="1636" customFormat="false" ht="14" hidden="false" customHeight="false" outlineLevel="0" collapsed="false"/>
    <row r="1637" customFormat="false" ht="14" hidden="false" customHeight="false" outlineLevel="0" collapsed="false"/>
    <row r="1638" customFormat="false" ht="14" hidden="false" customHeight="false" outlineLevel="0" collapsed="false"/>
    <row r="1639" customFormat="false" ht="14" hidden="false" customHeight="false" outlineLevel="0" collapsed="false"/>
    <row r="1640" customFormat="false" ht="14" hidden="false" customHeight="false" outlineLevel="0" collapsed="false"/>
    <row r="1641" customFormat="false" ht="14" hidden="false" customHeight="false" outlineLevel="0" collapsed="false"/>
    <row r="1642" customFormat="false" ht="14" hidden="false" customHeight="false" outlineLevel="0" collapsed="false"/>
    <row r="1643" customFormat="false" ht="14" hidden="false" customHeight="false" outlineLevel="0" collapsed="false"/>
    <row r="1644" customFormat="false" ht="14" hidden="false" customHeight="false" outlineLevel="0" collapsed="false"/>
    <row r="1645" customFormat="false" ht="14" hidden="false" customHeight="false" outlineLevel="0" collapsed="false"/>
    <row r="1646" customFormat="false" ht="14" hidden="false" customHeight="false" outlineLevel="0" collapsed="false"/>
    <row r="1647" customFormat="false" ht="14" hidden="false" customHeight="false" outlineLevel="0" collapsed="false"/>
    <row r="1648" customFormat="false" ht="14" hidden="false" customHeight="false" outlineLevel="0" collapsed="false"/>
    <row r="1649" customFormat="false" ht="14" hidden="false" customHeight="false" outlineLevel="0" collapsed="false"/>
    <row r="1650" customFormat="false" ht="14" hidden="false" customHeight="false" outlineLevel="0" collapsed="false"/>
    <row r="1651" customFormat="false" ht="14" hidden="false" customHeight="false" outlineLevel="0" collapsed="false"/>
    <row r="1652" customFormat="false" ht="14" hidden="false" customHeight="false" outlineLevel="0" collapsed="false"/>
    <row r="1653" customFormat="false" ht="14" hidden="false" customHeight="false" outlineLevel="0" collapsed="false"/>
    <row r="1654" customFormat="false" ht="14" hidden="false" customHeight="false" outlineLevel="0" collapsed="false"/>
    <row r="1655" customFormat="false" ht="14" hidden="false" customHeight="false" outlineLevel="0" collapsed="false"/>
    <row r="1656" customFormat="false" ht="14" hidden="false" customHeight="false" outlineLevel="0" collapsed="false"/>
    <row r="1657" customFormat="false" ht="14" hidden="false" customHeight="false" outlineLevel="0" collapsed="false"/>
    <row r="1658" customFormat="false" ht="14" hidden="false" customHeight="false" outlineLevel="0" collapsed="false"/>
    <row r="1659" customFormat="false" ht="14" hidden="false" customHeight="false" outlineLevel="0" collapsed="false"/>
    <row r="1660" customFormat="false" ht="14" hidden="false" customHeight="false" outlineLevel="0" collapsed="false"/>
    <row r="1661" customFormat="false" ht="14" hidden="false" customHeight="false" outlineLevel="0" collapsed="false"/>
    <row r="1662" customFormat="false" ht="14" hidden="false" customHeight="false" outlineLevel="0" collapsed="false"/>
    <row r="1663" customFormat="false" ht="13" hidden="false" customHeight="false" outlineLevel="0" collapsed="false"/>
    <row r="1664" customFormat="false" ht="13" hidden="false" customHeight="false" outlineLevel="0" collapsed="false"/>
    <row r="1665" customFormat="false" ht="13" hidden="false" customHeight="false" outlineLevel="0" collapsed="false"/>
    <row r="1666" customFormat="false" ht="13" hidden="false" customHeight="false" outlineLevel="0" collapsed="false"/>
    <row r="1667" customFormat="false" ht="13" hidden="false" customHeight="false" outlineLevel="0" collapsed="false"/>
    <row r="1668" customFormat="false" ht="13" hidden="false" customHeight="false" outlineLevel="0" collapsed="false"/>
    <row r="1669" customFormat="false" ht="13" hidden="false" customHeight="false" outlineLevel="0" collapsed="false"/>
    <row r="1670" customFormat="false" ht="13" hidden="false" customHeight="false" outlineLevel="0" collapsed="false"/>
    <row r="1671" customFormat="false" ht="13" hidden="false" customHeight="false" outlineLevel="0" collapsed="false"/>
    <row r="1672" customFormat="false" ht="13" hidden="false" customHeight="false" outlineLevel="0" collapsed="false"/>
    <row r="1673" customFormat="false" ht="13" hidden="false" customHeight="false" outlineLevel="0" collapsed="false"/>
    <row r="1674" customFormat="false" ht="13" hidden="false" customHeight="false" outlineLevel="0" collapsed="false"/>
    <row r="1675" customFormat="false" ht="13" hidden="false" customHeight="false" outlineLevel="0" collapsed="false"/>
    <row r="1676" customFormat="false" ht="13" hidden="false" customHeight="false" outlineLevel="0" collapsed="false"/>
    <row r="1677" customFormat="false" ht="13" hidden="false" customHeight="false" outlineLevel="0" collapsed="false"/>
    <row r="1678" customFormat="false" ht="13" hidden="false" customHeight="false" outlineLevel="0" collapsed="false"/>
    <row r="1679" customFormat="false" ht="13" hidden="false" customHeight="false" outlineLevel="0" collapsed="false"/>
    <row r="1680" customFormat="false" ht="13" hidden="false" customHeight="false" outlineLevel="0" collapsed="false"/>
    <row r="1681" customFormat="false" ht="13" hidden="false" customHeight="false" outlineLevel="0" collapsed="false"/>
    <row r="1682" customFormat="false" ht="13" hidden="false" customHeight="false" outlineLevel="0" collapsed="false"/>
    <row r="1683" customFormat="false" ht="13" hidden="false" customHeight="false" outlineLevel="0" collapsed="false"/>
    <row r="1684" customFormat="false" ht="13" hidden="false" customHeight="false" outlineLevel="0" collapsed="false"/>
    <row r="1685" customFormat="false" ht="13" hidden="false" customHeight="false" outlineLevel="0" collapsed="false"/>
    <row r="1686" customFormat="false" ht="13" hidden="false" customHeight="false" outlineLevel="0" collapsed="false"/>
    <row r="1687" customFormat="false" ht="13" hidden="false" customHeight="false" outlineLevel="0" collapsed="false"/>
    <row r="1688" customFormat="false" ht="13" hidden="false" customHeight="false" outlineLevel="0" collapsed="false"/>
    <row r="1689" customFormat="false" ht="13" hidden="false" customHeight="false" outlineLevel="0" collapsed="false"/>
    <row r="1690" customFormat="false" ht="13" hidden="false" customHeight="false" outlineLevel="0" collapsed="false"/>
    <row r="1691" customFormat="false" ht="13" hidden="false" customHeight="false" outlineLevel="0" collapsed="false"/>
    <row r="1692" customFormat="false" ht="13" hidden="false" customHeight="false" outlineLevel="0" collapsed="false"/>
    <row r="1693" customFormat="false" ht="13" hidden="false" customHeight="false" outlineLevel="0" collapsed="false"/>
    <row r="1694" customFormat="false" ht="13" hidden="false" customHeight="false" outlineLevel="0" collapsed="false"/>
    <row r="1695" customFormat="false" ht="13" hidden="false" customHeight="false" outlineLevel="0" collapsed="false"/>
    <row r="1696" customFormat="false" ht="13" hidden="false" customHeight="false" outlineLevel="0" collapsed="false"/>
    <row r="1697" customFormat="false" ht="13" hidden="false" customHeight="false" outlineLevel="0" collapsed="false"/>
    <row r="1698" customFormat="false" ht="13" hidden="false" customHeight="false" outlineLevel="0" collapsed="false"/>
    <row r="1699" customFormat="false" ht="13" hidden="false" customHeight="false" outlineLevel="0" collapsed="false"/>
    <row r="1700" customFormat="false" ht="13" hidden="false" customHeight="false" outlineLevel="0" collapsed="false"/>
    <row r="1701" customFormat="false" ht="13" hidden="false" customHeight="false" outlineLevel="0" collapsed="false"/>
    <row r="1702" customFormat="false" ht="13" hidden="false" customHeight="false" outlineLevel="0" collapsed="false"/>
    <row r="1703" customFormat="false" ht="13" hidden="false" customHeight="false" outlineLevel="0" collapsed="false"/>
    <row r="1704" customFormat="false" ht="13" hidden="false" customHeight="false" outlineLevel="0" collapsed="false"/>
    <row r="1705" customFormat="false" ht="13" hidden="false" customHeight="false" outlineLevel="0" collapsed="false"/>
    <row r="1706" customFormat="false" ht="13" hidden="false" customHeight="false" outlineLevel="0" collapsed="false"/>
    <row r="1707" customFormat="false" ht="13" hidden="false" customHeight="false" outlineLevel="0" collapsed="false"/>
    <row r="1708" customFormat="false" ht="13" hidden="false" customHeight="false" outlineLevel="0" collapsed="false"/>
    <row r="1709" customFormat="false" ht="13" hidden="false" customHeight="false" outlineLevel="0" collapsed="false"/>
    <row r="1710" customFormat="false" ht="13" hidden="false" customHeight="false" outlineLevel="0" collapsed="false"/>
    <row r="1711" customFormat="false" ht="13" hidden="false" customHeight="false" outlineLevel="0" collapsed="false"/>
    <row r="1712" customFormat="false" ht="13" hidden="false" customHeight="false" outlineLevel="0" collapsed="false"/>
    <row r="1713" customFormat="false" ht="13" hidden="false" customHeight="false" outlineLevel="0" collapsed="false"/>
    <row r="1714" customFormat="false" ht="13" hidden="false" customHeight="false" outlineLevel="0" collapsed="false"/>
    <row r="1715" customFormat="false" ht="13" hidden="false" customHeight="false" outlineLevel="0" collapsed="false"/>
    <row r="1716" customFormat="false" ht="13" hidden="false" customHeight="false" outlineLevel="0" collapsed="false"/>
    <row r="1717" customFormat="false" ht="13" hidden="false" customHeight="false" outlineLevel="0" collapsed="false"/>
    <row r="1718" customFormat="false" ht="13" hidden="false" customHeight="false" outlineLevel="0" collapsed="false"/>
    <row r="1719" customFormat="false" ht="13" hidden="false" customHeight="false" outlineLevel="0" collapsed="false"/>
    <row r="1720" customFormat="false" ht="13" hidden="false" customHeight="false" outlineLevel="0" collapsed="false"/>
    <row r="1721" customFormat="false" ht="13" hidden="false" customHeight="false" outlineLevel="0" collapsed="false"/>
    <row r="1722" customFormat="false" ht="13" hidden="false" customHeight="false" outlineLevel="0" collapsed="false"/>
    <row r="1723" customFormat="false" ht="13" hidden="false" customHeight="false" outlineLevel="0" collapsed="false"/>
    <row r="1724" customFormat="false" ht="13" hidden="false" customHeight="false" outlineLevel="0" collapsed="false"/>
    <row r="1725" customFormat="false" ht="13" hidden="false" customHeight="false" outlineLevel="0" collapsed="false"/>
    <row r="1726" customFormat="false" ht="13" hidden="false" customHeight="false" outlineLevel="0" collapsed="false"/>
    <row r="1727" customFormat="false" ht="13" hidden="false" customHeight="false" outlineLevel="0" collapsed="false"/>
    <row r="1728" customFormat="false" ht="13" hidden="false" customHeight="false" outlineLevel="0" collapsed="false"/>
    <row r="1729" customFormat="false" ht="13" hidden="false" customHeight="false" outlineLevel="0" collapsed="false"/>
    <row r="1730" customFormat="false" ht="13" hidden="false" customHeight="false" outlineLevel="0" collapsed="false"/>
    <row r="1731" customFormat="false" ht="13" hidden="false" customHeight="false" outlineLevel="0" collapsed="false"/>
    <row r="1732" customFormat="false" ht="13" hidden="false" customHeight="false" outlineLevel="0" collapsed="false"/>
    <row r="1733" customFormat="false" ht="13" hidden="false" customHeight="false" outlineLevel="0" collapsed="false"/>
    <row r="1734" customFormat="false" ht="13" hidden="false" customHeight="false" outlineLevel="0" collapsed="false"/>
    <row r="1735" customFormat="false" ht="13" hidden="false" customHeight="false" outlineLevel="0" collapsed="false"/>
    <row r="1736" customFormat="false" ht="13" hidden="false" customHeight="false" outlineLevel="0" collapsed="false"/>
    <row r="1737" customFormat="false" ht="13" hidden="false" customHeight="false" outlineLevel="0" collapsed="false"/>
    <row r="1738" customFormat="false" ht="13" hidden="false" customHeight="false" outlineLevel="0" collapsed="false"/>
    <row r="1739" customFormat="false" ht="13" hidden="false" customHeight="false" outlineLevel="0" collapsed="false"/>
    <row r="1740" customFormat="false" ht="13" hidden="false" customHeight="false" outlineLevel="0" collapsed="false"/>
    <row r="1741" customFormat="false" ht="13" hidden="false" customHeight="false" outlineLevel="0" collapsed="false"/>
    <row r="1742" customFormat="false" ht="13" hidden="false" customHeight="false" outlineLevel="0" collapsed="false"/>
    <row r="1743" customFormat="false" ht="13" hidden="false" customHeight="false" outlineLevel="0" collapsed="false"/>
    <row r="1744" customFormat="false" ht="13" hidden="false" customHeight="false" outlineLevel="0" collapsed="false"/>
    <row r="1745" customFormat="false" ht="13" hidden="false" customHeight="false" outlineLevel="0" collapsed="false"/>
    <row r="1746" customFormat="false" ht="13" hidden="false" customHeight="false" outlineLevel="0" collapsed="false"/>
    <row r="1747" customFormat="false" ht="13" hidden="false" customHeight="false" outlineLevel="0" collapsed="false"/>
    <row r="1748" customFormat="false" ht="13" hidden="false" customHeight="false" outlineLevel="0" collapsed="false"/>
    <row r="1749" customFormat="false" ht="13" hidden="false" customHeight="false" outlineLevel="0" collapsed="false"/>
    <row r="1750" customFormat="false" ht="13" hidden="false" customHeight="false" outlineLevel="0" collapsed="false"/>
    <row r="1751" customFormat="false" ht="13" hidden="false" customHeight="false" outlineLevel="0" collapsed="false"/>
    <row r="1752" customFormat="false" ht="13" hidden="false" customHeight="false" outlineLevel="0" collapsed="false"/>
    <row r="1753" customFormat="false" ht="13" hidden="false" customHeight="false" outlineLevel="0" collapsed="false"/>
    <row r="1754" customFormat="false" ht="13" hidden="false" customHeight="false" outlineLevel="0" collapsed="false"/>
    <row r="1755" customFormat="false" ht="13" hidden="false" customHeight="false" outlineLevel="0" collapsed="false"/>
    <row r="1756" customFormat="false" ht="13" hidden="false" customHeight="false" outlineLevel="0" collapsed="false"/>
    <row r="1757" customFormat="false" ht="13" hidden="false" customHeight="false" outlineLevel="0" collapsed="false"/>
    <row r="1758" customFormat="false" ht="13" hidden="false" customHeight="false" outlineLevel="0" collapsed="false"/>
    <row r="1759" customFormat="false" ht="13" hidden="false" customHeight="false" outlineLevel="0" collapsed="false"/>
    <row r="1760" customFormat="false" ht="13" hidden="false" customHeight="false" outlineLevel="0" collapsed="false"/>
    <row r="1761" customFormat="false" ht="13" hidden="false" customHeight="false" outlineLevel="0" collapsed="false"/>
    <row r="1762" customFormat="false" ht="13" hidden="false" customHeight="false" outlineLevel="0" collapsed="false"/>
    <row r="1763" customFormat="false" ht="13" hidden="false" customHeight="false" outlineLevel="0" collapsed="false"/>
    <row r="1764" customFormat="false" ht="13" hidden="false" customHeight="false" outlineLevel="0" collapsed="false"/>
    <row r="1765" customFormat="false" ht="13" hidden="false" customHeight="false" outlineLevel="0" collapsed="false"/>
    <row r="1766" customFormat="false" ht="13" hidden="false" customHeight="false" outlineLevel="0" collapsed="false"/>
    <row r="1767" customFormat="false" ht="13" hidden="false" customHeight="false" outlineLevel="0" collapsed="false"/>
    <row r="1768" customFormat="false" ht="13" hidden="false" customHeight="false" outlineLevel="0" collapsed="false"/>
    <row r="1769" customFormat="false" ht="13" hidden="false" customHeight="false" outlineLevel="0" collapsed="false"/>
    <row r="1770" customFormat="false" ht="13" hidden="false" customHeight="false" outlineLevel="0" collapsed="false"/>
    <row r="1771" customFormat="false" ht="13" hidden="false" customHeight="false" outlineLevel="0" collapsed="false"/>
    <row r="1772" customFormat="false" ht="13" hidden="false" customHeight="false" outlineLevel="0" collapsed="false"/>
    <row r="1773" customFormat="false" ht="13" hidden="false" customHeight="false" outlineLevel="0" collapsed="false"/>
    <row r="1774" customFormat="false" ht="13" hidden="false" customHeight="false" outlineLevel="0" collapsed="false"/>
    <row r="1775" customFormat="false" ht="13" hidden="false" customHeight="false" outlineLevel="0" collapsed="false"/>
    <row r="1776" customFormat="false" ht="13" hidden="false" customHeight="false" outlineLevel="0" collapsed="false"/>
    <row r="1777" customFormat="false" ht="13" hidden="false" customHeight="false" outlineLevel="0" collapsed="false"/>
    <row r="1778" customFormat="false" ht="13" hidden="false" customHeight="false" outlineLevel="0" collapsed="false"/>
    <row r="1779" customFormat="false" ht="13" hidden="false" customHeight="false" outlineLevel="0" collapsed="false"/>
    <row r="1780" customFormat="false" ht="13" hidden="false" customHeight="false" outlineLevel="0" collapsed="false"/>
    <row r="1781" customFormat="false" ht="13" hidden="false" customHeight="false" outlineLevel="0" collapsed="false"/>
    <row r="1782" customFormat="false" ht="13" hidden="false" customHeight="false" outlineLevel="0" collapsed="false"/>
    <row r="1783" customFormat="false" ht="13" hidden="false" customHeight="false" outlineLevel="0" collapsed="false"/>
    <row r="1784" customFormat="false" ht="13" hidden="false" customHeight="false" outlineLevel="0" collapsed="false"/>
    <row r="1785" customFormat="false" ht="13" hidden="false" customHeight="false" outlineLevel="0" collapsed="false"/>
    <row r="1786" customFormat="false" ht="13" hidden="false" customHeight="false" outlineLevel="0" collapsed="false"/>
    <row r="1787" customFormat="false" ht="13" hidden="false" customHeight="false" outlineLevel="0" collapsed="false"/>
    <row r="1788" customFormat="false" ht="13" hidden="false" customHeight="false" outlineLevel="0" collapsed="false"/>
    <row r="1789" customFormat="false" ht="13" hidden="false" customHeight="false" outlineLevel="0" collapsed="false"/>
    <row r="1790" customFormat="false" ht="13" hidden="false" customHeight="false" outlineLevel="0" collapsed="false"/>
    <row r="1791" customFormat="false" ht="13" hidden="false" customHeight="false" outlineLevel="0" collapsed="false"/>
    <row r="1792" customFormat="false" ht="13" hidden="false" customHeight="false" outlineLevel="0" collapsed="false"/>
    <row r="1793" customFormat="false" ht="13" hidden="false" customHeight="false" outlineLevel="0" collapsed="false"/>
    <row r="1794" customFormat="false" ht="13" hidden="false" customHeight="false" outlineLevel="0" collapsed="false"/>
    <row r="1795" customFormat="false" ht="13" hidden="false" customHeight="false" outlineLevel="0" collapsed="false"/>
    <row r="1796" customFormat="false" ht="13" hidden="false" customHeight="false" outlineLevel="0" collapsed="false"/>
    <row r="1797" customFormat="false" ht="13" hidden="false" customHeight="false" outlineLevel="0" collapsed="false"/>
    <row r="1798" customFormat="false" ht="13" hidden="false" customHeight="false" outlineLevel="0" collapsed="false"/>
    <row r="1799" customFormat="false" ht="13" hidden="false" customHeight="false" outlineLevel="0" collapsed="false"/>
    <row r="1800" customFormat="false" ht="13" hidden="false" customHeight="false" outlineLevel="0" collapsed="false"/>
    <row r="1801" customFormat="false" ht="13" hidden="false" customHeight="false" outlineLevel="0" collapsed="false"/>
    <row r="1802" customFormat="false" ht="13" hidden="false" customHeight="false" outlineLevel="0" collapsed="false"/>
    <row r="1803" customFormat="false" ht="13" hidden="false" customHeight="false" outlineLevel="0" collapsed="false"/>
    <row r="1804" customFormat="false" ht="13" hidden="false" customHeight="false" outlineLevel="0" collapsed="false"/>
    <row r="1805" customFormat="false" ht="13" hidden="false" customHeight="false" outlineLevel="0" collapsed="false"/>
    <row r="1806" customFormat="false" ht="13" hidden="false" customHeight="false" outlineLevel="0" collapsed="false"/>
    <row r="1807" customFormat="false" ht="13" hidden="false" customHeight="false" outlineLevel="0" collapsed="false"/>
    <row r="1808" customFormat="false" ht="13" hidden="false" customHeight="false" outlineLevel="0" collapsed="false"/>
    <row r="1809" customFormat="false" ht="13" hidden="false" customHeight="false" outlineLevel="0" collapsed="false"/>
    <row r="1810" customFormat="false" ht="13" hidden="false" customHeight="false" outlineLevel="0" collapsed="false"/>
    <row r="1811" customFormat="false" ht="13" hidden="false" customHeight="false" outlineLevel="0" collapsed="false"/>
    <row r="1812" customFormat="false" ht="13" hidden="false" customHeight="false" outlineLevel="0" collapsed="false"/>
    <row r="1813" customFormat="false" ht="13" hidden="false" customHeight="false" outlineLevel="0" collapsed="false"/>
    <row r="1814" customFormat="false" ht="13" hidden="false" customHeight="false" outlineLevel="0" collapsed="false"/>
    <row r="1815" customFormat="false" ht="13" hidden="false" customHeight="false" outlineLevel="0" collapsed="false"/>
    <row r="1816" customFormat="false" ht="13" hidden="false" customHeight="false" outlineLevel="0" collapsed="false"/>
    <row r="1817" customFormat="false" ht="13" hidden="false" customHeight="false" outlineLevel="0" collapsed="false"/>
    <row r="1818" customFormat="false" ht="13" hidden="false" customHeight="false" outlineLevel="0" collapsed="false"/>
    <row r="1819" customFormat="false" ht="13" hidden="false" customHeight="false" outlineLevel="0" collapsed="false"/>
    <row r="1820" customFormat="false" ht="13" hidden="false" customHeight="false" outlineLevel="0" collapsed="false"/>
    <row r="1821" customFormat="false" ht="13" hidden="false" customHeight="false" outlineLevel="0" collapsed="false"/>
    <row r="1822" customFormat="false" ht="13" hidden="false" customHeight="false" outlineLevel="0" collapsed="false"/>
    <row r="1823" customFormat="false" ht="13" hidden="false" customHeight="false" outlineLevel="0" collapsed="false"/>
    <row r="1824" customFormat="false" ht="13" hidden="false" customHeight="false" outlineLevel="0" collapsed="false"/>
    <row r="1825" customFormat="false" ht="13" hidden="false" customHeight="false" outlineLevel="0" collapsed="false"/>
    <row r="1826" customFormat="false" ht="13" hidden="false" customHeight="false" outlineLevel="0" collapsed="false"/>
    <row r="1827" customFormat="false" ht="13" hidden="false" customHeight="false" outlineLevel="0" collapsed="false"/>
    <row r="1828" customFormat="false" ht="13" hidden="false" customHeight="false" outlineLevel="0" collapsed="false"/>
    <row r="1829" customFormat="false" ht="13" hidden="false" customHeight="false" outlineLevel="0" collapsed="false"/>
    <row r="1830" customFormat="false" ht="13" hidden="false" customHeight="false" outlineLevel="0" collapsed="false"/>
    <row r="1831" customFormat="false" ht="13" hidden="false" customHeight="false" outlineLevel="0" collapsed="false"/>
    <row r="1832" customFormat="false" ht="13" hidden="false" customHeight="false" outlineLevel="0" collapsed="false"/>
    <row r="1833" customFormat="false" ht="13" hidden="false" customHeight="false" outlineLevel="0" collapsed="false"/>
    <row r="1834" customFormat="false" ht="13" hidden="false" customHeight="false" outlineLevel="0" collapsed="false"/>
    <row r="1835" customFormat="false" ht="13" hidden="false" customHeight="false" outlineLevel="0" collapsed="false"/>
    <row r="1836" customFormat="false" ht="13" hidden="false" customHeight="false" outlineLevel="0" collapsed="false"/>
    <row r="1837" customFormat="false" ht="13" hidden="false" customHeight="false" outlineLevel="0" collapsed="false"/>
    <row r="1838" customFormat="false" ht="13" hidden="false" customHeight="false" outlineLevel="0" collapsed="false"/>
    <row r="1839" customFormat="false" ht="13" hidden="false" customHeight="false" outlineLevel="0" collapsed="false"/>
    <row r="1840" customFormat="false" ht="13" hidden="false" customHeight="false" outlineLevel="0" collapsed="false"/>
    <row r="1841" customFormat="false" ht="13" hidden="false" customHeight="false" outlineLevel="0" collapsed="false"/>
    <row r="1842" customFormat="false" ht="13" hidden="false" customHeight="false" outlineLevel="0" collapsed="false"/>
    <row r="1843" customFormat="false" ht="13" hidden="false" customHeight="false" outlineLevel="0" collapsed="false"/>
    <row r="1844" customFormat="false" ht="13" hidden="false" customHeight="false" outlineLevel="0" collapsed="false"/>
    <row r="1845" customFormat="false" ht="13" hidden="false" customHeight="false" outlineLevel="0" collapsed="false"/>
    <row r="1846" customFormat="false" ht="13" hidden="false" customHeight="false" outlineLevel="0" collapsed="false"/>
    <row r="1847" customFormat="false" ht="13" hidden="false" customHeight="false" outlineLevel="0" collapsed="false"/>
    <row r="1848" customFormat="false" ht="13" hidden="false" customHeight="false" outlineLevel="0" collapsed="false"/>
    <row r="1849" customFormat="false" ht="13" hidden="false" customHeight="false" outlineLevel="0" collapsed="false"/>
    <row r="1850" customFormat="false" ht="13" hidden="false" customHeight="false" outlineLevel="0" collapsed="false"/>
    <row r="1851" customFormat="false" ht="13" hidden="false" customHeight="false" outlineLevel="0" collapsed="false"/>
    <row r="1852" customFormat="false" ht="13" hidden="false" customHeight="false" outlineLevel="0" collapsed="false"/>
    <row r="1853" customFormat="false" ht="13" hidden="false" customHeight="false" outlineLevel="0" collapsed="false"/>
    <row r="1854" customFormat="false" ht="13" hidden="false" customHeight="false" outlineLevel="0" collapsed="false"/>
    <row r="1855" customFormat="false" ht="13" hidden="false" customHeight="false" outlineLevel="0" collapsed="false"/>
    <row r="1856" customFormat="false" ht="13" hidden="false" customHeight="false" outlineLevel="0" collapsed="false"/>
    <row r="1857" customFormat="false" ht="13" hidden="false" customHeight="false" outlineLevel="0" collapsed="false"/>
    <row r="1858" customFormat="false" ht="13" hidden="false" customHeight="false" outlineLevel="0" collapsed="false"/>
    <row r="1859" customFormat="false" ht="13" hidden="false" customHeight="false" outlineLevel="0" collapsed="false"/>
    <row r="1860" customFormat="false" ht="13" hidden="false" customHeight="false" outlineLevel="0" collapsed="false"/>
    <row r="1861" customFormat="false" ht="13" hidden="false" customHeight="false" outlineLevel="0" collapsed="false"/>
    <row r="1862" customFormat="false" ht="13" hidden="false" customHeight="false" outlineLevel="0" collapsed="false"/>
    <row r="1863" customFormat="false" ht="13" hidden="false" customHeight="false" outlineLevel="0" collapsed="false"/>
    <row r="1864" customFormat="false" ht="13" hidden="false" customHeight="false" outlineLevel="0" collapsed="false"/>
    <row r="1865" customFormat="false" ht="13" hidden="false" customHeight="false" outlineLevel="0" collapsed="false"/>
    <row r="1866" customFormat="false" ht="13" hidden="false" customHeight="false" outlineLevel="0" collapsed="false"/>
    <row r="1867" customFormat="false" ht="13" hidden="false" customHeight="false" outlineLevel="0" collapsed="false"/>
    <row r="1868" customFormat="false" ht="13" hidden="false" customHeight="false" outlineLevel="0" collapsed="false"/>
    <row r="1869" customFormat="false" ht="13" hidden="false" customHeight="false" outlineLevel="0" collapsed="false"/>
    <row r="1870" customFormat="false" ht="13" hidden="false" customHeight="false" outlineLevel="0" collapsed="false"/>
    <row r="1871" customFormat="false" ht="13" hidden="false" customHeight="false" outlineLevel="0" collapsed="false"/>
    <row r="1872" customFormat="false" ht="13" hidden="false" customHeight="false" outlineLevel="0" collapsed="false"/>
    <row r="1873" customFormat="false" ht="13" hidden="false" customHeight="false" outlineLevel="0" collapsed="false"/>
    <row r="1874" customFormat="false" ht="13" hidden="false" customHeight="false" outlineLevel="0" collapsed="false"/>
    <row r="1875" customFormat="false" ht="13" hidden="false" customHeight="false" outlineLevel="0" collapsed="false"/>
    <row r="1876" customFormat="false" ht="13" hidden="false" customHeight="false" outlineLevel="0" collapsed="false"/>
    <row r="1877" customFormat="false" ht="13" hidden="false" customHeight="false" outlineLevel="0" collapsed="false"/>
    <row r="1878" customFormat="false" ht="13" hidden="false" customHeight="false" outlineLevel="0" collapsed="false"/>
    <row r="1879" customFormat="false" ht="13" hidden="false" customHeight="false" outlineLevel="0" collapsed="false"/>
    <row r="1880" customFormat="false" ht="13" hidden="false" customHeight="false" outlineLevel="0" collapsed="false"/>
    <row r="1881" customFormat="false" ht="13" hidden="false" customHeight="false" outlineLevel="0" collapsed="false"/>
    <row r="1882" customFormat="false" ht="13" hidden="false" customHeight="false" outlineLevel="0" collapsed="false"/>
    <row r="1883" customFormat="false" ht="13" hidden="false" customHeight="false" outlineLevel="0" collapsed="false"/>
    <row r="1884" customFormat="false" ht="13" hidden="false" customHeight="false" outlineLevel="0" collapsed="false"/>
    <row r="1885" customFormat="false" ht="13" hidden="false" customHeight="false" outlineLevel="0" collapsed="false"/>
    <row r="1886" customFormat="false" ht="13" hidden="false" customHeight="false" outlineLevel="0" collapsed="false"/>
    <row r="1887" customFormat="false" ht="13" hidden="false" customHeight="false" outlineLevel="0" collapsed="false"/>
    <row r="1888" customFormat="false" ht="13" hidden="false" customHeight="false" outlineLevel="0" collapsed="false"/>
    <row r="1889" customFormat="false" ht="13" hidden="false" customHeight="false" outlineLevel="0" collapsed="false"/>
    <row r="1890" customFormat="false" ht="13" hidden="false" customHeight="false" outlineLevel="0" collapsed="false"/>
    <row r="1891" customFormat="false" ht="13" hidden="false" customHeight="false" outlineLevel="0" collapsed="false"/>
    <row r="1892" customFormat="false" ht="13" hidden="false" customHeight="false" outlineLevel="0" collapsed="false"/>
    <row r="1893" customFormat="false" ht="13" hidden="false" customHeight="false" outlineLevel="0" collapsed="false"/>
    <row r="1894" customFormat="false" ht="13" hidden="false" customHeight="false" outlineLevel="0" collapsed="false"/>
    <row r="1895" customFormat="false" ht="13" hidden="false" customHeight="false" outlineLevel="0" collapsed="false"/>
    <row r="1896" customFormat="false" ht="13" hidden="false" customHeight="false" outlineLevel="0" collapsed="false"/>
    <row r="1897" customFormat="false" ht="13" hidden="false" customHeight="false" outlineLevel="0" collapsed="false"/>
    <row r="1898" customFormat="false" ht="13" hidden="false" customHeight="false" outlineLevel="0" collapsed="false"/>
    <row r="1899" customFormat="false" ht="13" hidden="false" customHeight="false" outlineLevel="0" collapsed="false"/>
    <row r="1900" customFormat="false" ht="13" hidden="false" customHeight="false" outlineLevel="0" collapsed="false"/>
    <row r="1901" customFormat="false" ht="13" hidden="false" customHeight="false" outlineLevel="0" collapsed="false"/>
    <row r="1902" customFormat="false" ht="13" hidden="false" customHeight="false" outlineLevel="0" collapsed="false"/>
    <row r="1903" customFormat="false" ht="13" hidden="false" customHeight="false" outlineLevel="0" collapsed="false"/>
    <row r="1904" customFormat="false" ht="13" hidden="false" customHeight="false" outlineLevel="0" collapsed="false"/>
    <row r="1905" customFormat="false" ht="13" hidden="false" customHeight="false" outlineLevel="0" collapsed="false"/>
    <row r="1906" customFormat="false" ht="13" hidden="false" customHeight="false" outlineLevel="0" collapsed="false"/>
    <row r="1907" customFormat="false" ht="13" hidden="false" customHeight="false" outlineLevel="0" collapsed="false"/>
    <row r="1908" customFormat="false" ht="13" hidden="false" customHeight="false" outlineLevel="0" collapsed="false"/>
    <row r="1909" customFormat="false" ht="13" hidden="false" customHeight="false" outlineLevel="0" collapsed="false"/>
    <row r="1910" customFormat="false" ht="13" hidden="false" customHeight="false" outlineLevel="0" collapsed="false"/>
    <row r="1911" customFormat="false" ht="13" hidden="false" customHeight="false" outlineLevel="0" collapsed="false"/>
    <row r="1912" customFormat="false" ht="13" hidden="false" customHeight="false" outlineLevel="0" collapsed="false"/>
    <row r="1913" customFormat="false" ht="13" hidden="false" customHeight="false" outlineLevel="0" collapsed="false"/>
    <row r="1914" customFormat="false" ht="13" hidden="false" customHeight="false" outlineLevel="0" collapsed="false"/>
    <row r="1915" customFormat="false" ht="13" hidden="false" customHeight="false" outlineLevel="0" collapsed="false"/>
    <row r="1916" customFormat="false" ht="13" hidden="false" customHeight="false" outlineLevel="0" collapsed="false"/>
    <row r="1917" customFormat="false" ht="13" hidden="false" customHeight="false" outlineLevel="0" collapsed="false"/>
    <row r="1918" customFormat="false" ht="13" hidden="false" customHeight="false" outlineLevel="0" collapsed="false"/>
    <row r="1919" customFormat="false" ht="13" hidden="false" customHeight="false" outlineLevel="0" collapsed="false"/>
    <row r="1920" customFormat="false" ht="13" hidden="false" customHeight="false" outlineLevel="0" collapsed="false"/>
    <row r="1921" customFormat="false" ht="13" hidden="false" customHeight="false" outlineLevel="0" collapsed="false"/>
    <row r="1922" customFormat="false" ht="13" hidden="false" customHeight="false" outlineLevel="0" collapsed="false"/>
    <row r="1923" customFormat="false" ht="13" hidden="false" customHeight="false" outlineLevel="0" collapsed="false"/>
    <row r="1924" customFormat="false" ht="13" hidden="false" customHeight="false" outlineLevel="0" collapsed="false"/>
    <row r="1925" customFormat="false" ht="13" hidden="false" customHeight="false" outlineLevel="0" collapsed="false"/>
    <row r="1926" customFormat="false" ht="13" hidden="false" customHeight="false" outlineLevel="0" collapsed="false"/>
    <row r="1927" customFormat="false" ht="13" hidden="false" customHeight="false" outlineLevel="0" collapsed="false"/>
    <row r="1928" customFormat="false" ht="13" hidden="false" customHeight="false" outlineLevel="0" collapsed="false"/>
    <row r="1929" customFormat="false" ht="13" hidden="false" customHeight="false" outlineLevel="0" collapsed="false"/>
    <row r="1930" customFormat="false" ht="13" hidden="false" customHeight="false" outlineLevel="0" collapsed="false"/>
    <row r="1931" customFormat="false" ht="13" hidden="false" customHeight="false" outlineLevel="0" collapsed="false"/>
    <row r="1932" customFormat="false" ht="13" hidden="false" customHeight="false" outlineLevel="0" collapsed="false"/>
    <row r="1933" customFormat="false" ht="13" hidden="false" customHeight="false" outlineLevel="0" collapsed="false"/>
    <row r="1934" customFormat="false" ht="13" hidden="false" customHeight="false" outlineLevel="0" collapsed="false"/>
    <row r="1935" customFormat="false" ht="13" hidden="false" customHeight="false" outlineLevel="0" collapsed="false"/>
    <row r="1936" customFormat="false" ht="13" hidden="false" customHeight="false" outlineLevel="0" collapsed="false"/>
    <row r="1937" customFormat="false" ht="13" hidden="false" customHeight="false" outlineLevel="0" collapsed="false"/>
    <row r="1938" customFormat="false" ht="13" hidden="false" customHeight="false" outlineLevel="0" collapsed="false"/>
    <row r="1939" customFormat="false" ht="13" hidden="false" customHeight="false" outlineLevel="0" collapsed="false"/>
    <row r="1940" customFormat="false" ht="13" hidden="false" customHeight="false" outlineLevel="0" collapsed="false"/>
    <row r="1941" customFormat="false" ht="13" hidden="false" customHeight="false" outlineLevel="0" collapsed="false"/>
    <row r="1942" customFormat="false" ht="13" hidden="false" customHeight="false" outlineLevel="0" collapsed="false"/>
    <row r="1943" customFormat="false" ht="13" hidden="false" customHeight="false" outlineLevel="0" collapsed="false"/>
    <row r="1944" customFormat="false" ht="13" hidden="false" customHeight="false" outlineLevel="0" collapsed="false"/>
    <row r="1945" customFormat="false" ht="13" hidden="false" customHeight="false" outlineLevel="0" collapsed="false"/>
    <row r="1946" customFormat="false" ht="13" hidden="false" customHeight="false" outlineLevel="0" collapsed="false"/>
    <row r="1947" customFormat="false" ht="13" hidden="false" customHeight="false" outlineLevel="0" collapsed="false"/>
    <row r="1948" customFormat="false" ht="13" hidden="false" customHeight="false" outlineLevel="0" collapsed="false"/>
    <row r="1949" customFormat="false" ht="13" hidden="false" customHeight="false" outlineLevel="0" collapsed="false"/>
    <row r="1950" customFormat="false" ht="13" hidden="false" customHeight="false" outlineLevel="0" collapsed="false"/>
    <row r="1951" customFormat="false" ht="13" hidden="false" customHeight="false" outlineLevel="0" collapsed="false"/>
    <row r="1952" customFormat="false" ht="13" hidden="false" customHeight="false" outlineLevel="0" collapsed="false"/>
    <row r="1953" customFormat="false" ht="13" hidden="false" customHeight="false" outlineLevel="0" collapsed="false"/>
    <row r="1954" customFormat="false" ht="13" hidden="false" customHeight="false" outlineLevel="0" collapsed="false"/>
    <row r="1955" customFormat="false" ht="13" hidden="false" customHeight="false" outlineLevel="0" collapsed="false"/>
    <row r="1956" customFormat="false" ht="13" hidden="false" customHeight="false" outlineLevel="0" collapsed="false"/>
    <row r="1957" customFormat="false" ht="13" hidden="false" customHeight="false" outlineLevel="0" collapsed="false"/>
    <row r="1958" customFormat="false" ht="13" hidden="false" customHeight="false" outlineLevel="0" collapsed="false"/>
    <row r="1959" customFormat="false" ht="13" hidden="false" customHeight="false" outlineLevel="0" collapsed="false"/>
    <row r="1960" customFormat="false" ht="13" hidden="false" customHeight="false" outlineLevel="0" collapsed="false"/>
    <row r="1961" customFormat="false" ht="13" hidden="false" customHeight="false" outlineLevel="0" collapsed="false"/>
    <row r="1962" customFormat="false" ht="13" hidden="false" customHeight="false" outlineLevel="0" collapsed="false"/>
    <row r="1963" customFormat="false" ht="13" hidden="false" customHeight="false" outlineLevel="0" collapsed="false"/>
    <row r="1964" customFormat="false" ht="13" hidden="false" customHeight="false" outlineLevel="0" collapsed="false"/>
    <row r="1965" customFormat="false" ht="13" hidden="false" customHeight="false" outlineLevel="0" collapsed="false"/>
    <row r="1966" customFormat="false" ht="13" hidden="false" customHeight="false" outlineLevel="0" collapsed="false"/>
    <row r="1967" customFormat="false" ht="13" hidden="false" customHeight="false" outlineLevel="0" collapsed="false"/>
    <row r="1968" customFormat="false" ht="13" hidden="false" customHeight="false" outlineLevel="0" collapsed="false"/>
    <row r="1969" customFormat="false" ht="13" hidden="false" customHeight="false" outlineLevel="0" collapsed="false"/>
    <row r="1970" customFormat="false" ht="13" hidden="false" customHeight="false" outlineLevel="0" collapsed="false"/>
    <row r="1971" customFormat="false" ht="13" hidden="false" customHeight="false" outlineLevel="0" collapsed="false"/>
    <row r="1972" customFormat="false" ht="13" hidden="false" customHeight="false" outlineLevel="0" collapsed="false"/>
    <row r="1973" customFormat="false" ht="13" hidden="false" customHeight="false" outlineLevel="0" collapsed="false"/>
    <row r="1974" customFormat="false" ht="13" hidden="false" customHeight="false" outlineLevel="0" collapsed="false"/>
    <row r="1975" customFormat="false" ht="13" hidden="false" customHeight="false" outlineLevel="0" collapsed="false"/>
    <row r="1976" customFormat="false" ht="13" hidden="false" customHeight="false" outlineLevel="0" collapsed="false"/>
    <row r="1977" customFormat="false" ht="13" hidden="false" customHeight="false" outlineLevel="0" collapsed="false"/>
    <row r="1978" customFormat="false" ht="13" hidden="false" customHeight="false" outlineLevel="0" collapsed="false"/>
    <row r="1979" customFormat="false" ht="13" hidden="false" customHeight="false" outlineLevel="0" collapsed="false"/>
    <row r="1980" customFormat="false" ht="13" hidden="false" customHeight="false" outlineLevel="0" collapsed="false"/>
    <row r="1981" customFormat="false" ht="13" hidden="false" customHeight="false" outlineLevel="0" collapsed="false"/>
    <row r="1982" customFormat="false" ht="13" hidden="false" customHeight="false" outlineLevel="0" collapsed="false"/>
    <row r="1983" customFormat="false" ht="13" hidden="false" customHeight="false" outlineLevel="0" collapsed="false"/>
    <row r="1984" customFormat="false" ht="13" hidden="false" customHeight="false" outlineLevel="0" collapsed="false"/>
    <row r="1985" customFormat="false" ht="13" hidden="false" customHeight="false" outlineLevel="0" collapsed="false"/>
    <row r="1986" customFormat="false" ht="13" hidden="false" customHeight="false" outlineLevel="0" collapsed="false"/>
    <row r="1987" customFormat="false" ht="13" hidden="false" customHeight="false" outlineLevel="0" collapsed="false"/>
    <row r="1988" customFormat="false" ht="13" hidden="false" customHeight="false" outlineLevel="0" collapsed="false"/>
    <row r="1989" customFormat="false" ht="13" hidden="false" customHeight="false" outlineLevel="0" collapsed="false"/>
    <row r="1990" customFormat="false" ht="13" hidden="false" customHeight="false" outlineLevel="0" collapsed="false"/>
    <row r="1991" customFormat="false" ht="13" hidden="false" customHeight="false" outlineLevel="0" collapsed="false"/>
    <row r="1992" customFormat="false" ht="13" hidden="false" customHeight="false" outlineLevel="0" collapsed="false"/>
    <row r="1993" customFormat="false" ht="13" hidden="false" customHeight="false" outlineLevel="0" collapsed="false"/>
    <row r="1994" customFormat="false" ht="13" hidden="false" customHeight="false" outlineLevel="0" collapsed="false"/>
    <row r="1995" customFormat="false" ht="13" hidden="false" customHeight="false" outlineLevel="0" collapsed="false"/>
    <row r="1996" customFormat="false" ht="13" hidden="false" customHeight="false" outlineLevel="0" collapsed="false"/>
    <row r="1997" customFormat="false" ht="13" hidden="false" customHeight="false" outlineLevel="0" collapsed="false"/>
    <row r="1998" customFormat="false" ht="13" hidden="false" customHeight="false" outlineLevel="0" collapsed="false"/>
    <row r="1999" customFormat="false" ht="13" hidden="false" customHeight="false" outlineLevel="0" collapsed="false"/>
    <row r="2000" customFormat="false" ht="13" hidden="false" customHeight="false" outlineLevel="0" collapsed="false"/>
    <row r="2001" customFormat="false" ht="13" hidden="false" customHeight="false" outlineLevel="0" collapsed="false"/>
    <row r="2002" customFormat="false" ht="13" hidden="false" customHeight="false" outlineLevel="0" collapsed="false"/>
    <row r="2003" customFormat="false" ht="13" hidden="false" customHeight="false" outlineLevel="0" collapsed="false"/>
    <row r="2004" customFormat="false" ht="13" hidden="false" customHeight="false" outlineLevel="0" collapsed="false"/>
    <row r="2005" customFormat="false" ht="13" hidden="false" customHeight="false" outlineLevel="0" collapsed="false"/>
    <row r="2006" customFormat="false" ht="13" hidden="false" customHeight="false" outlineLevel="0" collapsed="false"/>
    <row r="2007" customFormat="false" ht="13" hidden="false" customHeight="false" outlineLevel="0" collapsed="false"/>
    <row r="2008" customFormat="false" ht="13" hidden="false" customHeight="false" outlineLevel="0" collapsed="false"/>
    <row r="2009" customFormat="false" ht="13" hidden="false" customHeight="false" outlineLevel="0" collapsed="false"/>
    <row r="2010" customFormat="false" ht="13" hidden="false" customHeight="false" outlineLevel="0" collapsed="false"/>
    <row r="2011" customFormat="false" ht="13" hidden="false" customHeight="false" outlineLevel="0" collapsed="false"/>
    <row r="2012" customFormat="false" ht="13" hidden="false" customHeight="false" outlineLevel="0" collapsed="false"/>
    <row r="2013" customFormat="false" ht="13" hidden="false" customHeight="false" outlineLevel="0" collapsed="false"/>
    <row r="2014" customFormat="false" ht="13" hidden="false" customHeight="false" outlineLevel="0" collapsed="false"/>
    <row r="2015" customFormat="false" ht="13" hidden="false" customHeight="false" outlineLevel="0" collapsed="false"/>
    <row r="2016" customFormat="false" ht="13" hidden="false" customHeight="false" outlineLevel="0" collapsed="false"/>
    <row r="2017" customFormat="false" ht="13" hidden="false" customHeight="false" outlineLevel="0" collapsed="false"/>
    <row r="2018" customFormat="false" ht="13" hidden="false" customHeight="false" outlineLevel="0" collapsed="false"/>
    <row r="2019" customFormat="false" ht="13" hidden="false" customHeight="false" outlineLevel="0" collapsed="false"/>
    <row r="2020" customFormat="false" ht="13" hidden="false" customHeight="false" outlineLevel="0" collapsed="false"/>
    <row r="2021" customFormat="false" ht="13" hidden="false" customHeight="false" outlineLevel="0" collapsed="false"/>
    <row r="2022" customFormat="false" ht="13" hidden="false" customHeight="false" outlineLevel="0" collapsed="false"/>
    <row r="2023" customFormat="false" ht="13" hidden="false" customHeight="false" outlineLevel="0" collapsed="false"/>
    <row r="2024" customFormat="false" ht="13" hidden="false" customHeight="false" outlineLevel="0" collapsed="false"/>
    <row r="2025" customFormat="false" ht="13" hidden="false" customHeight="false" outlineLevel="0" collapsed="false"/>
    <row r="2026" customFormat="false" ht="13" hidden="false" customHeight="false" outlineLevel="0" collapsed="false"/>
    <row r="2027" customFormat="false" ht="13" hidden="false" customHeight="false" outlineLevel="0" collapsed="false"/>
    <row r="2028" customFormat="false" ht="13" hidden="false" customHeight="false" outlineLevel="0" collapsed="false"/>
    <row r="2029" customFormat="false" ht="13" hidden="false" customHeight="false" outlineLevel="0" collapsed="false"/>
    <row r="2030" customFormat="false" ht="13" hidden="false" customHeight="false" outlineLevel="0" collapsed="false"/>
    <row r="2031" customFormat="false" ht="13" hidden="false" customHeight="false" outlineLevel="0" collapsed="false"/>
    <row r="2032" customFormat="false" ht="13" hidden="false" customHeight="false" outlineLevel="0" collapsed="false"/>
    <row r="2033" customFormat="false" ht="13" hidden="false" customHeight="false" outlineLevel="0" collapsed="false"/>
    <row r="2034" customFormat="false" ht="13" hidden="false" customHeight="false" outlineLevel="0" collapsed="false"/>
    <row r="2035" customFormat="false" ht="13" hidden="false" customHeight="false" outlineLevel="0" collapsed="false"/>
    <row r="2036" customFormat="false" ht="13" hidden="false" customHeight="false" outlineLevel="0" collapsed="false"/>
    <row r="2037" customFormat="false" ht="13" hidden="false" customHeight="false" outlineLevel="0" collapsed="false"/>
    <row r="2038" customFormat="false" ht="13" hidden="false" customHeight="false" outlineLevel="0" collapsed="false"/>
    <row r="2039" customFormat="false" ht="13" hidden="false" customHeight="false" outlineLevel="0" collapsed="false"/>
    <row r="2040" customFormat="false" ht="13" hidden="false" customHeight="false" outlineLevel="0" collapsed="false"/>
    <row r="2041" customFormat="false" ht="13" hidden="false" customHeight="false" outlineLevel="0" collapsed="false"/>
    <row r="2042" customFormat="false" ht="13" hidden="false" customHeight="false" outlineLevel="0" collapsed="false"/>
    <row r="2043" customFormat="false" ht="13" hidden="false" customHeight="false" outlineLevel="0" collapsed="false"/>
    <row r="2044" customFormat="false" ht="13" hidden="false" customHeight="false" outlineLevel="0" collapsed="false"/>
    <row r="2045" customFormat="false" ht="13" hidden="false" customHeight="false" outlineLevel="0" collapsed="false"/>
    <row r="2046" customFormat="false" ht="13" hidden="false" customHeight="false" outlineLevel="0" collapsed="false"/>
    <row r="2047" customFormat="false" ht="13" hidden="false" customHeight="false" outlineLevel="0" collapsed="false"/>
    <row r="2048" customFormat="false" ht="13" hidden="false" customHeight="false" outlineLevel="0" collapsed="false"/>
    <row r="2049" customFormat="false" ht="13" hidden="false" customHeight="false" outlineLevel="0" collapsed="false"/>
    <row r="2050" customFormat="false" ht="13" hidden="false" customHeight="false" outlineLevel="0" collapsed="false"/>
    <row r="2051" customFormat="false" ht="13" hidden="false" customHeight="false" outlineLevel="0" collapsed="false"/>
    <row r="2052" customFormat="false" ht="13" hidden="false" customHeight="false" outlineLevel="0" collapsed="false"/>
    <row r="2053" customFormat="false" ht="13" hidden="false" customHeight="false" outlineLevel="0" collapsed="false"/>
    <row r="2054" customFormat="false" ht="13" hidden="false" customHeight="false" outlineLevel="0" collapsed="false"/>
    <row r="2055" customFormat="false" ht="13" hidden="false" customHeight="false" outlineLevel="0" collapsed="false"/>
    <row r="2056" customFormat="false" ht="13" hidden="false" customHeight="false" outlineLevel="0" collapsed="false"/>
    <row r="2057" customFormat="false" ht="13" hidden="false" customHeight="false" outlineLevel="0" collapsed="false"/>
    <row r="2058" customFormat="false" ht="13" hidden="false" customHeight="false" outlineLevel="0" collapsed="false"/>
    <row r="2059" customFormat="false" ht="13" hidden="false" customHeight="false" outlineLevel="0" collapsed="false"/>
    <row r="2060" customFormat="false" ht="13" hidden="false" customHeight="false" outlineLevel="0" collapsed="false"/>
    <row r="2061" customFormat="false" ht="13" hidden="false" customHeight="false" outlineLevel="0" collapsed="false"/>
    <row r="2062" customFormat="false" ht="13" hidden="false" customHeight="false" outlineLevel="0" collapsed="false"/>
    <row r="2063" customFormat="false" ht="13" hidden="false" customHeight="false" outlineLevel="0" collapsed="false"/>
    <row r="2064" customFormat="false" ht="13" hidden="false" customHeight="false" outlineLevel="0" collapsed="false"/>
    <row r="2065" customFormat="false" ht="13" hidden="false" customHeight="false" outlineLevel="0" collapsed="false"/>
    <row r="2066" customFormat="false" ht="13" hidden="false" customHeight="false" outlineLevel="0" collapsed="false"/>
    <row r="2067" customFormat="false" ht="13" hidden="false" customHeight="false" outlineLevel="0" collapsed="false"/>
    <row r="2068" customFormat="false" ht="13" hidden="false" customHeight="false" outlineLevel="0" collapsed="false"/>
    <row r="2069" customFormat="false" ht="13" hidden="false" customHeight="false" outlineLevel="0" collapsed="false"/>
    <row r="2070" customFormat="false" ht="13" hidden="false" customHeight="false" outlineLevel="0" collapsed="false"/>
    <row r="2071" customFormat="false" ht="13" hidden="false" customHeight="false" outlineLevel="0" collapsed="false"/>
    <row r="2072" customFormat="false" ht="13" hidden="false" customHeight="false" outlineLevel="0" collapsed="false"/>
    <row r="2073" customFormat="false" ht="13" hidden="false" customHeight="false" outlineLevel="0" collapsed="false"/>
    <row r="2074" customFormat="false" ht="13" hidden="false" customHeight="false" outlineLevel="0" collapsed="false"/>
    <row r="2075" customFormat="false" ht="13" hidden="false" customHeight="false" outlineLevel="0" collapsed="false"/>
    <row r="2076" customFormat="false" ht="13" hidden="false" customHeight="false" outlineLevel="0" collapsed="false"/>
    <row r="2077" customFormat="false" ht="13" hidden="false" customHeight="false" outlineLevel="0" collapsed="false"/>
    <row r="2078" customFormat="false" ht="13" hidden="false" customHeight="false" outlineLevel="0" collapsed="false"/>
    <row r="2079" customFormat="false" ht="13" hidden="false" customHeight="false" outlineLevel="0" collapsed="false"/>
    <row r="2080" customFormat="false" ht="13" hidden="false" customHeight="false" outlineLevel="0" collapsed="false"/>
    <row r="2081" customFormat="false" ht="13" hidden="false" customHeight="false" outlineLevel="0" collapsed="false"/>
    <row r="2082" customFormat="false" ht="13" hidden="false" customHeight="false" outlineLevel="0" collapsed="false"/>
    <row r="2083" customFormat="false" ht="13" hidden="false" customHeight="false" outlineLevel="0" collapsed="false"/>
    <row r="2084" customFormat="false" ht="13" hidden="false" customHeight="false" outlineLevel="0" collapsed="false"/>
    <row r="2085" customFormat="false" ht="13" hidden="false" customHeight="false" outlineLevel="0" collapsed="false"/>
    <row r="2086" customFormat="false" ht="13" hidden="false" customHeight="false" outlineLevel="0" collapsed="false"/>
    <row r="2087" customFormat="false" ht="13" hidden="false" customHeight="false" outlineLevel="0" collapsed="false"/>
    <row r="2088" customFormat="false" ht="13" hidden="false" customHeight="false" outlineLevel="0" collapsed="false"/>
    <row r="2089" customFormat="false" ht="13" hidden="false" customHeight="false" outlineLevel="0" collapsed="false"/>
    <row r="2090" customFormat="false" ht="13" hidden="false" customHeight="false" outlineLevel="0" collapsed="false"/>
    <row r="2091" customFormat="false" ht="13" hidden="false" customHeight="false" outlineLevel="0" collapsed="false"/>
    <row r="2092" customFormat="false" ht="13" hidden="false" customHeight="false" outlineLevel="0" collapsed="false"/>
    <row r="2093" customFormat="false" ht="13" hidden="false" customHeight="false" outlineLevel="0" collapsed="false"/>
    <row r="2094" customFormat="false" ht="13" hidden="false" customHeight="false" outlineLevel="0" collapsed="false"/>
    <row r="2095" customFormat="false" ht="13" hidden="false" customHeight="false" outlineLevel="0" collapsed="false"/>
    <row r="2096" customFormat="false" ht="13" hidden="false" customHeight="false" outlineLevel="0" collapsed="false"/>
    <row r="2097" customFormat="false" ht="13" hidden="false" customHeight="false" outlineLevel="0" collapsed="false"/>
    <row r="2098" customFormat="false" ht="13" hidden="false" customHeight="false" outlineLevel="0" collapsed="false"/>
    <row r="2099" customFormat="false" ht="13" hidden="false" customHeight="false" outlineLevel="0" collapsed="false"/>
    <row r="2100" customFormat="false" ht="13" hidden="false" customHeight="false" outlineLevel="0" collapsed="false"/>
    <row r="2101" customFormat="false" ht="13" hidden="false" customHeight="false" outlineLevel="0" collapsed="false"/>
    <row r="2102" customFormat="false" ht="13" hidden="false" customHeight="false" outlineLevel="0" collapsed="false"/>
    <row r="2103" customFormat="false" ht="13" hidden="false" customHeight="false" outlineLevel="0" collapsed="false"/>
    <row r="2104" customFormat="false" ht="13" hidden="false" customHeight="false" outlineLevel="0" collapsed="false"/>
    <row r="2105" customFormat="false" ht="13" hidden="false" customHeight="false" outlineLevel="0" collapsed="false"/>
    <row r="2106" customFormat="false" ht="13" hidden="false" customHeight="false" outlineLevel="0" collapsed="false"/>
    <row r="2107" customFormat="false" ht="13" hidden="false" customHeight="false" outlineLevel="0" collapsed="false"/>
    <row r="2108" customFormat="false" ht="13" hidden="false" customHeight="false" outlineLevel="0" collapsed="false"/>
    <row r="2109" customFormat="false" ht="13" hidden="false" customHeight="false" outlineLevel="0" collapsed="false"/>
    <row r="2110" customFormat="false" ht="13" hidden="false" customHeight="false" outlineLevel="0" collapsed="false"/>
    <row r="2111" customFormat="false" ht="13" hidden="false" customHeight="false" outlineLevel="0" collapsed="false"/>
    <row r="2112" customFormat="false" ht="13" hidden="false" customHeight="false" outlineLevel="0" collapsed="false"/>
    <row r="2113" customFormat="false" ht="13" hidden="false" customHeight="false" outlineLevel="0" collapsed="false"/>
    <row r="2114" customFormat="false" ht="13" hidden="false" customHeight="false" outlineLevel="0" collapsed="false"/>
    <row r="2115" customFormat="false" ht="13" hidden="false" customHeight="false" outlineLevel="0" collapsed="false"/>
    <row r="2116" customFormat="false" ht="13" hidden="false" customHeight="false" outlineLevel="0" collapsed="false"/>
    <row r="2117" customFormat="false" ht="13" hidden="false" customHeight="false" outlineLevel="0" collapsed="false"/>
    <row r="2118" customFormat="false" ht="13" hidden="false" customHeight="false" outlineLevel="0" collapsed="false"/>
    <row r="2119" customFormat="false" ht="13" hidden="false" customHeight="false" outlineLevel="0" collapsed="false"/>
    <row r="2120" customFormat="false" ht="13" hidden="false" customHeight="false" outlineLevel="0" collapsed="false"/>
    <row r="2121" customFormat="false" ht="13" hidden="false" customHeight="false" outlineLevel="0" collapsed="false"/>
    <row r="2122" customFormat="false" ht="13" hidden="false" customHeight="false" outlineLevel="0" collapsed="false"/>
    <row r="2123" customFormat="false" ht="13" hidden="false" customHeight="false" outlineLevel="0" collapsed="false"/>
    <row r="2124" customFormat="false" ht="13" hidden="false" customHeight="false" outlineLevel="0" collapsed="false"/>
    <row r="2125" customFormat="false" ht="13" hidden="false" customHeight="false" outlineLevel="0" collapsed="false"/>
    <row r="2126" customFormat="false" ht="13" hidden="false" customHeight="false" outlineLevel="0" collapsed="false"/>
    <row r="2127" customFormat="false" ht="13" hidden="false" customHeight="false" outlineLevel="0" collapsed="false"/>
    <row r="2128" customFormat="false" ht="13" hidden="false" customHeight="false" outlineLevel="0" collapsed="false"/>
    <row r="2129" customFormat="false" ht="13" hidden="false" customHeight="false" outlineLevel="0" collapsed="false"/>
    <row r="2130" customFormat="false" ht="13" hidden="false" customHeight="false" outlineLevel="0" collapsed="false"/>
    <row r="2131" customFormat="false" ht="13" hidden="false" customHeight="false" outlineLevel="0" collapsed="false"/>
    <row r="2132" customFormat="false" ht="13" hidden="false" customHeight="false" outlineLevel="0" collapsed="false"/>
    <row r="2133" customFormat="false" ht="13" hidden="false" customHeight="false" outlineLevel="0" collapsed="false"/>
    <row r="2134" customFormat="false" ht="13" hidden="false" customHeight="false" outlineLevel="0" collapsed="false"/>
    <row r="2135" customFormat="false" ht="13" hidden="false" customHeight="false" outlineLevel="0" collapsed="false"/>
    <row r="2136" customFormat="false" ht="13" hidden="false" customHeight="false" outlineLevel="0" collapsed="false"/>
    <row r="2137" customFormat="false" ht="13" hidden="false" customHeight="false" outlineLevel="0" collapsed="false"/>
    <row r="2138" customFormat="false" ht="13" hidden="false" customHeight="false" outlineLevel="0" collapsed="false"/>
    <row r="2139" customFormat="false" ht="13" hidden="false" customHeight="false" outlineLevel="0" collapsed="false"/>
    <row r="2140" customFormat="false" ht="13" hidden="false" customHeight="false" outlineLevel="0" collapsed="false"/>
    <row r="2141" customFormat="false" ht="13" hidden="false" customHeight="false" outlineLevel="0" collapsed="false"/>
    <row r="2142" customFormat="false" ht="13" hidden="false" customHeight="false" outlineLevel="0" collapsed="false"/>
    <row r="2143" customFormat="false" ht="13" hidden="false" customHeight="false" outlineLevel="0" collapsed="false"/>
    <row r="2144" customFormat="false" ht="13" hidden="false" customHeight="false" outlineLevel="0" collapsed="false"/>
    <row r="2145" customFormat="false" ht="13" hidden="false" customHeight="false" outlineLevel="0" collapsed="false"/>
    <row r="2146" customFormat="false" ht="13" hidden="false" customHeight="false" outlineLevel="0" collapsed="false"/>
    <row r="2147" customFormat="false" ht="13" hidden="false" customHeight="false" outlineLevel="0" collapsed="false"/>
    <row r="2148" customFormat="false" ht="13" hidden="false" customHeight="false" outlineLevel="0" collapsed="false"/>
    <row r="2149" customFormat="false" ht="13" hidden="false" customHeight="false" outlineLevel="0" collapsed="false"/>
    <row r="2150" customFormat="false" ht="13" hidden="false" customHeight="false" outlineLevel="0" collapsed="false"/>
    <row r="2151" customFormat="false" ht="13" hidden="false" customHeight="false" outlineLevel="0" collapsed="false"/>
    <row r="2152" customFormat="false" ht="13" hidden="false" customHeight="false" outlineLevel="0" collapsed="false"/>
    <row r="2153" customFormat="false" ht="13" hidden="false" customHeight="false" outlineLevel="0" collapsed="false"/>
    <row r="2154" customFormat="false" ht="13" hidden="false" customHeight="false" outlineLevel="0" collapsed="false"/>
    <row r="2155" customFormat="false" ht="13" hidden="false" customHeight="false" outlineLevel="0" collapsed="false"/>
    <row r="2156" customFormat="false" ht="13" hidden="false" customHeight="false" outlineLevel="0" collapsed="false"/>
    <row r="2157" customFormat="false" ht="13" hidden="false" customHeight="false" outlineLevel="0" collapsed="false"/>
    <row r="2158" customFormat="false" ht="13" hidden="false" customHeight="false" outlineLevel="0" collapsed="false"/>
    <row r="2159" customFormat="false" ht="13" hidden="false" customHeight="false" outlineLevel="0" collapsed="false"/>
    <row r="2160" customFormat="false" ht="13" hidden="false" customHeight="false" outlineLevel="0" collapsed="false"/>
    <row r="2161" customFormat="false" ht="13" hidden="false" customHeight="false" outlineLevel="0" collapsed="false"/>
    <row r="2162" customFormat="false" ht="13" hidden="false" customHeight="false" outlineLevel="0" collapsed="false"/>
    <row r="2163" customFormat="false" ht="13" hidden="false" customHeight="false" outlineLevel="0" collapsed="false"/>
    <row r="2164" customFormat="false" ht="13" hidden="false" customHeight="false" outlineLevel="0" collapsed="false"/>
    <row r="2165" customFormat="false" ht="13" hidden="false" customHeight="false" outlineLevel="0" collapsed="false"/>
    <row r="2166" customFormat="false" ht="13" hidden="false" customHeight="false" outlineLevel="0" collapsed="false"/>
    <row r="2167" customFormat="false" ht="13" hidden="false" customHeight="false" outlineLevel="0" collapsed="false"/>
    <row r="2168" customFormat="false" ht="13" hidden="false" customHeight="false" outlineLevel="0" collapsed="false"/>
    <row r="2169" customFormat="false" ht="13" hidden="false" customHeight="false" outlineLevel="0" collapsed="false"/>
    <row r="2170" customFormat="false" ht="13" hidden="false" customHeight="false" outlineLevel="0" collapsed="false"/>
    <row r="2171" customFormat="false" ht="13" hidden="false" customHeight="false" outlineLevel="0" collapsed="false"/>
    <row r="2172" customFormat="false" ht="13" hidden="false" customHeight="false" outlineLevel="0" collapsed="false"/>
    <row r="2173" customFormat="false" ht="13" hidden="false" customHeight="false" outlineLevel="0" collapsed="false"/>
    <row r="2174" customFormat="false" ht="13" hidden="false" customHeight="false" outlineLevel="0" collapsed="false"/>
    <row r="2175" customFormat="false" ht="13" hidden="false" customHeight="false" outlineLevel="0" collapsed="false"/>
    <row r="2176" customFormat="false" ht="13" hidden="false" customHeight="false" outlineLevel="0" collapsed="false"/>
    <row r="2177" customFormat="false" ht="13" hidden="false" customHeight="false" outlineLevel="0" collapsed="false"/>
    <row r="2178" customFormat="false" ht="13" hidden="false" customHeight="false" outlineLevel="0" collapsed="false"/>
    <row r="2179" customFormat="false" ht="13" hidden="false" customHeight="false" outlineLevel="0" collapsed="false"/>
    <row r="2180" customFormat="false" ht="13" hidden="false" customHeight="false" outlineLevel="0" collapsed="false"/>
    <row r="2181" customFormat="false" ht="13" hidden="false" customHeight="false" outlineLevel="0" collapsed="false"/>
    <row r="2182" customFormat="false" ht="13" hidden="false" customHeight="false" outlineLevel="0" collapsed="false"/>
    <row r="2183" customFormat="false" ht="13" hidden="false" customHeight="false" outlineLevel="0" collapsed="false"/>
    <row r="2184" customFormat="false" ht="13" hidden="false" customHeight="false" outlineLevel="0" collapsed="false"/>
    <row r="2185" customFormat="false" ht="13" hidden="false" customHeight="false" outlineLevel="0" collapsed="false"/>
    <row r="2186" customFormat="false" ht="13" hidden="false" customHeight="false" outlineLevel="0" collapsed="false"/>
    <row r="2187" customFormat="false" ht="13" hidden="false" customHeight="false" outlineLevel="0" collapsed="false"/>
    <row r="2188" customFormat="false" ht="13" hidden="false" customHeight="false" outlineLevel="0" collapsed="false"/>
    <row r="2189" customFormat="false" ht="13" hidden="false" customHeight="false" outlineLevel="0" collapsed="false"/>
    <row r="2190" customFormat="false" ht="13" hidden="false" customHeight="false" outlineLevel="0" collapsed="false"/>
    <row r="2191" customFormat="false" ht="13" hidden="false" customHeight="false" outlineLevel="0" collapsed="false"/>
    <row r="2192" customFormat="false" ht="13" hidden="false" customHeight="false" outlineLevel="0" collapsed="false"/>
    <row r="2193" customFormat="false" ht="13" hidden="false" customHeight="false" outlineLevel="0" collapsed="false"/>
    <row r="2194" customFormat="false" ht="13" hidden="false" customHeight="false" outlineLevel="0" collapsed="false"/>
    <row r="2195" customFormat="false" ht="13" hidden="false" customHeight="false" outlineLevel="0" collapsed="false"/>
    <row r="2196" customFormat="false" ht="13" hidden="false" customHeight="false" outlineLevel="0" collapsed="false"/>
    <row r="2197" customFormat="false" ht="13" hidden="false" customHeight="false" outlineLevel="0" collapsed="false"/>
    <row r="2198" customFormat="false" ht="13" hidden="false" customHeight="false" outlineLevel="0" collapsed="false"/>
    <row r="2199" customFormat="false" ht="13" hidden="false" customHeight="false" outlineLevel="0" collapsed="false"/>
    <row r="2200" customFormat="false" ht="13" hidden="false" customHeight="false" outlineLevel="0" collapsed="false"/>
    <row r="2201" customFormat="false" ht="13" hidden="false" customHeight="false" outlineLevel="0" collapsed="false"/>
    <row r="2202" customFormat="false" ht="13" hidden="false" customHeight="false" outlineLevel="0" collapsed="false"/>
    <row r="2203" customFormat="false" ht="13" hidden="false" customHeight="false" outlineLevel="0" collapsed="false"/>
    <row r="2204" customFormat="false" ht="13" hidden="false" customHeight="false" outlineLevel="0" collapsed="false"/>
    <row r="2205" customFormat="false" ht="13" hidden="false" customHeight="false" outlineLevel="0" collapsed="false"/>
    <row r="2206" customFormat="false" ht="13" hidden="false" customHeight="false" outlineLevel="0" collapsed="false"/>
    <row r="2207" customFormat="false" ht="13" hidden="false" customHeight="false" outlineLevel="0" collapsed="false"/>
    <row r="2208" customFormat="false" ht="13" hidden="false" customHeight="false" outlineLevel="0" collapsed="false"/>
    <row r="2209" customFormat="false" ht="13" hidden="false" customHeight="false" outlineLevel="0" collapsed="false"/>
    <row r="2210" customFormat="false" ht="13" hidden="false" customHeight="false" outlineLevel="0" collapsed="false"/>
    <row r="2211" customFormat="false" ht="13" hidden="false" customHeight="false" outlineLevel="0" collapsed="false"/>
    <row r="2212" customFormat="false" ht="13" hidden="false" customHeight="false" outlineLevel="0" collapsed="false"/>
    <row r="2213" customFormat="false" ht="13" hidden="false" customHeight="false" outlineLevel="0" collapsed="false"/>
    <row r="2214" customFormat="false" ht="13" hidden="false" customHeight="false" outlineLevel="0" collapsed="false"/>
    <row r="2215" customFormat="false" ht="13" hidden="false" customHeight="false" outlineLevel="0" collapsed="false"/>
    <row r="2216" customFormat="false" ht="13" hidden="false" customHeight="false" outlineLevel="0" collapsed="false"/>
    <row r="2217" customFormat="false" ht="13" hidden="false" customHeight="false" outlineLevel="0" collapsed="false"/>
    <row r="2218" customFormat="false" ht="13" hidden="false" customHeight="false" outlineLevel="0" collapsed="false"/>
    <row r="2219" customFormat="false" ht="13" hidden="false" customHeight="false" outlineLevel="0" collapsed="false"/>
    <row r="2220" customFormat="false" ht="13" hidden="false" customHeight="false" outlineLevel="0" collapsed="false"/>
    <row r="2221" customFormat="false" ht="13" hidden="false" customHeight="false" outlineLevel="0" collapsed="false"/>
    <row r="2222" customFormat="false" ht="13" hidden="false" customHeight="false" outlineLevel="0" collapsed="false"/>
    <row r="2223" customFormat="false" ht="13" hidden="false" customHeight="false" outlineLevel="0" collapsed="false"/>
    <row r="2224" customFormat="false" ht="13" hidden="false" customHeight="false" outlineLevel="0" collapsed="false"/>
    <row r="2225" customFormat="false" ht="13" hidden="false" customHeight="false" outlineLevel="0" collapsed="false"/>
    <row r="2226" customFormat="false" ht="13" hidden="false" customHeight="false" outlineLevel="0" collapsed="false"/>
    <row r="2227" customFormat="false" ht="13" hidden="false" customHeight="false" outlineLevel="0" collapsed="false"/>
    <row r="2228" customFormat="false" ht="13" hidden="false" customHeight="false" outlineLevel="0" collapsed="false"/>
    <row r="2229" customFormat="false" ht="13" hidden="false" customHeight="false" outlineLevel="0" collapsed="false"/>
    <row r="2230" customFormat="false" ht="13" hidden="false" customHeight="false" outlineLevel="0" collapsed="false"/>
    <row r="2231" customFormat="false" ht="13" hidden="false" customHeight="false" outlineLevel="0" collapsed="false"/>
    <row r="2232" customFormat="false" ht="13" hidden="false" customHeight="false" outlineLevel="0" collapsed="false"/>
    <row r="2233" customFormat="false" ht="13" hidden="false" customHeight="false" outlineLevel="0" collapsed="false"/>
    <row r="2234" customFormat="false" ht="13" hidden="false" customHeight="false" outlineLevel="0" collapsed="false"/>
    <row r="2235" customFormat="false" ht="13" hidden="false" customHeight="false" outlineLevel="0" collapsed="false"/>
    <row r="2236" customFormat="false" ht="13" hidden="false" customHeight="false" outlineLevel="0" collapsed="false"/>
    <row r="2237" customFormat="false" ht="13" hidden="false" customHeight="false" outlineLevel="0" collapsed="false"/>
    <row r="2238" customFormat="false" ht="13" hidden="false" customHeight="false" outlineLevel="0" collapsed="false"/>
    <row r="2239" customFormat="false" ht="13" hidden="false" customHeight="false" outlineLevel="0" collapsed="false"/>
    <row r="2240" customFormat="false" ht="13" hidden="false" customHeight="false" outlineLevel="0" collapsed="false"/>
    <row r="2241" customFormat="false" ht="13" hidden="false" customHeight="false" outlineLevel="0" collapsed="false"/>
    <row r="2242" customFormat="false" ht="13" hidden="false" customHeight="false" outlineLevel="0" collapsed="false"/>
    <row r="2243" customFormat="false" ht="13" hidden="false" customHeight="false" outlineLevel="0" collapsed="false"/>
    <row r="2244" customFormat="false" ht="13" hidden="false" customHeight="false" outlineLevel="0" collapsed="false"/>
    <row r="2245" customFormat="false" ht="13" hidden="false" customHeight="false" outlineLevel="0" collapsed="false"/>
    <row r="2246" customFormat="false" ht="13" hidden="false" customHeight="false" outlineLevel="0" collapsed="false"/>
    <row r="2247" customFormat="false" ht="13" hidden="false" customHeight="false" outlineLevel="0" collapsed="false"/>
    <row r="2248" customFormat="false" ht="13" hidden="false" customHeight="false" outlineLevel="0" collapsed="false"/>
    <row r="2249" customFormat="false" ht="13" hidden="false" customHeight="false" outlineLevel="0" collapsed="false"/>
    <row r="2250" customFormat="false" ht="13" hidden="false" customHeight="false" outlineLevel="0" collapsed="false"/>
    <row r="2251" customFormat="false" ht="13" hidden="false" customHeight="false" outlineLevel="0" collapsed="false"/>
    <row r="2252" customFormat="false" ht="13" hidden="false" customHeight="false" outlineLevel="0" collapsed="false"/>
    <row r="2253" customFormat="false" ht="13" hidden="false" customHeight="false" outlineLevel="0" collapsed="false"/>
    <row r="2254" customFormat="false" ht="13" hidden="false" customHeight="false" outlineLevel="0" collapsed="false"/>
    <row r="2255" customFormat="false" ht="13" hidden="false" customHeight="false" outlineLevel="0" collapsed="false"/>
    <row r="2256" customFormat="false" ht="13" hidden="false" customHeight="false" outlineLevel="0" collapsed="false"/>
    <row r="2257" customFormat="false" ht="13" hidden="false" customHeight="false" outlineLevel="0" collapsed="false"/>
    <row r="2258" customFormat="false" ht="13" hidden="false" customHeight="false" outlineLevel="0" collapsed="false"/>
    <row r="2259" customFormat="false" ht="13" hidden="false" customHeight="false" outlineLevel="0" collapsed="false"/>
    <row r="2260" customFormat="false" ht="13" hidden="false" customHeight="false" outlineLevel="0" collapsed="false"/>
    <row r="2261" customFormat="false" ht="13" hidden="false" customHeight="false" outlineLevel="0" collapsed="false"/>
    <row r="2262" customFormat="false" ht="13" hidden="false" customHeight="false" outlineLevel="0" collapsed="false"/>
    <row r="2263" customFormat="false" ht="13" hidden="false" customHeight="false" outlineLevel="0" collapsed="false"/>
    <row r="2264" customFormat="false" ht="13" hidden="false" customHeight="false" outlineLevel="0" collapsed="false"/>
    <row r="2265" customFormat="false" ht="13" hidden="false" customHeight="false" outlineLevel="0" collapsed="false"/>
    <row r="2266" customFormat="false" ht="13" hidden="false" customHeight="false" outlineLevel="0" collapsed="false"/>
    <row r="2267" customFormat="false" ht="13" hidden="false" customHeight="false" outlineLevel="0" collapsed="false"/>
    <row r="2268" customFormat="false" ht="13" hidden="false" customHeight="false" outlineLevel="0" collapsed="false"/>
    <row r="2269" customFormat="false" ht="13" hidden="false" customHeight="false" outlineLevel="0" collapsed="false"/>
    <row r="2270" customFormat="false" ht="13" hidden="false" customHeight="false" outlineLevel="0" collapsed="false"/>
    <row r="2271" customFormat="false" ht="13" hidden="false" customHeight="false" outlineLevel="0" collapsed="false"/>
    <row r="2272" customFormat="false" ht="13" hidden="false" customHeight="false" outlineLevel="0" collapsed="false"/>
    <row r="2273" customFormat="false" ht="13" hidden="false" customHeight="false" outlineLevel="0" collapsed="false"/>
    <row r="2274" customFormat="false" ht="13" hidden="false" customHeight="false" outlineLevel="0" collapsed="false"/>
    <row r="2275" customFormat="false" ht="13" hidden="false" customHeight="false" outlineLevel="0" collapsed="false"/>
    <row r="2276" customFormat="false" ht="13" hidden="false" customHeight="false" outlineLevel="0" collapsed="false"/>
    <row r="2277" customFormat="false" ht="13" hidden="false" customHeight="false" outlineLevel="0" collapsed="false"/>
    <row r="2278" customFormat="false" ht="13" hidden="false" customHeight="false" outlineLevel="0" collapsed="false"/>
    <row r="2279" customFormat="false" ht="13" hidden="false" customHeight="false" outlineLevel="0" collapsed="false"/>
    <row r="2280" customFormat="false" ht="13" hidden="false" customHeight="false" outlineLevel="0" collapsed="false"/>
    <row r="2281" customFormat="false" ht="13" hidden="false" customHeight="false" outlineLevel="0" collapsed="false"/>
    <row r="2282" customFormat="false" ht="13" hidden="false" customHeight="false" outlineLevel="0" collapsed="false"/>
    <row r="2283" customFormat="false" ht="13" hidden="false" customHeight="false" outlineLevel="0" collapsed="false"/>
    <row r="2284" customFormat="false" ht="13" hidden="false" customHeight="false" outlineLevel="0" collapsed="false"/>
    <row r="2285" customFormat="false" ht="13" hidden="false" customHeight="false" outlineLevel="0" collapsed="false"/>
    <row r="2286" customFormat="false" ht="13" hidden="false" customHeight="false" outlineLevel="0" collapsed="false"/>
    <row r="2287" customFormat="false" ht="13" hidden="false" customHeight="false" outlineLevel="0" collapsed="false"/>
    <row r="2288" customFormat="false" ht="13" hidden="false" customHeight="false" outlineLevel="0" collapsed="false"/>
    <row r="2289" customFormat="false" ht="13" hidden="false" customHeight="false" outlineLevel="0" collapsed="false"/>
    <row r="2290" customFormat="false" ht="13" hidden="false" customHeight="false" outlineLevel="0" collapsed="false"/>
    <row r="2291" customFormat="false" ht="13" hidden="false" customHeight="false" outlineLevel="0" collapsed="false"/>
    <row r="2292" customFormat="false" ht="13" hidden="false" customHeight="false" outlineLevel="0" collapsed="false"/>
    <row r="2293" customFormat="false" ht="13" hidden="false" customHeight="false" outlineLevel="0" collapsed="false"/>
    <row r="2294" customFormat="false" ht="13" hidden="false" customHeight="false" outlineLevel="0" collapsed="false"/>
    <row r="2295" customFormat="false" ht="13" hidden="false" customHeight="false" outlineLevel="0" collapsed="false"/>
    <row r="2296" customFormat="false" ht="13" hidden="false" customHeight="false" outlineLevel="0" collapsed="false"/>
    <row r="2297" customFormat="false" ht="13" hidden="false" customHeight="false" outlineLevel="0" collapsed="false"/>
    <row r="2298" customFormat="false" ht="13" hidden="false" customHeight="false" outlineLevel="0" collapsed="false"/>
    <row r="2299" customFormat="false" ht="13" hidden="false" customHeight="false" outlineLevel="0" collapsed="false"/>
    <row r="2300" customFormat="false" ht="13" hidden="false" customHeight="false" outlineLevel="0" collapsed="false"/>
    <row r="2301" customFormat="false" ht="13" hidden="false" customHeight="false" outlineLevel="0" collapsed="false"/>
    <row r="2302" customFormat="false" ht="13" hidden="false" customHeight="false" outlineLevel="0" collapsed="false"/>
    <row r="2303" customFormat="false" ht="13" hidden="false" customHeight="false" outlineLevel="0" collapsed="false"/>
    <row r="2304" customFormat="false" ht="13" hidden="false" customHeight="false" outlineLevel="0" collapsed="false"/>
    <row r="2305" customFormat="false" ht="13" hidden="false" customHeight="false" outlineLevel="0" collapsed="false"/>
    <row r="2306" customFormat="false" ht="13" hidden="false" customHeight="false" outlineLevel="0" collapsed="false"/>
    <row r="2307" customFormat="false" ht="13" hidden="false" customHeight="false" outlineLevel="0" collapsed="false"/>
    <row r="2308" customFormat="false" ht="13" hidden="false" customHeight="false" outlineLevel="0" collapsed="false"/>
    <row r="2309" customFormat="false" ht="13" hidden="false" customHeight="false" outlineLevel="0" collapsed="false"/>
    <row r="2310" customFormat="false" ht="13" hidden="false" customHeight="false" outlineLevel="0" collapsed="false"/>
    <row r="2311" customFormat="false" ht="13" hidden="false" customHeight="false" outlineLevel="0" collapsed="false"/>
    <row r="2312" customFormat="false" ht="13" hidden="false" customHeight="false" outlineLevel="0" collapsed="false"/>
    <row r="2313" customFormat="false" ht="13" hidden="false" customHeight="false" outlineLevel="0" collapsed="false"/>
    <row r="2314" customFormat="false" ht="13" hidden="false" customHeight="false" outlineLevel="0" collapsed="false"/>
    <row r="2315" customFormat="false" ht="13" hidden="false" customHeight="false" outlineLevel="0" collapsed="false"/>
    <row r="2316" customFormat="false" ht="13" hidden="false" customHeight="false" outlineLevel="0" collapsed="false"/>
    <row r="2317" customFormat="false" ht="13" hidden="false" customHeight="false" outlineLevel="0" collapsed="false"/>
    <row r="2318" customFormat="false" ht="13" hidden="false" customHeight="false" outlineLevel="0" collapsed="false"/>
    <row r="2319" customFormat="false" ht="13" hidden="false" customHeight="false" outlineLevel="0" collapsed="false"/>
    <row r="2320" customFormat="false" ht="13" hidden="false" customHeight="false" outlineLevel="0" collapsed="false"/>
    <row r="2321" customFormat="false" ht="13" hidden="false" customHeight="false" outlineLevel="0" collapsed="false"/>
    <row r="2322" customFormat="false" ht="13" hidden="false" customHeight="false" outlineLevel="0" collapsed="false"/>
    <row r="2323" customFormat="false" ht="13" hidden="false" customHeight="false" outlineLevel="0" collapsed="false"/>
    <row r="2324" customFormat="false" ht="13" hidden="false" customHeight="false" outlineLevel="0" collapsed="false"/>
    <row r="2325" customFormat="false" ht="13" hidden="false" customHeight="false" outlineLevel="0" collapsed="false"/>
    <row r="2326" customFormat="false" ht="13" hidden="false" customHeight="false" outlineLevel="0" collapsed="false"/>
    <row r="2327" customFormat="false" ht="13" hidden="false" customHeight="false" outlineLevel="0" collapsed="false"/>
    <row r="2328" customFormat="false" ht="13" hidden="false" customHeight="false" outlineLevel="0" collapsed="false"/>
    <row r="2329" customFormat="false" ht="13" hidden="false" customHeight="false" outlineLevel="0" collapsed="false"/>
    <row r="2330" customFormat="false" ht="13" hidden="false" customHeight="false" outlineLevel="0" collapsed="false"/>
    <row r="2331" customFormat="false" ht="13" hidden="false" customHeight="false" outlineLevel="0" collapsed="false"/>
    <row r="2332" customFormat="false" ht="13" hidden="false" customHeight="false" outlineLevel="0" collapsed="false"/>
    <row r="2333" customFormat="false" ht="13" hidden="false" customHeight="false" outlineLevel="0" collapsed="false"/>
    <row r="2334" customFormat="false" ht="13" hidden="false" customHeight="false" outlineLevel="0" collapsed="false"/>
    <row r="2335" customFormat="false" ht="13" hidden="false" customHeight="false" outlineLevel="0" collapsed="false"/>
    <row r="2336" customFormat="false" ht="13" hidden="false" customHeight="false" outlineLevel="0" collapsed="false"/>
    <row r="2337" customFormat="false" ht="13" hidden="false" customHeight="false" outlineLevel="0" collapsed="false"/>
    <row r="2338" customFormat="false" ht="13" hidden="false" customHeight="false" outlineLevel="0" collapsed="false"/>
    <row r="2339" customFormat="false" ht="13" hidden="false" customHeight="false" outlineLevel="0" collapsed="false"/>
    <row r="2340" customFormat="false" ht="13" hidden="false" customHeight="false" outlineLevel="0" collapsed="false"/>
    <row r="2341" customFormat="false" ht="13" hidden="false" customHeight="false" outlineLevel="0" collapsed="false"/>
    <row r="2342" customFormat="false" ht="13" hidden="false" customHeight="false" outlineLevel="0" collapsed="false"/>
    <row r="2343" customFormat="false" ht="13" hidden="false" customHeight="false" outlineLevel="0" collapsed="false"/>
    <row r="2344" customFormat="false" ht="13" hidden="false" customHeight="false" outlineLevel="0" collapsed="false"/>
    <row r="2345" customFormat="false" ht="13" hidden="false" customHeight="false" outlineLevel="0" collapsed="false"/>
    <row r="2346" customFormat="false" ht="13" hidden="false" customHeight="false" outlineLevel="0" collapsed="false"/>
    <row r="2347" customFormat="false" ht="13" hidden="false" customHeight="false" outlineLevel="0" collapsed="false"/>
    <row r="2348" customFormat="false" ht="13" hidden="false" customHeight="false" outlineLevel="0" collapsed="false"/>
    <row r="2349" customFormat="false" ht="13" hidden="false" customHeight="false" outlineLevel="0" collapsed="false"/>
    <row r="2350" customFormat="false" ht="13" hidden="false" customHeight="false" outlineLevel="0" collapsed="false"/>
    <row r="2351" customFormat="false" ht="13" hidden="false" customHeight="false" outlineLevel="0" collapsed="false"/>
    <row r="2352" customFormat="false" ht="13" hidden="false" customHeight="false" outlineLevel="0" collapsed="false"/>
    <row r="2353" customFormat="false" ht="13" hidden="false" customHeight="false" outlineLevel="0" collapsed="false"/>
    <row r="2354" customFormat="false" ht="13" hidden="false" customHeight="false" outlineLevel="0" collapsed="false"/>
    <row r="2355" customFormat="false" ht="13" hidden="false" customHeight="false" outlineLevel="0" collapsed="false"/>
    <row r="2356" customFormat="false" ht="13" hidden="false" customHeight="false" outlineLevel="0" collapsed="false"/>
    <row r="2357" customFormat="false" ht="13" hidden="false" customHeight="false" outlineLevel="0" collapsed="false"/>
    <row r="2358" customFormat="false" ht="13" hidden="false" customHeight="false" outlineLevel="0" collapsed="false"/>
    <row r="2359" customFormat="false" ht="13" hidden="false" customHeight="false" outlineLevel="0" collapsed="false"/>
    <row r="2360" customFormat="false" ht="13" hidden="false" customHeight="false" outlineLevel="0" collapsed="false"/>
    <row r="2361" customFormat="false" ht="13" hidden="false" customHeight="false" outlineLevel="0" collapsed="false"/>
    <row r="2362" customFormat="false" ht="13" hidden="false" customHeight="false" outlineLevel="0" collapsed="false"/>
    <row r="2363" customFormat="false" ht="13" hidden="false" customHeight="false" outlineLevel="0" collapsed="false"/>
    <row r="2364" customFormat="false" ht="13" hidden="false" customHeight="false" outlineLevel="0" collapsed="false"/>
    <row r="2365" customFormat="false" ht="13" hidden="false" customHeight="false" outlineLevel="0" collapsed="false"/>
    <row r="2366" customFormat="false" ht="13" hidden="false" customHeight="false" outlineLevel="0" collapsed="false"/>
    <row r="2367" customFormat="false" ht="13" hidden="false" customHeight="false" outlineLevel="0" collapsed="false"/>
    <row r="2368" customFormat="false" ht="13" hidden="false" customHeight="false" outlineLevel="0" collapsed="false"/>
    <row r="2369" customFormat="false" ht="13" hidden="false" customHeight="false" outlineLevel="0" collapsed="false"/>
    <row r="2370" customFormat="false" ht="13" hidden="false" customHeight="false" outlineLevel="0" collapsed="false"/>
    <row r="2371" customFormat="false" ht="13" hidden="false" customHeight="false" outlineLevel="0" collapsed="false"/>
    <row r="2372" customFormat="false" ht="13" hidden="false" customHeight="false" outlineLevel="0" collapsed="false"/>
    <row r="2373" customFormat="false" ht="13" hidden="false" customHeight="false" outlineLevel="0" collapsed="false"/>
    <row r="2374" customFormat="false" ht="13" hidden="false" customHeight="false" outlineLevel="0" collapsed="false"/>
    <row r="2375" customFormat="false" ht="13" hidden="false" customHeight="false" outlineLevel="0" collapsed="false"/>
    <row r="2376" customFormat="false" ht="13" hidden="false" customHeight="false" outlineLevel="0" collapsed="false"/>
    <row r="2377" customFormat="false" ht="13" hidden="false" customHeight="false" outlineLevel="0" collapsed="false"/>
    <row r="2378" customFormat="false" ht="13" hidden="false" customHeight="false" outlineLevel="0" collapsed="false"/>
    <row r="2379" customFormat="false" ht="13" hidden="false" customHeight="false" outlineLevel="0" collapsed="false"/>
    <row r="2380" customFormat="false" ht="13" hidden="false" customHeight="false" outlineLevel="0" collapsed="false"/>
    <row r="2381" customFormat="false" ht="13" hidden="false" customHeight="false" outlineLevel="0" collapsed="false"/>
    <row r="2382" customFormat="false" ht="13" hidden="false" customHeight="false" outlineLevel="0" collapsed="false"/>
    <row r="2383" customFormat="false" ht="13" hidden="false" customHeight="false" outlineLevel="0" collapsed="false"/>
    <row r="2384" customFormat="false" ht="13" hidden="false" customHeight="false" outlineLevel="0" collapsed="false"/>
    <row r="2385" customFormat="false" ht="13" hidden="false" customHeight="false" outlineLevel="0" collapsed="false"/>
    <row r="2386" customFormat="false" ht="13" hidden="false" customHeight="false" outlineLevel="0" collapsed="false"/>
    <row r="2387" customFormat="false" ht="13" hidden="false" customHeight="false" outlineLevel="0" collapsed="false"/>
    <row r="2388" customFormat="false" ht="13" hidden="false" customHeight="false" outlineLevel="0" collapsed="false"/>
    <row r="2389" customFormat="false" ht="13" hidden="false" customHeight="false" outlineLevel="0" collapsed="false"/>
    <row r="2390" customFormat="false" ht="13" hidden="false" customHeight="false" outlineLevel="0" collapsed="false"/>
    <row r="2391" customFormat="false" ht="13" hidden="false" customHeight="false" outlineLevel="0" collapsed="false"/>
    <row r="2392" customFormat="false" ht="13" hidden="false" customHeight="false" outlineLevel="0" collapsed="false"/>
    <row r="2393" customFormat="false" ht="13" hidden="false" customHeight="false" outlineLevel="0" collapsed="false"/>
    <row r="2394" customFormat="false" ht="13" hidden="false" customHeight="false" outlineLevel="0" collapsed="false"/>
    <row r="2395" customFormat="false" ht="13" hidden="false" customHeight="false" outlineLevel="0" collapsed="false"/>
    <row r="2396" customFormat="false" ht="13" hidden="false" customHeight="false" outlineLevel="0" collapsed="false"/>
    <row r="2397" customFormat="false" ht="13" hidden="false" customHeight="false" outlineLevel="0" collapsed="false"/>
    <row r="2398" customFormat="false" ht="13" hidden="false" customHeight="false" outlineLevel="0" collapsed="false"/>
    <row r="2399" customFormat="false" ht="13" hidden="false" customHeight="false" outlineLevel="0" collapsed="false"/>
    <row r="2400" customFormat="false" ht="13" hidden="false" customHeight="false" outlineLevel="0" collapsed="false"/>
    <row r="2401" customFormat="false" ht="13" hidden="false" customHeight="false" outlineLevel="0" collapsed="false"/>
    <row r="2402" customFormat="false" ht="13" hidden="false" customHeight="false" outlineLevel="0" collapsed="false"/>
    <row r="2403" customFormat="false" ht="13" hidden="false" customHeight="false" outlineLevel="0" collapsed="false"/>
    <row r="2404" customFormat="false" ht="13" hidden="false" customHeight="false" outlineLevel="0" collapsed="false"/>
    <row r="2405" customFormat="false" ht="13" hidden="false" customHeight="false" outlineLevel="0" collapsed="false"/>
    <row r="2406" customFormat="false" ht="13" hidden="false" customHeight="false" outlineLevel="0" collapsed="false"/>
    <row r="2407" customFormat="false" ht="13" hidden="false" customHeight="false" outlineLevel="0" collapsed="false"/>
    <row r="2408" customFormat="false" ht="13" hidden="false" customHeight="false" outlineLevel="0" collapsed="false"/>
    <row r="2409" customFormat="false" ht="13" hidden="false" customHeight="false" outlineLevel="0" collapsed="false"/>
    <row r="2410" customFormat="false" ht="13" hidden="false" customHeight="false" outlineLevel="0" collapsed="false"/>
    <row r="2411" customFormat="false" ht="13" hidden="false" customHeight="false" outlineLevel="0" collapsed="false"/>
    <row r="2412" customFormat="false" ht="13" hidden="false" customHeight="false" outlineLevel="0" collapsed="false"/>
    <row r="2413" customFormat="false" ht="13" hidden="false" customHeight="false" outlineLevel="0" collapsed="false"/>
    <row r="2414" customFormat="false" ht="13" hidden="false" customHeight="false" outlineLevel="0" collapsed="false"/>
    <row r="2415" customFormat="false" ht="13" hidden="false" customHeight="false" outlineLevel="0" collapsed="false"/>
    <row r="2416" customFormat="false" ht="13" hidden="false" customHeight="false" outlineLevel="0" collapsed="false"/>
    <row r="2417" customFormat="false" ht="13" hidden="false" customHeight="false" outlineLevel="0" collapsed="false"/>
    <row r="2418" customFormat="false" ht="13" hidden="false" customHeight="false" outlineLevel="0" collapsed="false"/>
    <row r="2419" customFormat="false" ht="13" hidden="false" customHeight="false" outlineLevel="0" collapsed="false"/>
    <row r="2420" customFormat="false" ht="13" hidden="false" customHeight="false" outlineLevel="0" collapsed="false"/>
    <row r="2421" customFormat="false" ht="13" hidden="false" customHeight="false" outlineLevel="0" collapsed="false"/>
    <row r="2422" customFormat="false" ht="13" hidden="false" customHeight="false" outlineLevel="0" collapsed="false"/>
    <row r="2423" customFormat="false" ht="13" hidden="false" customHeight="false" outlineLevel="0" collapsed="false"/>
    <row r="2424" customFormat="false" ht="13" hidden="false" customHeight="false" outlineLevel="0" collapsed="false"/>
    <row r="2425" customFormat="false" ht="13" hidden="false" customHeight="false" outlineLevel="0" collapsed="false"/>
    <row r="2426" customFormat="false" ht="13" hidden="false" customHeight="false" outlineLevel="0" collapsed="false"/>
    <row r="2427" customFormat="false" ht="13" hidden="false" customHeight="false" outlineLevel="0" collapsed="false"/>
    <row r="2428" customFormat="false" ht="13" hidden="false" customHeight="false" outlineLevel="0" collapsed="false"/>
    <row r="2429" customFormat="false" ht="13" hidden="false" customHeight="false" outlineLevel="0" collapsed="false"/>
    <row r="2430" customFormat="false" ht="13" hidden="false" customHeight="false" outlineLevel="0" collapsed="false"/>
    <row r="2431" customFormat="false" ht="13" hidden="false" customHeight="false" outlineLevel="0" collapsed="false"/>
    <row r="2432" customFormat="false" ht="13" hidden="false" customHeight="false" outlineLevel="0" collapsed="false"/>
    <row r="2433" customFormat="false" ht="13" hidden="false" customHeight="false" outlineLevel="0" collapsed="false"/>
    <row r="2434" customFormat="false" ht="13" hidden="false" customHeight="false" outlineLevel="0" collapsed="false"/>
    <row r="2435" customFormat="false" ht="13" hidden="false" customHeight="false" outlineLevel="0" collapsed="false"/>
    <row r="2436" customFormat="false" ht="13" hidden="false" customHeight="false" outlineLevel="0" collapsed="false"/>
    <row r="2437" customFormat="false" ht="13" hidden="false" customHeight="false" outlineLevel="0" collapsed="false"/>
    <row r="2438" customFormat="false" ht="13" hidden="false" customHeight="false" outlineLevel="0" collapsed="false"/>
    <row r="2439" customFormat="false" ht="13" hidden="false" customHeight="false" outlineLevel="0" collapsed="false"/>
    <row r="2440" customFormat="false" ht="13" hidden="false" customHeight="false" outlineLevel="0" collapsed="false"/>
    <row r="2441" customFormat="false" ht="13" hidden="false" customHeight="false" outlineLevel="0" collapsed="false"/>
    <row r="2442" customFormat="false" ht="13" hidden="false" customHeight="false" outlineLevel="0" collapsed="false"/>
    <row r="2443" customFormat="false" ht="13" hidden="false" customHeight="false" outlineLevel="0" collapsed="false"/>
    <row r="2444" customFormat="false" ht="13" hidden="false" customHeight="false" outlineLevel="0" collapsed="false"/>
    <row r="2445" customFormat="false" ht="13" hidden="false" customHeight="false" outlineLevel="0" collapsed="false"/>
    <row r="2446" customFormat="false" ht="13" hidden="false" customHeight="false" outlineLevel="0" collapsed="false"/>
    <row r="2447" customFormat="false" ht="13" hidden="false" customHeight="false" outlineLevel="0" collapsed="false"/>
    <row r="2448" customFormat="false" ht="13" hidden="false" customHeight="false" outlineLevel="0" collapsed="false"/>
    <row r="2449" customFormat="false" ht="13" hidden="false" customHeight="false" outlineLevel="0" collapsed="false"/>
    <row r="2450" customFormat="false" ht="13" hidden="false" customHeight="false" outlineLevel="0" collapsed="false"/>
    <row r="2451" customFormat="false" ht="13" hidden="false" customHeight="false" outlineLevel="0" collapsed="false"/>
    <row r="2452" customFormat="false" ht="13" hidden="false" customHeight="false" outlineLevel="0" collapsed="false"/>
    <row r="2453" customFormat="false" ht="13" hidden="false" customHeight="false" outlineLevel="0" collapsed="false"/>
    <row r="2454" customFormat="false" ht="13" hidden="false" customHeight="false" outlineLevel="0" collapsed="false"/>
    <row r="2455" customFormat="false" ht="13" hidden="false" customHeight="false" outlineLevel="0" collapsed="false"/>
    <row r="2456" customFormat="false" ht="13" hidden="false" customHeight="false" outlineLevel="0" collapsed="false"/>
    <row r="2457" customFormat="false" ht="13" hidden="false" customHeight="false" outlineLevel="0" collapsed="false"/>
    <row r="2458" customFormat="false" ht="13" hidden="false" customHeight="false" outlineLevel="0" collapsed="false"/>
    <row r="2459" customFormat="false" ht="13" hidden="false" customHeight="false" outlineLevel="0" collapsed="false"/>
    <row r="2460" customFormat="false" ht="13" hidden="false" customHeight="false" outlineLevel="0" collapsed="false"/>
    <row r="2461" customFormat="false" ht="13" hidden="false" customHeight="false" outlineLevel="0" collapsed="false"/>
    <row r="2462" customFormat="false" ht="13" hidden="false" customHeight="false" outlineLevel="0" collapsed="false"/>
    <row r="2463" customFormat="false" ht="13" hidden="false" customHeight="false" outlineLevel="0" collapsed="false"/>
    <row r="2464" customFormat="false" ht="13" hidden="false" customHeight="false" outlineLevel="0" collapsed="false"/>
    <row r="2465" customFormat="false" ht="13" hidden="false" customHeight="false" outlineLevel="0" collapsed="false"/>
    <row r="2466" customFormat="false" ht="13" hidden="false" customHeight="false" outlineLevel="0" collapsed="false"/>
    <row r="2467" customFormat="false" ht="13" hidden="false" customHeight="false" outlineLevel="0" collapsed="false"/>
    <row r="2468" customFormat="false" ht="13" hidden="false" customHeight="false" outlineLevel="0" collapsed="false"/>
    <row r="2469" customFormat="false" ht="13" hidden="false" customHeight="false" outlineLevel="0" collapsed="false"/>
    <row r="2470" customFormat="false" ht="13" hidden="false" customHeight="false" outlineLevel="0" collapsed="false"/>
    <row r="2471" customFormat="false" ht="13" hidden="false" customHeight="false" outlineLevel="0" collapsed="false"/>
    <row r="2472" customFormat="false" ht="13" hidden="false" customHeight="false" outlineLevel="0" collapsed="false"/>
    <row r="2473" customFormat="false" ht="13" hidden="false" customHeight="false" outlineLevel="0" collapsed="false"/>
    <row r="2474" customFormat="false" ht="13" hidden="false" customHeight="false" outlineLevel="0" collapsed="false"/>
    <row r="2475" customFormat="false" ht="13" hidden="false" customHeight="false" outlineLevel="0" collapsed="false"/>
    <row r="2476" customFormat="false" ht="13" hidden="false" customHeight="false" outlineLevel="0" collapsed="false"/>
    <row r="2477" customFormat="false" ht="13" hidden="false" customHeight="false" outlineLevel="0" collapsed="false"/>
    <row r="2478" customFormat="false" ht="13" hidden="false" customHeight="false" outlineLevel="0" collapsed="false"/>
    <row r="2479" customFormat="false" ht="13" hidden="false" customHeight="false" outlineLevel="0" collapsed="false"/>
    <row r="2480" customFormat="false" ht="13" hidden="false" customHeight="false" outlineLevel="0" collapsed="false"/>
    <row r="2481" customFormat="false" ht="13" hidden="false" customHeight="false" outlineLevel="0" collapsed="false"/>
    <row r="2482" customFormat="false" ht="13" hidden="false" customHeight="false" outlineLevel="0" collapsed="false"/>
    <row r="2483" customFormat="false" ht="13" hidden="false" customHeight="false" outlineLevel="0" collapsed="false"/>
    <row r="2484" customFormat="false" ht="13" hidden="false" customHeight="false" outlineLevel="0" collapsed="false"/>
    <row r="2485" customFormat="false" ht="13" hidden="false" customHeight="false" outlineLevel="0" collapsed="false"/>
    <row r="2486" customFormat="false" ht="13" hidden="false" customHeight="false" outlineLevel="0" collapsed="false"/>
    <row r="2487" customFormat="false" ht="13" hidden="false" customHeight="false" outlineLevel="0" collapsed="false"/>
    <row r="2488" customFormat="false" ht="13" hidden="false" customHeight="false" outlineLevel="0" collapsed="false"/>
    <row r="2489" customFormat="false" ht="13" hidden="false" customHeight="false" outlineLevel="0" collapsed="false"/>
    <row r="2490" customFormat="false" ht="13" hidden="false" customHeight="false" outlineLevel="0" collapsed="false"/>
    <row r="2491" customFormat="false" ht="13" hidden="false" customHeight="false" outlineLevel="0" collapsed="false"/>
    <row r="2492" customFormat="false" ht="13" hidden="false" customHeight="false" outlineLevel="0" collapsed="false"/>
    <row r="2493" customFormat="false" ht="13" hidden="false" customHeight="false" outlineLevel="0" collapsed="false"/>
    <row r="2494" customFormat="false" ht="13" hidden="false" customHeight="false" outlineLevel="0" collapsed="false"/>
    <row r="2495" customFormat="false" ht="13" hidden="false" customHeight="false" outlineLevel="0" collapsed="false"/>
    <row r="2496" customFormat="false" ht="13" hidden="false" customHeight="false" outlineLevel="0" collapsed="false"/>
    <row r="2497" customFormat="false" ht="13" hidden="false" customHeight="false" outlineLevel="0" collapsed="false"/>
    <row r="2498" customFormat="false" ht="13" hidden="false" customHeight="false" outlineLevel="0" collapsed="false"/>
    <row r="2499" customFormat="false" ht="13" hidden="false" customHeight="false" outlineLevel="0" collapsed="false"/>
    <row r="2500" customFormat="false" ht="13" hidden="false" customHeight="false" outlineLevel="0" collapsed="false"/>
    <row r="2501" customFormat="false" ht="13" hidden="false" customHeight="false" outlineLevel="0" collapsed="false"/>
    <row r="2502" customFormat="false" ht="13" hidden="false" customHeight="false" outlineLevel="0" collapsed="false"/>
    <row r="2503" customFormat="false" ht="13" hidden="false" customHeight="false" outlineLevel="0" collapsed="false"/>
    <row r="2504" customFormat="false" ht="13" hidden="false" customHeight="false" outlineLevel="0" collapsed="false"/>
    <row r="2505" customFormat="false" ht="13" hidden="false" customHeight="false" outlineLevel="0" collapsed="false"/>
    <row r="2506" customFormat="false" ht="13" hidden="false" customHeight="false" outlineLevel="0" collapsed="false"/>
    <row r="2507" customFormat="false" ht="13" hidden="false" customHeight="false" outlineLevel="0" collapsed="false"/>
    <row r="2508" customFormat="false" ht="13" hidden="false" customHeight="false" outlineLevel="0" collapsed="false"/>
    <row r="2509" customFormat="false" ht="13" hidden="false" customHeight="false" outlineLevel="0" collapsed="false"/>
    <row r="2510" customFormat="false" ht="13" hidden="false" customHeight="false" outlineLevel="0" collapsed="false"/>
    <row r="2511" customFormat="false" ht="13" hidden="false" customHeight="false" outlineLevel="0" collapsed="false"/>
    <row r="2512" customFormat="false" ht="13" hidden="false" customHeight="false" outlineLevel="0" collapsed="false"/>
    <row r="2513" customFormat="false" ht="13" hidden="false" customHeight="false" outlineLevel="0" collapsed="false"/>
    <row r="2514" customFormat="false" ht="13" hidden="false" customHeight="false" outlineLevel="0" collapsed="false"/>
    <row r="2515" customFormat="false" ht="13" hidden="false" customHeight="false" outlineLevel="0" collapsed="false"/>
    <row r="2516" customFormat="false" ht="13" hidden="false" customHeight="false" outlineLevel="0" collapsed="false"/>
    <row r="2517" customFormat="false" ht="13" hidden="false" customHeight="false" outlineLevel="0" collapsed="false"/>
    <row r="2518" customFormat="false" ht="13" hidden="false" customHeight="false" outlineLevel="0" collapsed="false"/>
    <row r="2519" customFormat="false" ht="13" hidden="false" customHeight="false" outlineLevel="0" collapsed="false"/>
    <row r="2520" customFormat="false" ht="13" hidden="false" customHeight="false" outlineLevel="0" collapsed="false"/>
    <row r="2521" customFormat="false" ht="13" hidden="false" customHeight="false" outlineLevel="0" collapsed="false"/>
    <row r="2522" customFormat="false" ht="13" hidden="false" customHeight="false" outlineLevel="0" collapsed="false"/>
    <row r="2523" customFormat="false" ht="13" hidden="false" customHeight="false" outlineLevel="0" collapsed="false"/>
    <row r="2524" customFormat="false" ht="13" hidden="false" customHeight="false" outlineLevel="0" collapsed="false"/>
    <row r="2525" customFormat="false" ht="13" hidden="false" customHeight="false" outlineLevel="0" collapsed="false"/>
    <row r="2526" customFormat="false" ht="13" hidden="false" customHeight="false" outlineLevel="0" collapsed="false"/>
    <row r="2527" customFormat="false" ht="13" hidden="false" customHeight="false" outlineLevel="0" collapsed="false"/>
    <row r="2528" customFormat="false" ht="13" hidden="false" customHeight="false" outlineLevel="0" collapsed="false"/>
    <row r="2529" customFormat="false" ht="13" hidden="false" customHeight="false" outlineLevel="0" collapsed="false"/>
    <row r="2530" customFormat="false" ht="13" hidden="false" customHeight="false" outlineLevel="0" collapsed="false"/>
    <row r="2531" customFormat="false" ht="13" hidden="false" customHeight="false" outlineLevel="0" collapsed="false"/>
    <row r="2532" customFormat="false" ht="13" hidden="false" customHeight="false" outlineLevel="0" collapsed="false"/>
    <row r="2533" customFormat="false" ht="13" hidden="false" customHeight="false" outlineLevel="0" collapsed="false"/>
    <row r="2534" customFormat="false" ht="13" hidden="false" customHeight="false" outlineLevel="0" collapsed="false"/>
    <row r="2535" customFormat="false" ht="13" hidden="false" customHeight="false" outlineLevel="0" collapsed="false"/>
    <row r="2536" customFormat="false" ht="13" hidden="false" customHeight="false" outlineLevel="0" collapsed="false"/>
    <row r="2537" customFormat="false" ht="13" hidden="false" customHeight="false" outlineLevel="0" collapsed="false"/>
    <row r="2538" customFormat="false" ht="13" hidden="false" customHeight="false" outlineLevel="0" collapsed="false"/>
    <row r="2539" customFormat="false" ht="13" hidden="false" customHeight="false" outlineLevel="0" collapsed="false"/>
    <row r="2540" customFormat="false" ht="13" hidden="false" customHeight="false" outlineLevel="0" collapsed="false"/>
    <row r="2541" customFormat="false" ht="13" hidden="false" customHeight="false" outlineLevel="0" collapsed="false"/>
    <row r="2542" customFormat="false" ht="13" hidden="false" customHeight="false" outlineLevel="0" collapsed="false"/>
    <row r="2543" customFormat="false" ht="13" hidden="false" customHeight="false" outlineLevel="0" collapsed="false"/>
    <row r="2544" customFormat="false" ht="13" hidden="false" customHeight="false" outlineLevel="0" collapsed="false"/>
    <row r="2545" customFormat="false" ht="13" hidden="false" customHeight="false" outlineLevel="0" collapsed="false"/>
    <row r="2546" customFormat="false" ht="13" hidden="false" customHeight="false" outlineLevel="0" collapsed="false"/>
    <row r="2547" customFormat="false" ht="13" hidden="false" customHeight="false" outlineLevel="0" collapsed="false"/>
    <row r="2548" customFormat="false" ht="13" hidden="false" customHeight="false" outlineLevel="0" collapsed="false"/>
    <row r="2549" customFormat="false" ht="13" hidden="false" customHeight="false" outlineLevel="0" collapsed="false"/>
    <row r="2550" customFormat="false" ht="13" hidden="false" customHeight="false" outlineLevel="0" collapsed="false"/>
    <row r="2551" customFormat="false" ht="13" hidden="false" customHeight="false" outlineLevel="0" collapsed="false"/>
    <row r="2552" customFormat="false" ht="13" hidden="false" customHeight="false" outlineLevel="0" collapsed="false"/>
    <row r="2553" customFormat="false" ht="13" hidden="false" customHeight="false" outlineLevel="0" collapsed="false"/>
    <row r="2554" customFormat="false" ht="13" hidden="false" customHeight="false" outlineLevel="0" collapsed="false"/>
    <row r="2555" customFormat="false" ht="13" hidden="false" customHeight="false" outlineLevel="0" collapsed="false"/>
    <row r="2556" customFormat="false" ht="13" hidden="false" customHeight="false" outlineLevel="0" collapsed="false"/>
    <row r="2557" customFormat="false" ht="13" hidden="false" customHeight="false" outlineLevel="0" collapsed="false"/>
    <row r="2558" customFormat="false" ht="13" hidden="false" customHeight="false" outlineLevel="0" collapsed="false"/>
    <row r="2559" customFormat="false" ht="13" hidden="false" customHeight="false" outlineLevel="0" collapsed="false"/>
    <row r="2560" customFormat="false" ht="13" hidden="false" customHeight="false" outlineLevel="0" collapsed="false"/>
    <row r="2561" customFormat="false" ht="13" hidden="false" customHeight="false" outlineLevel="0" collapsed="false"/>
    <row r="2562" customFormat="false" ht="13" hidden="false" customHeight="false" outlineLevel="0" collapsed="false"/>
    <row r="2563" customFormat="false" ht="13" hidden="false" customHeight="false" outlineLevel="0" collapsed="false"/>
    <row r="2564" customFormat="false" ht="13" hidden="false" customHeight="false" outlineLevel="0" collapsed="false"/>
    <row r="2565" customFormat="false" ht="13" hidden="false" customHeight="false" outlineLevel="0" collapsed="false"/>
    <row r="2566" customFormat="false" ht="13" hidden="false" customHeight="false" outlineLevel="0" collapsed="false"/>
    <row r="2567" customFormat="false" ht="13" hidden="false" customHeight="false" outlineLevel="0" collapsed="false"/>
    <row r="2568" customFormat="false" ht="13" hidden="false" customHeight="false" outlineLevel="0" collapsed="false"/>
    <row r="2569" customFormat="false" ht="13" hidden="false" customHeight="false" outlineLevel="0" collapsed="false"/>
    <row r="2570" customFormat="false" ht="13" hidden="false" customHeight="false" outlineLevel="0" collapsed="false"/>
    <row r="2571" customFormat="false" ht="13" hidden="false" customHeight="false" outlineLevel="0" collapsed="false"/>
    <row r="2572" customFormat="false" ht="13" hidden="false" customHeight="false" outlineLevel="0" collapsed="false"/>
    <row r="2573" customFormat="false" ht="13" hidden="false" customHeight="false" outlineLevel="0" collapsed="false"/>
    <row r="2574" customFormat="false" ht="13" hidden="false" customHeight="false" outlineLevel="0" collapsed="false"/>
    <row r="2575" customFormat="false" ht="13" hidden="false" customHeight="false" outlineLevel="0" collapsed="false"/>
    <row r="2576" customFormat="false" ht="13" hidden="false" customHeight="false" outlineLevel="0" collapsed="false"/>
    <row r="2577" customFormat="false" ht="13" hidden="false" customHeight="false" outlineLevel="0" collapsed="false"/>
    <row r="2578" customFormat="false" ht="13" hidden="false" customHeight="false" outlineLevel="0" collapsed="false"/>
    <row r="2579" customFormat="false" ht="13" hidden="false" customHeight="false" outlineLevel="0" collapsed="false"/>
    <row r="2580" customFormat="false" ht="13" hidden="false" customHeight="false" outlineLevel="0" collapsed="false"/>
    <row r="2581" customFormat="false" ht="13" hidden="false" customHeight="false" outlineLevel="0" collapsed="false"/>
    <row r="2582" customFormat="false" ht="13" hidden="false" customHeight="false" outlineLevel="0" collapsed="false"/>
    <row r="2583" customFormat="false" ht="13" hidden="false" customHeight="false" outlineLevel="0" collapsed="false"/>
    <row r="2584" customFormat="false" ht="13" hidden="false" customHeight="false" outlineLevel="0" collapsed="false"/>
    <row r="2585" customFormat="false" ht="13" hidden="false" customHeight="false" outlineLevel="0" collapsed="false"/>
    <row r="2586" customFormat="false" ht="13" hidden="false" customHeight="false" outlineLevel="0" collapsed="false"/>
    <row r="2587" customFormat="false" ht="13" hidden="false" customHeight="false" outlineLevel="0" collapsed="false"/>
    <row r="2588" customFormat="false" ht="13" hidden="false" customHeight="false" outlineLevel="0" collapsed="false"/>
    <row r="2589" customFormat="false" ht="13" hidden="false" customHeight="false" outlineLevel="0" collapsed="false"/>
    <row r="2590" customFormat="false" ht="13" hidden="false" customHeight="false" outlineLevel="0" collapsed="false"/>
    <row r="2591" customFormat="false" ht="13" hidden="false" customHeight="false" outlineLevel="0" collapsed="false"/>
    <row r="2592" customFormat="false" ht="13" hidden="false" customHeight="false" outlineLevel="0" collapsed="false"/>
    <row r="2593" customFormat="false" ht="13" hidden="false" customHeight="false" outlineLevel="0" collapsed="false"/>
    <row r="2594" customFormat="false" ht="13" hidden="false" customHeight="false" outlineLevel="0" collapsed="false"/>
    <row r="2595" customFormat="false" ht="13" hidden="false" customHeight="false" outlineLevel="0" collapsed="false"/>
    <row r="2596" customFormat="false" ht="13" hidden="false" customHeight="false" outlineLevel="0" collapsed="false"/>
    <row r="2597" customFormat="false" ht="13" hidden="false" customHeight="false" outlineLevel="0" collapsed="false"/>
    <row r="2598" customFormat="false" ht="13" hidden="false" customHeight="false" outlineLevel="0" collapsed="false"/>
    <row r="2599" customFormat="false" ht="13" hidden="false" customHeight="false" outlineLevel="0" collapsed="false"/>
    <row r="2600" customFormat="false" ht="13" hidden="false" customHeight="false" outlineLevel="0" collapsed="false"/>
    <row r="2601" customFormat="false" ht="13" hidden="false" customHeight="false" outlineLevel="0" collapsed="false"/>
    <row r="2602" customFormat="false" ht="13" hidden="false" customHeight="false" outlineLevel="0" collapsed="false"/>
    <row r="2603" customFormat="false" ht="13" hidden="false" customHeight="false" outlineLevel="0" collapsed="false"/>
    <row r="2604" customFormat="false" ht="13" hidden="false" customHeight="false" outlineLevel="0" collapsed="false"/>
    <row r="2605" customFormat="false" ht="13" hidden="false" customHeight="false" outlineLevel="0" collapsed="false"/>
    <row r="2606" customFormat="false" ht="13" hidden="false" customHeight="false" outlineLevel="0" collapsed="false"/>
    <row r="2607" customFormat="false" ht="13" hidden="false" customHeight="false" outlineLevel="0" collapsed="false"/>
    <row r="2608" customFormat="false" ht="13" hidden="false" customHeight="false" outlineLevel="0" collapsed="false"/>
    <row r="2609" customFormat="false" ht="13" hidden="false" customHeight="false" outlineLevel="0" collapsed="false"/>
    <row r="2610" customFormat="false" ht="13" hidden="false" customHeight="false" outlineLevel="0" collapsed="false"/>
    <row r="2611" customFormat="false" ht="13" hidden="false" customHeight="false" outlineLevel="0" collapsed="false"/>
    <row r="2612" customFormat="false" ht="13" hidden="false" customHeight="false" outlineLevel="0" collapsed="false"/>
    <row r="2613" customFormat="false" ht="13" hidden="false" customHeight="false" outlineLevel="0" collapsed="false"/>
    <row r="2614" customFormat="false" ht="13" hidden="false" customHeight="false" outlineLevel="0" collapsed="false"/>
    <row r="2615" customFormat="false" ht="13" hidden="false" customHeight="false" outlineLevel="0" collapsed="false"/>
    <row r="2616" customFormat="false" ht="13" hidden="false" customHeight="false" outlineLevel="0" collapsed="false"/>
    <row r="2617" customFormat="false" ht="13" hidden="false" customHeight="false" outlineLevel="0" collapsed="false"/>
    <row r="2618" customFormat="false" ht="13" hidden="false" customHeight="false" outlineLevel="0" collapsed="false"/>
    <row r="2619" customFormat="false" ht="13" hidden="false" customHeight="false" outlineLevel="0" collapsed="false"/>
    <row r="2620" customFormat="false" ht="13" hidden="false" customHeight="false" outlineLevel="0" collapsed="false"/>
    <row r="2621" customFormat="false" ht="13" hidden="false" customHeight="false" outlineLevel="0" collapsed="false"/>
    <row r="2622" customFormat="false" ht="13" hidden="false" customHeight="false" outlineLevel="0" collapsed="false"/>
    <row r="2623" customFormat="false" ht="13" hidden="false" customHeight="false" outlineLevel="0" collapsed="false"/>
    <row r="2624" customFormat="false" ht="13" hidden="false" customHeight="false" outlineLevel="0" collapsed="false"/>
    <row r="2625" customFormat="false" ht="13" hidden="false" customHeight="false" outlineLevel="0" collapsed="false"/>
    <row r="2626" customFormat="false" ht="13" hidden="false" customHeight="false" outlineLevel="0" collapsed="false"/>
    <row r="2627" customFormat="false" ht="13" hidden="false" customHeight="false" outlineLevel="0" collapsed="false"/>
    <row r="2628" customFormat="false" ht="13" hidden="false" customHeight="false" outlineLevel="0" collapsed="false"/>
    <row r="2629" customFormat="false" ht="13" hidden="false" customHeight="false" outlineLevel="0" collapsed="false"/>
    <row r="2630" customFormat="false" ht="13" hidden="false" customHeight="false" outlineLevel="0" collapsed="false"/>
    <row r="2631" customFormat="false" ht="13" hidden="false" customHeight="false" outlineLevel="0" collapsed="false"/>
    <row r="2632" customFormat="false" ht="13" hidden="false" customHeight="false" outlineLevel="0" collapsed="false"/>
    <row r="2633" customFormat="false" ht="13" hidden="false" customHeight="false" outlineLevel="0" collapsed="false"/>
    <row r="2634" customFormat="false" ht="13" hidden="false" customHeight="false" outlineLevel="0" collapsed="false"/>
    <row r="2635" customFormat="false" ht="13" hidden="false" customHeight="false" outlineLevel="0" collapsed="false"/>
    <row r="2636" customFormat="false" ht="13" hidden="false" customHeight="false" outlineLevel="0" collapsed="false"/>
    <row r="2637" customFormat="false" ht="13" hidden="false" customHeight="false" outlineLevel="0" collapsed="false"/>
    <row r="2638" customFormat="false" ht="13" hidden="false" customHeight="false" outlineLevel="0" collapsed="false"/>
    <row r="2639" customFormat="false" ht="13" hidden="false" customHeight="false" outlineLevel="0" collapsed="false"/>
    <row r="2640" customFormat="false" ht="13" hidden="false" customHeight="false" outlineLevel="0" collapsed="false"/>
    <row r="2641" customFormat="false" ht="13" hidden="false" customHeight="false" outlineLevel="0" collapsed="false"/>
    <row r="2642" customFormat="false" ht="13" hidden="false" customHeight="false" outlineLevel="0" collapsed="false"/>
    <row r="2643" customFormat="false" ht="13" hidden="false" customHeight="false" outlineLevel="0" collapsed="false"/>
    <row r="2644" customFormat="false" ht="13" hidden="false" customHeight="false" outlineLevel="0" collapsed="false"/>
    <row r="2645" customFormat="false" ht="13" hidden="false" customHeight="false" outlineLevel="0" collapsed="false"/>
    <row r="2646" customFormat="false" ht="13" hidden="false" customHeight="false" outlineLevel="0" collapsed="false"/>
    <row r="2647" customFormat="false" ht="13" hidden="false" customHeight="false" outlineLevel="0" collapsed="false"/>
    <row r="2648" customFormat="false" ht="13" hidden="false" customHeight="false" outlineLevel="0" collapsed="false"/>
    <row r="2649" customFormat="false" ht="13" hidden="false" customHeight="false" outlineLevel="0" collapsed="false"/>
    <row r="2650" customFormat="false" ht="13" hidden="false" customHeight="false" outlineLevel="0" collapsed="false"/>
    <row r="2651" customFormat="false" ht="13" hidden="false" customHeight="false" outlineLevel="0" collapsed="false"/>
    <row r="2652" customFormat="false" ht="13" hidden="false" customHeight="false" outlineLevel="0" collapsed="false"/>
    <row r="2653" customFormat="false" ht="13" hidden="false" customHeight="false" outlineLevel="0" collapsed="false"/>
    <row r="2654" customFormat="false" ht="13" hidden="false" customHeight="false" outlineLevel="0" collapsed="false"/>
    <row r="2655" customFormat="false" ht="13" hidden="false" customHeight="false" outlineLevel="0" collapsed="false"/>
    <row r="2656" customFormat="false" ht="13" hidden="false" customHeight="false" outlineLevel="0" collapsed="false"/>
    <row r="2657" customFormat="false" ht="13" hidden="false" customHeight="false" outlineLevel="0" collapsed="false"/>
    <row r="2658" customFormat="false" ht="13" hidden="false" customHeight="false" outlineLevel="0" collapsed="false"/>
    <row r="2659" customFormat="false" ht="13" hidden="false" customHeight="false" outlineLevel="0" collapsed="false"/>
    <row r="2660" customFormat="false" ht="13" hidden="false" customHeight="false" outlineLevel="0" collapsed="false"/>
    <row r="2661" customFormat="false" ht="13" hidden="false" customHeight="false" outlineLevel="0" collapsed="false"/>
    <row r="2662" customFormat="false" ht="13" hidden="false" customHeight="false" outlineLevel="0" collapsed="false"/>
    <row r="2663" customFormat="false" ht="13" hidden="false" customHeight="false" outlineLevel="0" collapsed="false"/>
    <row r="2664" customFormat="false" ht="13" hidden="false" customHeight="false" outlineLevel="0" collapsed="false"/>
    <row r="2665" customFormat="false" ht="13" hidden="false" customHeight="false" outlineLevel="0" collapsed="false"/>
    <row r="2666" customFormat="false" ht="13" hidden="false" customHeight="false" outlineLevel="0" collapsed="false"/>
    <row r="2667" customFormat="false" ht="13" hidden="false" customHeight="false" outlineLevel="0" collapsed="false"/>
    <row r="2668" customFormat="false" ht="13" hidden="false" customHeight="false" outlineLevel="0" collapsed="false"/>
    <row r="2669" customFormat="false" ht="13" hidden="false" customHeight="false" outlineLevel="0" collapsed="false"/>
    <row r="2670" customFormat="false" ht="13" hidden="false" customHeight="false" outlineLevel="0" collapsed="false"/>
    <row r="2671" customFormat="false" ht="13" hidden="false" customHeight="false" outlineLevel="0" collapsed="false"/>
    <row r="2672" customFormat="false" ht="13" hidden="false" customHeight="false" outlineLevel="0" collapsed="false"/>
    <row r="2673" customFormat="false" ht="13" hidden="false" customHeight="false" outlineLevel="0" collapsed="false"/>
    <row r="2674" customFormat="false" ht="13" hidden="false" customHeight="false" outlineLevel="0" collapsed="false"/>
    <row r="2675" customFormat="false" ht="13" hidden="false" customHeight="false" outlineLevel="0" collapsed="false"/>
    <row r="2676" customFormat="false" ht="13" hidden="false" customHeight="false" outlineLevel="0" collapsed="false"/>
    <row r="2677" customFormat="false" ht="13" hidden="false" customHeight="false" outlineLevel="0" collapsed="false"/>
    <row r="2678" customFormat="false" ht="13" hidden="false" customHeight="false" outlineLevel="0" collapsed="false"/>
    <row r="2679" customFormat="false" ht="13" hidden="false" customHeight="false" outlineLevel="0" collapsed="false"/>
    <row r="2680" customFormat="false" ht="13" hidden="false" customHeight="false" outlineLevel="0" collapsed="false"/>
    <row r="2681" customFormat="false" ht="13" hidden="false" customHeight="false" outlineLevel="0" collapsed="false"/>
    <row r="2682" customFormat="false" ht="13" hidden="false" customHeight="false" outlineLevel="0" collapsed="false"/>
    <row r="2683" customFormat="false" ht="13" hidden="false" customHeight="false" outlineLevel="0" collapsed="false"/>
    <row r="2684" customFormat="false" ht="13" hidden="false" customHeight="false" outlineLevel="0" collapsed="false"/>
    <row r="2685" customFormat="false" ht="13" hidden="false" customHeight="false" outlineLevel="0" collapsed="false"/>
    <row r="2686" customFormat="false" ht="13" hidden="false" customHeight="false" outlineLevel="0" collapsed="false"/>
    <row r="2687" customFormat="false" ht="13" hidden="false" customHeight="false" outlineLevel="0" collapsed="false"/>
    <row r="2688" customFormat="false" ht="13" hidden="false" customHeight="false" outlineLevel="0" collapsed="false"/>
    <row r="2689" customFormat="false" ht="13" hidden="false" customHeight="false" outlineLevel="0" collapsed="false"/>
    <row r="2690" customFormat="false" ht="13" hidden="false" customHeight="false" outlineLevel="0" collapsed="false"/>
    <row r="2691" customFormat="false" ht="13" hidden="false" customHeight="false" outlineLevel="0" collapsed="false"/>
    <row r="2692" customFormat="false" ht="13" hidden="false" customHeight="false" outlineLevel="0" collapsed="false"/>
    <row r="2693" customFormat="false" ht="13" hidden="false" customHeight="false" outlineLevel="0" collapsed="false"/>
    <row r="2694" customFormat="false" ht="13" hidden="false" customHeight="false" outlineLevel="0" collapsed="false"/>
    <row r="2695" customFormat="false" ht="13" hidden="false" customHeight="false" outlineLevel="0" collapsed="false"/>
    <row r="2696" customFormat="false" ht="13" hidden="false" customHeight="false" outlineLevel="0" collapsed="false"/>
    <row r="2697" customFormat="false" ht="13" hidden="false" customHeight="false" outlineLevel="0" collapsed="false"/>
    <row r="2698" customFormat="false" ht="13" hidden="false" customHeight="false" outlineLevel="0" collapsed="false"/>
    <row r="2699" customFormat="false" ht="13" hidden="false" customHeight="false" outlineLevel="0" collapsed="false"/>
    <row r="2700" customFormat="false" ht="13" hidden="false" customHeight="false" outlineLevel="0" collapsed="false"/>
    <row r="2701" customFormat="false" ht="13" hidden="false" customHeight="false" outlineLevel="0" collapsed="false"/>
    <row r="2702" customFormat="false" ht="13" hidden="false" customHeight="false" outlineLevel="0" collapsed="false"/>
    <row r="2703" customFormat="false" ht="13" hidden="false" customHeight="false" outlineLevel="0" collapsed="false"/>
    <row r="2704" customFormat="false" ht="13" hidden="false" customHeight="false" outlineLevel="0" collapsed="false"/>
    <row r="2705" customFormat="false" ht="13" hidden="false" customHeight="false" outlineLevel="0" collapsed="false"/>
    <row r="2706" customFormat="false" ht="13" hidden="false" customHeight="false" outlineLevel="0" collapsed="false"/>
    <row r="2707" customFormat="false" ht="13" hidden="false" customHeight="false" outlineLevel="0" collapsed="false"/>
    <row r="2708" customFormat="false" ht="13" hidden="false" customHeight="false" outlineLevel="0" collapsed="false"/>
    <row r="2709" customFormat="false" ht="13" hidden="false" customHeight="false" outlineLevel="0" collapsed="false"/>
    <row r="2710" customFormat="false" ht="13" hidden="false" customHeight="false" outlineLevel="0" collapsed="false"/>
    <row r="2711" customFormat="false" ht="13" hidden="false" customHeight="false" outlineLevel="0" collapsed="false"/>
    <row r="2712" customFormat="false" ht="13" hidden="false" customHeight="false" outlineLevel="0" collapsed="false"/>
    <row r="2713" customFormat="false" ht="13" hidden="false" customHeight="false" outlineLevel="0" collapsed="false"/>
    <row r="2714" customFormat="false" ht="13" hidden="false" customHeight="false" outlineLevel="0" collapsed="false"/>
    <row r="2715" customFormat="false" ht="13" hidden="false" customHeight="false" outlineLevel="0" collapsed="false"/>
    <row r="2716" customFormat="false" ht="13" hidden="false" customHeight="false" outlineLevel="0" collapsed="false"/>
    <row r="2717" customFormat="false" ht="13" hidden="false" customHeight="false" outlineLevel="0" collapsed="false"/>
    <row r="2718" customFormat="false" ht="13" hidden="false" customHeight="false" outlineLevel="0" collapsed="false"/>
    <row r="2719" customFormat="false" ht="13" hidden="false" customHeight="false" outlineLevel="0" collapsed="false"/>
    <row r="2720" customFormat="false" ht="13" hidden="false" customHeight="false" outlineLevel="0" collapsed="false"/>
    <row r="2721" customFormat="false" ht="13" hidden="false" customHeight="false" outlineLevel="0" collapsed="false"/>
    <row r="2722" customFormat="false" ht="13" hidden="false" customHeight="false" outlineLevel="0" collapsed="false"/>
    <row r="2723" customFormat="false" ht="13" hidden="false" customHeight="false" outlineLevel="0" collapsed="false"/>
    <row r="2724" customFormat="false" ht="13" hidden="false" customHeight="false" outlineLevel="0" collapsed="false"/>
    <row r="2725" customFormat="false" ht="13" hidden="false" customHeight="false" outlineLevel="0" collapsed="false"/>
    <row r="2726" customFormat="false" ht="13" hidden="false" customHeight="false" outlineLevel="0" collapsed="false"/>
    <row r="2727" customFormat="false" ht="13" hidden="false" customHeight="false" outlineLevel="0" collapsed="false"/>
    <row r="2728" customFormat="false" ht="13" hidden="false" customHeight="false" outlineLevel="0" collapsed="false"/>
    <row r="2729" customFormat="false" ht="13" hidden="false" customHeight="false" outlineLevel="0" collapsed="false"/>
    <row r="2730" customFormat="false" ht="13" hidden="false" customHeight="false" outlineLevel="0" collapsed="false"/>
    <row r="2731" customFormat="false" ht="13" hidden="false" customHeight="false" outlineLevel="0" collapsed="false"/>
    <row r="2732" customFormat="false" ht="13" hidden="false" customHeight="false" outlineLevel="0" collapsed="false"/>
    <row r="2733" customFormat="false" ht="13" hidden="false" customHeight="false" outlineLevel="0" collapsed="false"/>
    <row r="2734" customFormat="false" ht="13" hidden="false" customHeight="false" outlineLevel="0" collapsed="false"/>
    <row r="2735" customFormat="false" ht="13" hidden="false" customHeight="false" outlineLevel="0" collapsed="false"/>
    <row r="2736" customFormat="false" ht="13" hidden="false" customHeight="false" outlineLevel="0" collapsed="false"/>
    <row r="2737" customFormat="false" ht="13" hidden="false" customHeight="false" outlineLevel="0" collapsed="false"/>
    <row r="2738" customFormat="false" ht="13" hidden="false" customHeight="false" outlineLevel="0" collapsed="false"/>
    <row r="2739" customFormat="false" ht="13" hidden="false" customHeight="false" outlineLevel="0" collapsed="false"/>
    <row r="2740" customFormat="false" ht="13" hidden="false" customHeight="false" outlineLevel="0" collapsed="false"/>
    <row r="2741" customFormat="false" ht="13" hidden="false" customHeight="false" outlineLevel="0" collapsed="false"/>
    <row r="2742" customFormat="false" ht="13" hidden="false" customHeight="false" outlineLevel="0" collapsed="false"/>
    <row r="2743" customFormat="false" ht="13" hidden="false" customHeight="false" outlineLevel="0" collapsed="false"/>
    <row r="2744" customFormat="false" ht="13" hidden="false" customHeight="false" outlineLevel="0" collapsed="false"/>
    <row r="2745" customFormat="false" ht="13" hidden="false" customHeight="false" outlineLevel="0" collapsed="false"/>
    <row r="2746" customFormat="false" ht="13" hidden="false" customHeight="false" outlineLevel="0" collapsed="false"/>
    <row r="2747" customFormat="false" ht="13" hidden="false" customHeight="false" outlineLevel="0" collapsed="false"/>
    <row r="2748" customFormat="false" ht="13" hidden="false" customHeight="false" outlineLevel="0" collapsed="false"/>
    <row r="2749" customFormat="false" ht="13" hidden="false" customHeight="false" outlineLevel="0" collapsed="false"/>
    <row r="2750" customFormat="false" ht="13" hidden="false" customHeight="false" outlineLevel="0" collapsed="false"/>
    <row r="2751" customFormat="false" ht="13" hidden="false" customHeight="false" outlineLevel="0" collapsed="false"/>
    <row r="2752" customFormat="false" ht="13" hidden="false" customHeight="false" outlineLevel="0" collapsed="false"/>
    <row r="2753" customFormat="false" ht="13" hidden="false" customHeight="false" outlineLevel="0" collapsed="false"/>
    <row r="2754" customFormat="false" ht="13" hidden="false" customHeight="false" outlineLevel="0" collapsed="false"/>
    <row r="2755" customFormat="false" ht="13" hidden="false" customHeight="false" outlineLevel="0" collapsed="false"/>
    <row r="2756" customFormat="false" ht="13" hidden="false" customHeight="false" outlineLevel="0" collapsed="false"/>
    <row r="2757" customFormat="false" ht="13" hidden="false" customHeight="false" outlineLevel="0" collapsed="false"/>
    <row r="2758" customFormat="false" ht="13" hidden="false" customHeight="false" outlineLevel="0" collapsed="false"/>
    <row r="2759" customFormat="false" ht="13" hidden="false" customHeight="false" outlineLevel="0" collapsed="false"/>
    <row r="2760" customFormat="false" ht="13" hidden="false" customHeight="false" outlineLevel="0" collapsed="false"/>
    <row r="2761" customFormat="false" ht="13" hidden="false" customHeight="false" outlineLevel="0" collapsed="false"/>
    <row r="2762" customFormat="false" ht="13" hidden="false" customHeight="false" outlineLevel="0" collapsed="false"/>
    <row r="2763" customFormat="false" ht="13" hidden="false" customHeight="false" outlineLevel="0" collapsed="false"/>
    <row r="2764" customFormat="false" ht="13" hidden="false" customHeight="false" outlineLevel="0" collapsed="false"/>
    <row r="2765" customFormat="false" ht="13" hidden="false" customHeight="false" outlineLevel="0" collapsed="false"/>
    <row r="2766" customFormat="false" ht="13" hidden="false" customHeight="false" outlineLevel="0" collapsed="false"/>
    <row r="2767" customFormat="false" ht="13" hidden="false" customHeight="false" outlineLevel="0" collapsed="false"/>
    <row r="2768" customFormat="false" ht="13" hidden="false" customHeight="false" outlineLevel="0" collapsed="false"/>
    <row r="2769" customFormat="false" ht="13" hidden="false" customHeight="false" outlineLevel="0" collapsed="false"/>
    <row r="2770" customFormat="false" ht="13" hidden="false" customHeight="false" outlineLevel="0" collapsed="false"/>
    <row r="2771" customFormat="false" ht="13" hidden="false" customHeight="false" outlineLevel="0" collapsed="false"/>
    <row r="2772" customFormat="false" ht="13" hidden="false" customHeight="false" outlineLevel="0" collapsed="false"/>
    <row r="2773" customFormat="false" ht="13" hidden="false" customHeight="false" outlineLevel="0" collapsed="false"/>
    <row r="2774" customFormat="false" ht="13" hidden="false" customHeight="false" outlineLevel="0" collapsed="false"/>
    <row r="2775" customFormat="false" ht="13" hidden="false" customHeight="false" outlineLevel="0" collapsed="false"/>
    <row r="2776" customFormat="false" ht="13" hidden="false" customHeight="false" outlineLevel="0" collapsed="false"/>
    <row r="2777" customFormat="false" ht="13" hidden="false" customHeight="false" outlineLevel="0" collapsed="false"/>
    <row r="2778" customFormat="false" ht="13" hidden="false" customHeight="false" outlineLevel="0" collapsed="false"/>
    <row r="2779" customFormat="false" ht="13" hidden="false" customHeight="false" outlineLevel="0" collapsed="false"/>
    <row r="2780" customFormat="false" ht="13" hidden="false" customHeight="false" outlineLevel="0" collapsed="false"/>
    <row r="2781" customFormat="false" ht="13" hidden="false" customHeight="false" outlineLevel="0" collapsed="false"/>
    <row r="2782" customFormat="false" ht="13" hidden="false" customHeight="false" outlineLevel="0" collapsed="false"/>
    <row r="2783" customFormat="false" ht="13" hidden="false" customHeight="false" outlineLevel="0" collapsed="false"/>
    <row r="2784" customFormat="false" ht="13" hidden="false" customHeight="false" outlineLevel="0" collapsed="false"/>
    <row r="2785" customFormat="false" ht="13" hidden="false" customHeight="false" outlineLevel="0" collapsed="false"/>
    <row r="2786" customFormat="false" ht="13" hidden="false" customHeight="false" outlineLevel="0" collapsed="false"/>
    <row r="2787" customFormat="false" ht="13" hidden="false" customHeight="false" outlineLevel="0" collapsed="false"/>
    <row r="2788" customFormat="false" ht="13" hidden="false" customHeight="false" outlineLevel="0" collapsed="false"/>
    <row r="2789" customFormat="false" ht="13" hidden="false" customHeight="false" outlineLevel="0" collapsed="false"/>
    <row r="2790" customFormat="false" ht="13" hidden="false" customHeight="false" outlineLevel="0" collapsed="false"/>
    <row r="2791" customFormat="false" ht="13" hidden="false" customHeight="false" outlineLevel="0" collapsed="false"/>
    <row r="2792" customFormat="false" ht="13" hidden="false" customHeight="false" outlineLevel="0" collapsed="false"/>
    <row r="2793" customFormat="false" ht="13" hidden="false" customHeight="false" outlineLevel="0" collapsed="false"/>
    <row r="2794" customFormat="false" ht="13" hidden="false" customHeight="false" outlineLevel="0" collapsed="false"/>
    <row r="2795" customFormat="false" ht="13" hidden="false" customHeight="false" outlineLevel="0" collapsed="false"/>
    <row r="2796" customFormat="false" ht="13" hidden="false" customHeight="false" outlineLevel="0" collapsed="false"/>
    <row r="2797" customFormat="false" ht="13" hidden="false" customHeight="false" outlineLevel="0" collapsed="false"/>
    <row r="2798" customFormat="false" ht="13" hidden="false" customHeight="false" outlineLevel="0" collapsed="false"/>
    <row r="2799" customFormat="false" ht="13" hidden="false" customHeight="false" outlineLevel="0" collapsed="false"/>
    <row r="2800" customFormat="false" ht="13" hidden="false" customHeight="false" outlineLevel="0" collapsed="false"/>
    <row r="2801" customFormat="false" ht="13" hidden="false" customHeight="false" outlineLevel="0" collapsed="false"/>
    <row r="2802" customFormat="false" ht="13" hidden="false" customHeight="false" outlineLevel="0" collapsed="false"/>
    <row r="2803" customFormat="false" ht="13" hidden="false" customHeight="false" outlineLevel="0" collapsed="false"/>
    <row r="2804" customFormat="false" ht="13" hidden="false" customHeight="false" outlineLevel="0" collapsed="false"/>
    <row r="2805" customFormat="false" ht="13" hidden="false" customHeight="false" outlineLevel="0" collapsed="false"/>
    <row r="2806" customFormat="false" ht="13" hidden="false" customHeight="false" outlineLevel="0" collapsed="false"/>
    <row r="2807" customFormat="false" ht="13" hidden="false" customHeight="false" outlineLevel="0" collapsed="false"/>
    <row r="2808" customFormat="false" ht="13" hidden="false" customHeight="false" outlineLevel="0" collapsed="false"/>
    <row r="2809" customFormat="false" ht="13" hidden="false" customHeight="false" outlineLevel="0" collapsed="false"/>
    <row r="2810" customFormat="false" ht="13" hidden="false" customHeight="false" outlineLevel="0" collapsed="false"/>
    <row r="2811" customFormat="false" ht="13" hidden="false" customHeight="false" outlineLevel="0" collapsed="false"/>
    <row r="2812" customFormat="false" ht="13" hidden="false" customHeight="false" outlineLevel="0" collapsed="false"/>
    <row r="2813" customFormat="false" ht="13" hidden="false" customHeight="false" outlineLevel="0" collapsed="false"/>
    <row r="2814" customFormat="false" ht="13" hidden="false" customHeight="false" outlineLevel="0" collapsed="false"/>
    <row r="2815" customFormat="false" ht="13" hidden="false" customHeight="false" outlineLevel="0" collapsed="false"/>
    <row r="2816" customFormat="false" ht="13" hidden="false" customHeight="false" outlineLevel="0" collapsed="false"/>
    <row r="2817" customFormat="false" ht="13" hidden="false" customHeight="false" outlineLevel="0" collapsed="false"/>
    <row r="2818" customFormat="false" ht="13" hidden="false" customHeight="false" outlineLevel="0" collapsed="false"/>
    <row r="2819" customFormat="false" ht="13" hidden="false" customHeight="false" outlineLevel="0" collapsed="false"/>
    <row r="2820" customFormat="false" ht="13" hidden="false" customHeight="false" outlineLevel="0" collapsed="false"/>
    <row r="2821" customFormat="false" ht="13" hidden="false" customHeight="false" outlineLevel="0" collapsed="false"/>
    <row r="2822" customFormat="false" ht="13" hidden="false" customHeight="false" outlineLevel="0" collapsed="false"/>
    <row r="2823" customFormat="false" ht="13" hidden="false" customHeight="false" outlineLevel="0" collapsed="false"/>
    <row r="2824" customFormat="false" ht="13" hidden="false" customHeight="false" outlineLevel="0" collapsed="false"/>
    <row r="2825" customFormat="false" ht="13" hidden="false" customHeight="false" outlineLevel="0" collapsed="false"/>
    <row r="2826" customFormat="false" ht="13" hidden="false" customHeight="false" outlineLevel="0" collapsed="false"/>
    <row r="2827" customFormat="false" ht="13" hidden="false" customHeight="false" outlineLevel="0" collapsed="false"/>
    <row r="2828" customFormat="false" ht="13" hidden="false" customHeight="false" outlineLevel="0" collapsed="false"/>
    <row r="2829" customFormat="false" ht="13" hidden="false" customHeight="false" outlineLevel="0" collapsed="false"/>
    <row r="2830" customFormat="false" ht="13" hidden="false" customHeight="false" outlineLevel="0" collapsed="false"/>
    <row r="2831" customFormat="false" ht="13" hidden="false" customHeight="false" outlineLevel="0" collapsed="false"/>
    <row r="2832" customFormat="false" ht="13" hidden="false" customHeight="false" outlineLevel="0" collapsed="false"/>
    <row r="2833" customFormat="false" ht="13" hidden="false" customHeight="false" outlineLevel="0" collapsed="false"/>
    <row r="2834" customFormat="false" ht="13" hidden="false" customHeight="false" outlineLevel="0" collapsed="false"/>
    <row r="2835" customFormat="false" ht="13" hidden="false" customHeight="false" outlineLevel="0" collapsed="false"/>
    <row r="2836" customFormat="false" ht="13" hidden="false" customHeight="false" outlineLevel="0" collapsed="false"/>
    <row r="2837" customFormat="false" ht="13" hidden="false" customHeight="false" outlineLevel="0" collapsed="false"/>
    <row r="2838" customFormat="false" ht="13" hidden="false" customHeight="false" outlineLevel="0" collapsed="false"/>
    <row r="2839" customFormat="false" ht="13" hidden="false" customHeight="false" outlineLevel="0" collapsed="false"/>
    <row r="2840" customFormat="false" ht="13" hidden="false" customHeight="false" outlineLevel="0" collapsed="false"/>
    <row r="2841" customFormat="false" ht="13" hidden="false" customHeight="false" outlineLevel="0" collapsed="false"/>
    <row r="2842" customFormat="false" ht="13" hidden="false" customHeight="false" outlineLevel="0" collapsed="false"/>
    <row r="2843" customFormat="false" ht="13" hidden="false" customHeight="false" outlineLevel="0" collapsed="false"/>
    <row r="2844" customFormat="false" ht="13" hidden="false" customHeight="false" outlineLevel="0" collapsed="false"/>
    <row r="2845" customFormat="false" ht="13" hidden="false" customHeight="false" outlineLevel="0" collapsed="false"/>
    <row r="2846" customFormat="false" ht="13" hidden="false" customHeight="false" outlineLevel="0" collapsed="false"/>
    <row r="2847" customFormat="false" ht="13" hidden="false" customHeight="false" outlineLevel="0" collapsed="false"/>
    <row r="2848" customFormat="false" ht="13" hidden="false" customHeight="false" outlineLevel="0" collapsed="false"/>
    <row r="2849" customFormat="false" ht="13" hidden="false" customHeight="false" outlineLevel="0" collapsed="false"/>
    <row r="2850" customFormat="false" ht="13" hidden="false" customHeight="false" outlineLevel="0" collapsed="false"/>
    <row r="2851" customFormat="false" ht="13" hidden="false" customHeight="false" outlineLevel="0" collapsed="false"/>
    <row r="2852" customFormat="false" ht="13" hidden="false" customHeight="false" outlineLevel="0" collapsed="false"/>
    <row r="2853" customFormat="false" ht="13" hidden="false" customHeight="false" outlineLevel="0" collapsed="false"/>
    <row r="2854" customFormat="false" ht="13" hidden="false" customHeight="false" outlineLevel="0" collapsed="false"/>
    <row r="2855" customFormat="false" ht="13" hidden="false" customHeight="false" outlineLevel="0" collapsed="false"/>
    <row r="2856" customFormat="false" ht="13" hidden="false" customHeight="false" outlineLevel="0" collapsed="false"/>
    <row r="2857" customFormat="false" ht="13" hidden="false" customHeight="false" outlineLevel="0" collapsed="false"/>
    <row r="2858" customFormat="false" ht="13" hidden="false" customHeight="false" outlineLevel="0" collapsed="false"/>
    <row r="2859" customFormat="false" ht="13" hidden="false" customHeight="false" outlineLevel="0" collapsed="false"/>
    <row r="2860" customFormat="false" ht="13" hidden="false" customHeight="false" outlineLevel="0" collapsed="false"/>
    <row r="2861" customFormat="false" ht="13" hidden="false" customHeight="false" outlineLevel="0" collapsed="false"/>
    <row r="2862" customFormat="false" ht="13" hidden="false" customHeight="false" outlineLevel="0" collapsed="false"/>
    <row r="2863" customFormat="false" ht="13" hidden="false" customHeight="false" outlineLevel="0" collapsed="false"/>
    <row r="2864" customFormat="false" ht="13" hidden="false" customHeight="false" outlineLevel="0" collapsed="false"/>
    <row r="2865" customFormat="false" ht="13" hidden="false" customHeight="false" outlineLevel="0" collapsed="false"/>
    <row r="2866" customFormat="false" ht="13" hidden="false" customHeight="false" outlineLevel="0" collapsed="false"/>
    <row r="2867" customFormat="false" ht="13" hidden="false" customHeight="false" outlineLevel="0" collapsed="false"/>
    <row r="2868" customFormat="false" ht="13" hidden="false" customHeight="false" outlineLevel="0" collapsed="false"/>
    <row r="2869" customFormat="false" ht="13" hidden="false" customHeight="false" outlineLevel="0" collapsed="false"/>
    <row r="2870" customFormat="false" ht="13" hidden="false" customHeight="false" outlineLevel="0" collapsed="false"/>
    <row r="2871" customFormat="false" ht="13" hidden="false" customHeight="false" outlineLevel="0" collapsed="false"/>
    <row r="2872" customFormat="false" ht="13" hidden="false" customHeight="false" outlineLevel="0" collapsed="false"/>
    <row r="2873" customFormat="false" ht="13" hidden="false" customHeight="false" outlineLevel="0" collapsed="false"/>
    <row r="2874" customFormat="false" ht="13" hidden="false" customHeight="false" outlineLevel="0" collapsed="false"/>
    <row r="2875" customFormat="false" ht="13" hidden="false" customHeight="false" outlineLevel="0" collapsed="false"/>
    <row r="2876" customFormat="false" ht="13" hidden="false" customHeight="false" outlineLevel="0" collapsed="false"/>
    <row r="2877" customFormat="false" ht="13" hidden="false" customHeight="false" outlineLevel="0" collapsed="false"/>
    <row r="2878" customFormat="false" ht="13" hidden="false" customHeight="false" outlineLevel="0" collapsed="false"/>
    <row r="2879" customFormat="false" ht="13" hidden="false" customHeight="false" outlineLevel="0" collapsed="false"/>
    <row r="2880" customFormat="false" ht="13" hidden="false" customHeight="false" outlineLevel="0" collapsed="false"/>
    <row r="2881" customFormat="false" ht="13" hidden="false" customHeight="false" outlineLevel="0" collapsed="false"/>
    <row r="2882" customFormat="false" ht="13" hidden="false" customHeight="false" outlineLevel="0" collapsed="false"/>
    <row r="2883" customFormat="false" ht="13" hidden="false" customHeight="false" outlineLevel="0" collapsed="false"/>
    <row r="2884" customFormat="false" ht="13" hidden="false" customHeight="false" outlineLevel="0" collapsed="false"/>
    <row r="2885" customFormat="false" ht="13" hidden="false" customHeight="false" outlineLevel="0" collapsed="false"/>
    <row r="2886" customFormat="false" ht="13" hidden="false" customHeight="false" outlineLevel="0" collapsed="false"/>
    <row r="2887" customFormat="false" ht="13" hidden="false" customHeight="false" outlineLevel="0" collapsed="false"/>
    <row r="2888" customFormat="false" ht="13" hidden="false" customHeight="false" outlineLevel="0" collapsed="false"/>
    <row r="2889" customFormat="false" ht="13" hidden="false" customHeight="false" outlineLevel="0" collapsed="false"/>
    <row r="2890" customFormat="false" ht="13" hidden="false" customHeight="false" outlineLevel="0" collapsed="false"/>
    <row r="2891" customFormat="false" ht="13" hidden="false" customHeight="false" outlineLevel="0" collapsed="false"/>
    <row r="2892" customFormat="false" ht="13" hidden="false" customHeight="false" outlineLevel="0" collapsed="false"/>
    <row r="2893" customFormat="false" ht="13" hidden="false" customHeight="false" outlineLevel="0" collapsed="false"/>
    <row r="2894" customFormat="false" ht="13" hidden="false" customHeight="false" outlineLevel="0" collapsed="false"/>
    <row r="2895" customFormat="false" ht="13" hidden="false" customHeight="false" outlineLevel="0" collapsed="false"/>
    <row r="2896" customFormat="false" ht="13" hidden="false" customHeight="false" outlineLevel="0" collapsed="false"/>
    <row r="2897" customFormat="false" ht="13" hidden="false" customHeight="false" outlineLevel="0" collapsed="false"/>
    <row r="2898" customFormat="false" ht="13" hidden="false" customHeight="false" outlineLevel="0" collapsed="false"/>
    <row r="2899" customFormat="false" ht="13" hidden="false" customHeight="false" outlineLevel="0" collapsed="false"/>
    <row r="2900" customFormat="false" ht="13" hidden="false" customHeight="false" outlineLevel="0" collapsed="false"/>
    <row r="2901" customFormat="false" ht="13" hidden="false" customHeight="false" outlineLevel="0" collapsed="false"/>
    <row r="2902" customFormat="false" ht="13" hidden="false" customHeight="false" outlineLevel="0" collapsed="false"/>
    <row r="2903" customFormat="false" ht="13" hidden="false" customHeight="false" outlineLevel="0" collapsed="false"/>
    <row r="2904" customFormat="false" ht="13" hidden="false" customHeight="false" outlineLevel="0" collapsed="false"/>
    <row r="2905" customFormat="false" ht="13" hidden="false" customHeight="false" outlineLevel="0" collapsed="false"/>
    <row r="2906" customFormat="false" ht="13" hidden="false" customHeight="false" outlineLevel="0" collapsed="false"/>
    <row r="2907" customFormat="false" ht="13" hidden="false" customHeight="false" outlineLevel="0" collapsed="false"/>
    <row r="2908" customFormat="false" ht="13" hidden="false" customHeight="false" outlineLevel="0" collapsed="false"/>
    <row r="2909" customFormat="false" ht="13" hidden="false" customHeight="false" outlineLevel="0" collapsed="false"/>
    <row r="2910" customFormat="false" ht="13" hidden="false" customHeight="false" outlineLevel="0" collapsed="false"/>
    <row r="2911" customFormat="false" ht="13" hidden="false" customHeight="false" outlineLevel="0" collapsed="false"/>
    <row r="2912" customFormat="false" ht="13" hidden="false" customHeight="false" outlineLevel="0" collapsed="false"/>
    <row r="2913" customFormat="false" ht="13" hidden="false" customHeight="false" outlineLevel="0" collapsed="false"/>
    <row r="2914" customFormat="false" ht="13" hidden="false" customHeight="false" outlineLevel="0" collapsed="false"/>
    <row r="2915" customFormat="false" ht="13" hidden="false" customHeight="false" outlineLevel="0" collapsed="false"/>
    <row r="2916" customFormat="false" ht="13" hidden="false" customHeight="false" outlineLevel="0" collapsed="false"/>
    <row r="2917" customFormat="false" ht="13" hidden="false" customHeight="false" outlineLevel="0" collapsed="false"/>
    <row r="2918" customFormat="false" ht="13" hidden="false" customHeight="false" outlineLevel="0" collapsed="false"/>
    <row r="2919" customFormat="false" ht="13" hidden="false" customHeight="false" outlineLevel="0" collapsed="false"/>
    <row r="2920" customFormat="false" ht="13" hidden="false" customHeight="false" outlineLevel="0" collapsed="false"/>
    <row r="2921" customFormat="false" ht="13" hidden="false" customHeight="false" outlineLevel="0" collapsed="false"/>
    <row r="2922" customFormat="false" ht="13" hidden="false" customHeight="false" outlineLevel="0" collapsed="false"/>
    <row r="2923" customFormat="false" ht="13" hidden="false" customHeight="false" outlineLevel="0" collapsed="false"/>
    <row r="2924" customFormat="false" ht="13" hidden="false" customHeight="false" outlineLevel="0" collapsed="false"/>
    <row r="2925" customFormat="false" ht="13" hidden="false" customHeight="false" outlineLevel="0" collapsed="false"/>
    <row r="2926" customFormat="false" ht="13" hidden="false" customHeight="false" outlineLevel="0" collapsed="false"/>
    <row r="2927" customFormat="false" ht="13" hidden="false" customHeight="false" outlineLevel="0" collapsed="false"/>
    <row r="2928" customFormat="false" ht="13" hidden="false" customHeight="false" outlineLevel="0" collapsed="false"/>
    <row r="2929" customFormat="false" ht="13" hidden="false" customHeight="false" outlineLevel="0" collapsed="false"/>
    <row r="2930" customFormat="false" ht="13" hidden="false" customHeight="false" outlineLevel="0" collapsed="false"/>
    <row r="2931" customFormat="false" ht="13" hidden="false" customHeight="false" outlineLevel="0" collapsed="false"/>
    <row r="2932" customFormat="false" ht="13" hidden="false" customHeight="false" outlineLevel="0" collapsed="false"/>
    <row r="2933" customFormat="false" ht="13" hidden="false" customHeight="false" outlineLevel="0" collapsed="false"/>
    <row r="2934" customFormat="false" ht="13" hidden="false" customHeight="false" outlineLevel="0" collapsed="false"/>
    <row r="2935" customFormat="false" ht="13" hidden="false" customHeight="false" outlineLevel="0" collapsed="false"/>
    <row r="2936" customFormat="false" ht="13" hidden="false" customHeight="false" outlineLevel="0" collapsed="false"/>
    <row r="2937" customFormat="false" ht="13" hidden="false" customHeight="false" outlineLevel="0" collapsed="false"/>
    <row r="2938" customFormat="false" ht="13" hidden="false" customHeight="false" outlineLevel="0" collapsed="false"/>
    <row r="2939" customFormat="false" ht="13" hidden="false" customHeight="false" outlineLevel="0" collapsed="false"/>
    <row r="2940" customFormat="false" ht="13" hidden="false" customHeight="false" outlineLevel="0" collapsed="false"/>
    <row r="2941" customFormat="false" ht="13" hidden="false" customHeight="false" outlineLevel="0" collapsed="false"/>
    <row r="2942" customFormat="false" ht="13" hidden="false" customHeight="false" outlineLevel="0" collapsed="false"/>
    <row r="2943" customFormat="false" ht="13" hidden="false" customHeight="false" outlineLevel="0" collapsed="false"/>
    <row r="2944" customFormat="false" ht="13" hidden="false" customHeight="false" outlineLevel="0" collapsed="false"/>
    <row r="2945" customFormat="false" ht="13" hidden="false" customHeight="false" outlineLevel="0" collapsed="false"/>
    <row r="2946" customFormat="false" ht="13" hidden="false" customHeight="false" outlineLevel="0" collapsed="false"/>
    <row r="2947" customFormat="false" ht="13" hidden="false" customHeight="false" outlineLevel="0" collapsed="false"/>
    <row r="2948" customFormat="false" ht="13" hidden="false" customHeight="false" outlineLevel="0" collapsed="false"/>
    <row r="2949" customFormat="false" ht="13" hidden="false" customHeight="false" outlineLevel="0" collapsed="false"/>
    <row r="2950" customFormat="false" ht="13" hidden="false" customHeight="false" outlineLevel="0" collapsed="false"/>
    <row r="2951" customFormat="false" ht="13" hidden="false" customHeight="false" outlineLevel="0" collapsed="false"/>
    <row r="2952" customFormat="false" ht="13" hidden="false" customHeight="false" outlineLevel="0" collapsed="false"/>
    <row r="2953" customFormat="false" ht="13" hidden="false" customHeight="false" outlineLevel="0" collapsed="false"/>
    <row r="2954" customFormat="false" ht="13" hidden="false" customHeight="false" outlineLevel="0" collapsed="false"/>
    <row r="2955" customFormat="false" ht="13" hidden="false" customHeight="false" outlineLevel="0" collapsed="false"/>
    <row r="2956" customFormat="false" ht="13" hidden="false" customHeight="false" outlineLevel="0" collapsed="false"/>
    <row r="2957" customFormat="false" ht="13" hidden="false" customHeight="false" outlineLevel="0" collapsed="false"/>
    <row r="2958" customFormat="false" ht="13" hidden="false" customHeight="false" outlineLevel="0" collapsed="false"/>
    <row r="2959" customFormat="false" ht="13" hidden="false" customHeight="false" outlineLevel="0" collapsed="false"/>
    <row r="2960" customFormat="false" ht="13" hidden="false" customHeight="false" outlineLevel="0" collapsed="false"/>
    <row r="2961" customFormat="false" ht="13" hidden="false" customHeight="false" outlineLevel="0" collapsed="false"/>
    <row r="2962" customFormat="false" ht="13" hidden="false" customHeight="false" outlineLevel="0" collapsed="false"/>
    <row r="2963" customFormat="false" ht="13" hidden="false" customHeight="false" outlineLevel="0" collapsed="false"/>
    <row r="2964" customFormat="false" ht="13" hidden="false" customHeight="false" outlineLevel="0" collapsed="false"/>
    <row r="2965" customFormat="false" ht="13" hidden="false" customHeight="false" outlineLevel="0" collapsed="false"/>
    <row r="2966" customFormat="false" ht="13" hidden="false" customHeight="false" outlineLevel="0" collapsed="false"/>
    <row r="2967" customFormat="false" ht="13" hidden="false" customHeight="false" outlineLevel="0" collapsed="false"/>
    <row r="2968" customFormat="false" ht="13" hidden="false" customHeight="false" outlineLevel="0" collapsed="false"/>
    <row r="2969" customFormat="false" ht="13" hidden="false" customHeight="false" outlineLevel="0" collapsed="false"/>
    <row r="2970" customFormat="false" ht="13" hidden="false" customHeight="false" outlineLevel="0" collapsed="false"/>
    <row r="2971" customFormat="false" ht="13" hidden="false" customHeight="false" outlineLevel="0" collapsed="false"/>
    <row r="2972" customFormat="false" ht="13" hidden="false" customHeight="false" outlineLevel="0" collapsed="false"/>
    <row r="2973" customFormat="false" ht="13" hidden="false" customHeight="false" outlineLevel="0" collapsed="false"/>
    <row r="2974" customFormat="false" ht="13" hidden="false" customHeight="false" outlineLevel="0" collapsed="false"/>
    <row r="2975" customFormat="false" ht="13" hidden="false" customHeight="false" outlineLevel="0" collapsed="false"/>
    <row r="2976" customFormat="false" ht="13" hidden="false" customHeight="false" outlineLevel="0" collapsed="false"/>
    <row r="2977" customFormat="false" ht="13" hidden="false" customHeight="false" outlineLevel="0" collapsed="false"/>
    <row r="2978" customFormat="false" ht="13" hidden="false" customHeight="false" outlineLevel="0" collapsed="false"/>
    <row r="2979" customFormat="false" ht="13" hidden="false" customHeight="false" outlineLevel="0" collapsed="false"/>
    <row r="2980" customFormat="false" ht="13" hidden="false" customHeight="false" outlineLevel="0" collapsed="false"/>
    <row r="2981" customFormat="false" ht="13" hidden="false" customHeight="false" outlineLevel="0" collapsed="false"/>
    <row r="2982" customFormat="false" ht="13" hidden="false" customHeight="false" outlineLevel="0" collapsed="false"/>
    <row r="2983" customFormat="false" ht="13" hidden="false" customHeight="false" outlineLevel="0" collapsed="false"/>
    <row r="2984" customFormat="false" ht="13" hidden="false" customHeight="false" outlineLevel="0" collapsed="false"/>
    <row r="2985" customFormat="false" ht="13" hidden="false" customHeight="false" outlineLevel="0" collapsed="false"/>
    <row r="2986" customFormat="false" ht="13" hidden="false" customHeight="false" outlineLevel="0" collapsed="false"/>
    <row r="2987" customFormat="false" ht="13" hidden="false" customHeight="false" outlineLevel="0" collapsed="false"/>
    <row r="2988" customFormat="false" ht="13" hidden="false" customHeight="false" outlineLevel="0" collapsed="false"/>
    <row r="2989" customFormat="false" ht="13" hidden="false" customHeight="false" outlineLevel="0" collapsed="false"/>
    <row r="2990" customFormat="false" ht="13" hidden="false" customHeight="false" outlineLevel="0" collapsed="false"/>
    <row r="2991" customFormat="false" ht="13" hidden="false" customHeight="false" outlineLevel="0" collapsed="false"/>
    <row r="2992" customFormat="false" ht="13" hidden="false" customHeight="false" outlineLevel="0" collapsed="false"/>
    <row r="2993" customFormat="false" ht="13" hidden="false" customHeight="false" outlineLevel="0" collapsed="false"/>
    <row r="2994" customFormat="false" ht="13" hidden="false" customHeight="false" outlineLevel="0" collapsed="false"/>
    <row r="2995" customFormat="false" ht="13" hidden="false" customHeight="false" outlineLevel="0" collapsed="false"/>
    <row r="2996" customFormat="false" ht="13" hidden="false" customHeight="false" outlineLevel="0" collapsed="false"/>
    <row r="2997" customFormat="false" ht="13" hidden="false" customHeight="false" outlineLevel="0" collapsed="false"/>
    <row r="2998" customFormat="false" ht="13" hidden="false" customHeight="false" outlineLevel="0" collapsed="false"/>
    <row r="2999" customFormat="false" ht="13" hidden="false" customHeight="false" outlineLevel="0" collapsed="false"/>
    <row r="3000" customFormat="false" ht="13" hidden="false" customHeight="false" outlineLevel="0" collapsed="false"/>
    <row r="3001" customFormat="false" ht="13" hidden="false" customHeight="false" outlineLevel="0" collapsed="false"/>
    <row r="3002" customFormat="false" ht="13" hidden="false" customHeight="false" outlineLevel="0" collapsed="false"/>
    <row r="3003" customFormat="false" ht="13" hidden="false" customHeight="false" outlineLevel="0" collapsed="false"/>
    <row r="3004" customFormat="false" ht="13" hidden="false" customHeight="false" outlineLevel="0" collapsed="false"/>
    <row r="3005" customFormat="false" ht="13" hidden="false" customHeight="false" outlineLevel="0" collapsed="false"/>
    <row r="3006" customFormat="false" ht="13" hidden="false" customHeight="false" outlineLevel="0" collapsed="false"/>
    <row r="3007" customFormat="false" ht="13" hidden="false" customHeight="false" outlineLevel="0" collapsed="false"/>
    <row r="3008" customFormat="false" ht="13" hidden="false" customHeight="false" outlineLevel="0" collapsed="false"/>
    <row r="3009" customFormat="false" ht="13" hidden="false" customHeight="false" outlineLevel="0" collapsed="false"/>
    <row r="3010" customFormat="false" ht="13" hidden="false" customHeight="false" outlineLevel="0" collapsed="false"/>
    <row r="3011" customFormat="false" ht="13" hidden="false" customHeight="false" outlineLevel="0" collapsed="false"/>
    <row r="3012" customFormat="false" ht="13" hidden="false" customHeight="false" outlineLevel="0" collapsed="false"/>
    <row r="3013" customFormat="false" ht="13" hidden="false" customHeight="false" outlineLevel="0" collapsed="false"/>
    <row r="3014" customFormat="false" ht="13" hidden="false" customHeight="false" outlineLevel="0" collapsed="false"/>
    <row r="3015" customFormat="false" ht="13" hidden="false" customHeight="false" outlineLevel="0" collapsed="false"/>
    <row r="3016" customFormat="false" ht="13" hidden="false" customHeight="false" outlineLevel="0" collapsed="false"/>
    <row r="3017" customFormat="false" ht="13" hidden="false" customHeight="false" outlineLevel="0" collapsed="false"/>
    <row r="3018" customFormat="false" ht="13" hidden="false" customHeight="false" outlineLevel="0" collapsed="false"/>
    <row r="3019" customFormat="false" ht="13" hidden="false" customHeight="false" outlineLevel="0" collapsed="false"/>
    <row r="3020" customFormat="false" ht="13" hidden="false" customHeight="false" outlineLevel="0" collapsed="false"/>
    <row r="3021" customFormat="false" ht="13" hidden="false" customHeight="false" outlineLevel="0" collapsed="false"/>
    <row r="3022" customFormat="false" ht="13" hidden="false" customHeight="false" outlineLevel="0" collapsed="false"/>
    <row r="3023" customFormat="false" ht="13" hidden="false" customHeight="false" outlineLevel="0" collapsed="false"/>
    <row r="3024" customFormat="false" ht="13" hidden="false" customHeight="false" outlineLevel="0" collapsed="false"/>
    <row r="3025" customFormat="false" ht="13" hidden="false" customHeight="false" outlineLevel="0" collapsed="false"/>
    <row r="3026" customFormat="false" ht="13" hidden="false" customHeight="false" outlineLevel="0" collapsed="false"/>
    <row r="3027" customFormat="false" ht="13" hidden="false" customHeight="false" outlineLevel="0" collapsed="false"/>
    <row r="3028" customFormat="false" ht="13" hidden="false" customHeight="false" outlineLevel="0" collapsed="false"/>
    <row r="3029" customFormat="false" ht="13" hidden="false" customHeight="false" outlineLevel="0" collapsed="false"/>
    <row r="3030" customFormat="false" ht="13" hidden="false" customHeight="false" outlineLevel="0" collapsed="false"/>
    <row r="3031" customFormat="false" ht="13" hidden="false" customHeight="false" outlineLevel="0" collapsed="false"/>
    <row r="3032" customFormat="false" ht="13" hidden="false" customHeight="false" outlineLevel="0" collapsed="false"/>
    <row r="3033" customFormat="false" ht="13" hidden="false" customHeight="false" outlineLevel="0" collapsed="false"/>
    <row r="3034" customFormat="false" ht="13" hidden="false" customHeight="false" outlineLevel="0" collapsed="false"/>
    <row r="3035" customFormat="false" ht="13" hidden="false" customHeight="false" outlineLevel="0" collapsed="false"/>
    <row r="3036" customFormat="false" ht="13" hidden="false" customHeight="false" outlineLevel="0" collapsed="false"/>
    <row r="3037" customFormat="false" ht="13" hidden="false" customHeight="false" outlineLevel="0" collapsed="false"/>
    <row r="3038" customFormat="false" ht="13" hidden="false" customHeight="false" outlineLevel="0" collapsed="false"/>
    <row r="3039" customFormat="false" ht="13" hidden="false" customHeight="false" outlineLevel="0" collapsed="false"/>
    <row r="3040" customFormat="false" ht="13" hidden="false" customHeight="false" outlineLevel="0" collapsed="false"/>
    <row r="3041" customFormat="false" ht="13" hidden="false" customHeight="false" outlineLevel="0" collapsed="false"/>
    <row r="3042" customFormat="false" ht="13" hidden="false" customHeight="false" outlineLevel="0" collapsed="false"/>
    <row r="3043" customFormat="false" ht="13" hidden="false" customHeight="false" outlineLevel="0" collapsed="false"/>
    <row r="3044" customFormat="false" ht="13" hidden="false" customHeight="false" outlineLevel="0" collapsed="false"/>
    <row r="3045" customFormat="false" ht="13" hidden="false" customHeight="false" outlineLevel="0" collapsed="false"/>
    <row r="3046" customFormat="false" ht="13" hidden="false" customHeight="false" outlineLevel="0" collapsed="false"/>
    <row r="3047" customFormat="false" ht="13" hidden="false" customHeight="false" outlineLevel="0" collapsed="false"/>
    <row r="3048" customFormat="false" ht="13" hidden="false" customHeight="false" outlineLevel="0" collapsed="false"/>
    <row r="3049" customFormat="false" ht="13" hidden="false" customHeight="false" outlineLevel="0" collapsed="false"/>
    <row r="3050" customFormat="false" ht="13" hidden="false" customHeight="false" outlineLevel="0" collapsed="false"/>
    <row r="3051" customFormat="false" ht="13" hidden="false" customHeight="false" outlineLevel="0" collapsed="false"/>
    <row r="3052" customFormat="false" ht="13" hidden="false" customHeight="false" outlineLevel="0" collapsed="false"/>
    <row r="3053" customFormat="false" ht="13" hidden="false" customHeight="false" outlineLevel="0" collapsed="false"/>
    <row r="3054" customFormat="false" ht="13" hidden="false" customHeight="false" outlineLevel="0" collapsed="false"/>
    <row r="3055" customFormat="false" ht="13" hidden="false" customHeight="false" outlineLevel="0" collapsed="false"/>
    <row r="3056" customFormat="false" ht="13" hidden="false" customHeight="false" outlineLevel="0" collapsed="false"/>
    <row r="3057" customFormat="false" ht="13" hidden="false" customHeight="false" outlineLevel="0" collapsed="false"/>
    <row r="3058" customFormat="false" ht="13" hidden="false" customHeight="false" outlineLevel="0" collapsed="false"/>
    <row r="3059" customFormat="false" ht="13" hidden="false" customHeight="false" outlineLevel="0" collapsed="false"/>
    <row r="3060" customFormat="false" ht="13" hidden="false" customHeight="false" outlineLevel="0" collapsed="false"/>
    <row r="3061" customFormat="false" ht="13" hidden="false" customHeight="false" outlineLevel="0" collapsed="false"/>
    <row r="3062" customFormat="false" ht="13" hidden="false" customHeight="false" outlineLevel="0" collapsed="false"/>
    <row r="3063" customFormat="false" ht="13" hidden="false" customHeight="false" outlineLevel="0" collapsed="false"/>
    <row r="3064" customFormat="false" ht="13" hidden="false" customHeight="false" outlineLevel="0" collapsed="false"/>
    <row r="3065" customFormat="false" ht="13" hidden="false" customHeight="false" outlineLevel="0" collapsed="false"/>
    <row r="3066" customFormat="false" ht="13" hidden="false" customHeight="false" outlineLevel="0" collapsed="false"/>
    <row r="3067" customFormat="false" ht="13" hidden="false" customHeight="false" outlineLevel="0" collapsed="false"/>
    <row r="3068" customFormat="false" ht="13" hidden="false" customHeight="false" outlineLevel="0" collapsed="false"/>
    <row r="3069" customFormat="false" ht="13" hidden="false" customHeight="false" outlineLevel="0" collapsed="false"/>
    <row r="3070" customFormat="false" ht="13" hidden="false" customHeight="false" outlineLevel="0" collapsed="false"/>
    <row r="3071" customFormat="false" ht="13" hidden="false" customHeight="false" outlineLevel="0" collapsed="false"/>
    <row r="3072" customFormat="false" ht="13" hidden="false" customHeight="false" outlineLevel="0" collapsed="false"/>
    <row r="3073" customFormat="false" ht="13" hidden="false" customHeight="false" outlineLevel="0" collapsed="false"/>
    <row r="3074" customFormat="false" ht="13" hidden="false" customHeight="false" outlineLevel="0" collapsed="false"/>
    <row r="3075" customFormat="false" ht="13" hidden="false" customHeight="false" outlineLevel="0" collapsed="false"/>
    <row r="3076" customFormat="false" ht="13" hidden="false" customHeight="false" outlineLevel="0" collapsed="false"/>
    <row r="3077" customFormat="false" ht="13" hidden="false" customHeight="false" outlineLevel="0" collapsed="false"/>
    <row r="3078" customFormat="false" ht="13" hidden="false" customHeight="false" outlineLevel="0" collapsed="false"/>
    <row r="3079" customFormat="false" ht="13" hidden="false" customHeight="false" outlineLevel="0" collapsed="false"/>
    <row r="3080" customFormat="false" ht="13" hidden="false" customHeight="false" outlineLevel="0" collapsed="false"/>
    <row r="3081" customFormat="false" ht="13" hidden="false" customHeight="false" outlineLevel="0" collapsed="false"/>
    <row r="3082" customFormat="false" ht="13" hidden="false" customHeight="false" outlineLevel="0" collapsed="false"/>
    <row r="3083" customFormat="false" ht="13" hidden="false" customHeight="false" outlineLevel="0" collapsed="false"/>
    <row r="3084" customFormat="false" ht="13" hidden="false" customHeight="false" outlineLevel="0" collapsed="false"/>
    <row r="3085" customFormat="false" ht="13" hidden="false" customHeight="false" outlineLevel="0" collapsed="false"/>
    <row r="3086" customFormat="false" ht="13" hidden="false" customHeight="false" outlineLevel="0" collapsed="false"/>
    <row r="3087" customFormat="false" ht="13" hidden="false" customHeight="false" outlineLevel="0" collapsed="false"/>
    <row r="3088" customFormat="false" ht="13" hidden="false" customHeight="false" outlineLevel="0" collapsed="false"/>
    <row r="3089" customFormat="false" ht="13" hidden="false" customHeight="false" outlineLevel="0" collapsed="false"/>
    <row r="3090" customFormat="false" ht="13" hidden="false" customHeight="false" outlineLevel="0" collapsed="false"/>
    <row r="3091" customFormat="false" ht="13" hidden="false" customHeight="false" outlineLevel="0" collapsed="false"/>
    <row r="3092" customFormat="false" ht="13" hidden="false" customHeight="false" outlineLevel="0" collapsed="false"/>
    <row r="3093" customFormat="false" ht="13" hidden="false" customHeight="false" outlineLevel="0" collapsed="false"/>
    <row r="3094" customFormat="false" ht="13" hidden="false" customHeight="false" outlineLevel="0" collapsed="false"/>
    <row r="3095" customFormat="false" ht="13" hidden="false" customHeight="false" outlineLevel="0" collapsed="false"/>
    <row r="3096" customFormat="false" ht="13" hidden="false" customHeight="false" outlineLevel="0" collapsed="false"/>
    <row r="3097" customFormat="false" ht="13" hidden="false" customHeight="false" outlineLevel="0" collapsed="false"/>
    <row r="3098" customFormat="false" ht="13" hidden="false" customHeight="false" outlineLevel="0" collapsed="false"/>
    <row r="3099" customFormat="false" ht="13" hidden="false" customHeight="false" outlineLevel="0" collapsed="false"/>
    <row r="3100" customFormat="false" ht="13" hidden="false" customHeight="false" outlineLevel="0" collapsed="false"/>
    <row r="3101" customFormat="false" ht="13" hidden="false" customHeight="false" outlineLevel="0" collapsed="false"/>
    <row r="3102" customFormat="false" ht="13" hidden="false" customHeight="false" outlineLevel="0" collapsed="false"/>
    <row r="3103" customFormat="false" ht="13" hidden="false" customHeight="false" outlineLevel="0" collapsed="false"/>
    <row r="3104" customFormat="false" ht="13" hidden="false" customHeight="false" outlineLevel="0" collapsed="false"/>
    <row r="3105" customFormat="false" ht="13" hidden="false" customHeight="false" outlineLevel="0" collapsed="false"/>
    <row r="3106" customFormat="false" ht="13" hidden="false" customHeight="false" outlineLevel="0" collapsed="false"/>
    <row r="3107" customFormat="false" ht="13" hidden="false" customHeight="false" outlineLevel="0" collapsed="false"/>
    <row r="3108" customFormat="false" ht="13" hidden="false" customHeight="false" outlineLevel="0" collapsed="false"/>
    <row r="3109" customFormat="false" ht="13" hidden="false" customHeight="false" outlineLevel="0" collapsed="false"/>
    <row r="3110" customFormat="false" ht="13" hidden="false" customHeight="false" outlineLevel="0" collapsed="false"/>
    <row r="3111" customFormat="false" ht="13" hidden="false" customHeight="false" outlineLevel="0" collapsed="false"/>
    <row r="3112" customFormat="false" ht="13" hidden="false" customHeight="false" outlineLevel="0" collapsed="false"/>
    <row r="3113" customFormat="false" ht="13" hidden="false" customHeight="false" outlineLevel="0" collapsed="false"/>
    <row r="3114" customFormat="false" ht="13" hidden="false" customHeight="false" outlineLevel="0" collapsed="false"/>
    <row r="3115" customFormat="false" ht="13" hidden="false" customHeight="false" outlineLevel="0" collapsed="false"/>
    <row r="3116" customFormat="false" ht="13" hidden="false" customHeight="false" outlineLevel="0" collapsed="false"/>
    <row r="3117" customFormat="false" ht="13" hidden="false" customHeight="false" outlineLevel="0" collapsed="false"/>
    <row r="3118" customFormat="false" ht="13" hidden="false" customHeight="false" outlineLevel="0" collapsed="false"/>
    <row r="3119" customFormat="false" ht="13" hidden="false" customHeight="false" outlineLevel="0" collapsed="false"/>
    <row r="3120" customFormat="false" ht="13" hidden="false" customHeight="false" outlineLevel="0" collapsed="false"/>
    <row r="3121" customFormat="false" ht="13" hidden="false" customHeight="false" outlineLevel="0" collapsed="false"/>
    <row r="3122" customFormat="false" ht="13" hidden="false" customHeight="false" outlineLevel="0" collapsed="false"/>
    <row r="3123" customFormat="false" ht="13" hidden="false" customHeight="false" outlineLevel="0" collapsed="false"/>
    <row r="3124" customFormat="false" ht="13" hidden="false" customHeight="false" outlineLevel="0" collapsed="false"/>
    <row r="3125" customFormat="false" ht="13" hidden="false" customHeight="false" outlineLevel="0" collapsed="false"/>
    <row r="3126" customFormat="false" ht="13" hidden="false" customHeight="false" outlineLevel="0" collapsed="false"/>
    <row r="3127" customFormat="false" ht="13" hidden="false" customHeight="false" outlineLevel="0" collapsed="false"/>
    <row r="3128" customFormat="false" ht="13" hidden="false" customHeight="false" outlineLevel="0" collapsed="false"/>
    <row r="3129" customFormat="false" ht="13" hidden="false" customHeight="false" outlineLevel="0" collapsed="false"/>
    <row r="3130" customFormat="false" ht="13" hidden="false" customHeight="false" outlineLevel="0" collapsed="false"/>
    <row r="3131" customFormat="false" ht="13" hidden="false" customHeight="false" outlineLevel="0" collapsed="false"/>
    <row r="3132" customFormat="false" ht="13" hidden="false" customHeight="false" outlineLevel="0" collapsed="false"/>
    <row r="3133" customFormat="false" ht="13" hidden="false" customHeight="false" outlineLevel="0" collapsed="false"/>
    <row r="3134" customFormat="false" ht="13" hidden="false" customHeight="false" outlineLevel="0" collapsed="false"/>
    <row r="3135" customFormat="false" ht="13" hidden="false" customHeight="false" outlineLevel="0" collapsed="false"/>
    <row r="3136" customFormat="false" ht="13" hidden="false" customHeight="false" outlineLevel="0" collapsed="false"/>
    <row r="3137" customFormat="false" ht="13" hidden="false" customHeight="false" outlineLevel="0" collapsed="false"/>
    <row r="3138" customFormat="false" ht="13" hidden="false" customHeight="false" outlineLevel="0" collapsed="false"/>
    <row r="3139" customFormat="false" ht="13" hidden="false" customHeight="false" outlineLevel="0" collapsed="false"/>
    <row r="3140" customFormat="false" ht="13" hidden="false" customHeight="false" outlineLevel="0" collapsed="false"/>
    <row r="3141" customFormat="false" ht="13" hidden="false" customHeight="false" outlineLevel="0" collapsed="false"/>
    <row r="3142" customFormat="false" ht="13" hidden="false" customHeight="false" outlineLevel="0" collapsed="false"/>
    <row r="3143" customFormat="false" ht="13" hidden="false" customHeight="false" outlineLevel="0" collapsed="false"/>
    <row r="3144" customFormat="false" ht="13" hidden="false" customHeight="false" outlineLevel="0" collapsed="false"/>
    <row r="3145" customFormat="false" ht="13" hidden="false" customHeight="false" outlineLevel="0" collapsed="false"/>
    <row r="3146" customFormat="false" ht="13" hidden="false" customHeight="false" outlineLevel="0" collapsed="false"/>
    <row r="3147" customFormat="false" ht="13" hidden="false" customHeight="false" outlineLevel="0" collapsed="false"/>
    <row r="3148" customFormat="false" ht="13" hidden="false" customHeight="false" outlineLevel="0" collapsed="false"/>
    <row r="3149" customFormat="false" ht="13" hidden="false" customHeight="false" outlineLevel="0" collapsed="false"/>
    <row r="3150" customFormat="false" ht="13" hidden="false" customHeight="false" outlineLevel="0" collapsed="false"/>
    <row r="3151" customFormat="false" ht="13" hidden="false" customHeight="false" outlineLevel="0" collapsed="false"/>
    <row r="3152" customFormat="false" ht="13" hidden="false" customHeight="false" outlineLevel="0" collapsed="false"/>
    <row r="3153" customFormat="false" ht="13" hidden="false" customHeight="false" outlineLevel="0" collapsed="false"/>
    <row r="3154" customFormat="false" ht="13" hidden="false" customHeight="false" outlineLevel="0" collapsed="false"/>
    <row r="3155" customFormat="false" ht="13" hidden="false" customHeight="false" outlineLevel="0" collapsed="false"/>
    <row r="3156" customFormat="false" ht="13" hidden="false" customHeight="false" outlineLevel="0" collapsed="false"/>
    <row r="3157" customFormat="false" ht="13" hidden="false" customHeight="false" outlineLevel="0" collapsed="false"/>
    <row r="3158" customFormat="false" ht="13" hidden="false" customHeight="false" outlineLevel="0" collapsed="false"/>
    <row r="3159" customFormat="false" ht="13" hidden="false" customHeight="false" outlineLevel="0" collapsed="false"/>
    <row r="3160" customFormat="false" ht="13" hidden="false" customHeight="false" outlineLevel="0" collapsed="false"/>
    <row r="3161" customFormat="false" ht="13" hidden="false" customHeight="false" outlineLevel="0" collapsed="false"/>
    <row r="3162" customFormat="false" ht="13" hidden="false" customHeight="false" outlineLevel="0" collapsed="false"/>
    <row r="3163" customFormat="false" ht="13" hidden="false" customHeight="false" outlineLevel="0" collapsed="false"/>
    <row r="3164" customFormat="false" ht="13" hidden="false" customHeight="false" outlineLevel="0" collapsed="false"/>
    <row r="3165" customFormat="false" ht="13" hidden="false" customHeight="false" outlineLevel="0" collapsed="false"/>
    <row r="3166" customFormat="false" ht="13" hidden="false" customHeight="false" outlineLevel="0" collapsed="false"/>
    <row r="3167" customFormat="false" ht="13" hidden="false" customHeight="false" outlineLevel="0" collapsed="false"/>
    <row r="3168" customFormat="false" ht="13" hidden="false" customHeight="false" outlineLevel="0" collapsed="false"/>
    <row r="3169" customFormat="false" ht="13" hidden="false" customHeight="false" outlineLevel="0" collapsed="false"/>
    <row r="3170" customFormat="false" ht="13" hidden="false" customHeight="false" outlineLevel="0" collapsed="false"/>
    <row r="3171" customFormat="false" ht="13" hidden="false" customHeight="false" outlineLevel="0" collapsed="false"/>
    <row r="3172" customFormat="false" ht="13" hidden="false" customHeight="false" outlineLevel="0" collapsed="false"/>
    <row r="3173" customFormat="false" ht="13" hidden="false" customHeight="false" outlineLevel="0" collapsed="false"/>
    <row r="3174" customFormat="false" ht="13" hidden="false" customHeight="false" outlineLevel="0" collapsed="false"/>
    <row r="3175" customFormat="false" ht="13" hidden="false" customHeight="false" outlineLevel="0" collapsed="false"/>
    <row r="3176" customFormat="false" ht="13" hidden="false" customHeight="false" outlineLevel="0" collapsed="false"/>
    <row r="3177" customFormat="false" ht="13" hidden="false" customHeight="false" outlineLevel="0" collapsed="false"/>
    <row r="3178" customFormat="false" ht="13" hidden="false" customHeight="false" outlineLevel="0" collapsed="false"/>
    <row r="3179" customFormat="false" ht="13" hidden="false" customHeight="false" outlineLevel="0" collapsed="false"/>
    <row r="3180" customFormat="false" ht="13" hidden="false" customHeight="false" outlineLevel="0" collapsed="false"/>
    <row r="3181" customFormat="false" ht="13" hidden="false" customHeight="false" outlineLevel="0" collapsed="false"/>
    <row r="3182" customFormat="false" ht="13" hidden="false" customHeight="false" outlineLevel="0" collapsed="false"/>
    <row r="3183" customFormat="false" ht="13" hidden="false" customHeight="false" outlineLevel="0" collapsed="false"/>
    <row r="3184" customFormat="false" ht="13" hidden="false" customHeight="false" outlineLevel="0" collapsed="false"/>
    <row r="3185" customFormat="false" ht="13" hidden="false" customHeight="false" outlineLevel="0" collapsed="false"/>
    <row r="3186" customFormat="false" ht="13" hidden="false" customHeight="false" outlineLevel="0" collapsed="false"/>
    <row r="3187" customFormat="false" ht="13" hidden="false" customHeight="false" outlineLevel="0" collapsed="false"/>
    <row r="3188" customFormat="false" ht="13" hidden="false" customHeight="false" outlineLevel="0" collapsed="false"/>
    <row r="3189" customFormat="false" ht="13" hidden="false" customHeight="false" outlineLevel="0" collapsed="false"/>
    <row r="3190" customFormat="false" ht="13" hidden="false" customHeight="false" outlineLevel="0" collapsed="false"/>
    <row r="3191" customFormat="false" ht="13" hidden="false" customHeight="false" outlineLevel="0" collapsed="false"/>
    <row r="3192" customFormat="false" ht="13" hidden="false" customHeight="false" outlineLevel="0" collapsed="false"/>
    <row r="3193" customFormat="false" ht="13" hidden="false" customHeight="false" outlineLevel="0" collapsed="false"/>
    <row r="3194" customFormat="false" ht="13" hidden="false" customHeight="false" outlineLevel="0" collapsed="false"/>
    <row r="3195" customFormat="false" ht="13" hidden="false" customHeight="false" outlineLevel="0" collapsed="false"/>
    <row r="3196" customFormat="false" ht="13" hidden="false" customHeight="false" outlineLevel="0" collapsed="false"/>
    <row r="3197" customFormat="false" ht="13" hidden="false" customHeight="false" outlineLevel="0" collapsed="false"/>
    <row r="3198" customFormat="false" ht="13" hidden="false" customHeight="false" outlineLevel="0" collapsed="false"/>
    <row r="3199" customFormat="false" ht="13" hidden="false" customHeight="false" outlineLevel="0" collapsed="false"/>
    <row r="3200" customFormat="false" ht="13" hidden="false" customHeight="false" outlineLevel="0" collapsed="false"/>
    <row r="3201" customFormat="false" ht="13" hidden="false" customHeight="false" outlineLevel="0" collapsed="false"/>
    <row r="3202" customFormat="false" ht="13" hidden="false" customHeight="false" outlineLevel="0" collapsed="false"/>
    <row r="3203" customFormat="false" ht="13" hidden="false" customHeight="false" outlineLevel="0" collapsed="false"/>
    <row r="3204" customFormat="false" ht="13" hidden="false" customHeight="false" outlineLevel="0" collapsed="false"/>
    <row r="3205" customFormat="false" ht="13" hidden="false" customHeight="false" outlineLevel="0" collapsed="false"/>
    <row r="3206" customFormat="false" ht="13" hidden="false" customHeight="false" outlineLevel="0" collapsed="false"/>
    <row r="3207" customFormat="false" ht="13" hidden="false" customHeight="false" outlineLevel="0" collapsed="false"/>
    <row r="3208" customFormat="false" ht="13" hidden="false" customHeight="false" outlineLevel="0" collapsed="false"/>
    <row r="3209" customFormat="false" ht="13" hidden="false" customHeight="false" outlineLevel="0" collapsed="false"/>
    <row r="3210" customFormat="false" ht="13" hidden="false" customHeight="false" outlineLevel="0" collapsed="false"/>
    <row r="3211" customFormat="false" ht="13" hidden="false" customHeight="false" outlineLevel="0" collapsed="false"/>
    <row r="3212" customFormat="false" ht="13" hidden="false" customHeight="false" outlineLevel="0" collapsed="false"/>
    <row r="3213" customFormat="false" ht="13" hidden="false" customHeight="false" outlineLevel="0" collapsed="false"/>
    <row r="3214" customFormat="false" ht="13" hidden="false" customHeight="false" outlineLevel="0" collapsed="false"/>
    <row r="3215" customFormat="false" ht="13" hidden="false" customHeight="false" outlineLevel="0" collapsed="false"/>
    <row r="3216" customFormat="false" ht="13" hidden="false" customHeight="false" outlineLevel="0" collapsed="false"/>
    <row r="3217" customFormat="false" ht="13" hidden="false" customHeight="false" outlineLevel="0" collapsed="false"/>
    <row r="3218" customFormat="false" ht="13" hidden="false" customHeight="false" outlineLevel="0" collapsed="false"/>
    <row r="3219" customFormat="false" ht="13" hidden="false" customHeight="false" outlineLevel="0" collapsed="false"/>
    <row r="3220" customFormat="false" ht="13" hidden="false" customHeight="false" outlineLevel="0" collapsed="false"/>
    <row r="3221" customFormat="false" ht="13" hidden="false" customHeight="false" outlineLevel="0" collapsed="false"/>
    <row r="3222" customFormat="false" ht="13" hidden="false" customHeight="false" outlineLevel="0" collapsed="false"/>
    <row r="3223" customFormat="false" ht="13" hidden="false" customHeight="false" outlineLevel="0" collapsed="false"/>
    <row r="3224" customFormat="false" ht="13" hidden="false" customHeight="false" outlineLevel="0" collapsed="false"/>
    <row r="3225" customFormat="false" ht="13" hidden="false" customHeight="false" outlineLevel="0" collapsed="false"/>
    <row r="3226" customFormat="false" ht="13" hidden="false" customHeight="false" outlineLevel="0" collapsed="false"/>
    <row r="3227" customFormat="false" ht="13" hidden="false" customHeight="false" outlineLevel="0" collapsed="false"/>
    <row r="3228" customFormat="false" ht="13" hidden="false" customHeight="false" outlineLevel="0" collapsed="false"/>
    <row r="3229" customFormat="false" ht="13" hidden="false" customHeight="false" outlineLevel="0" collapsed="false"/>
    <row r="3230" customFormat="false" ht="13" hidden="false" customHeight="false" outlineLevel="0" collapsed="false"/>
    <row r="3231" customFormat="false" ht="13" hidden="false" customHeight="false" outlineLevel="0" collapsed="false"/>
    <row r="3232" customFormat="false" ht="13" hidden="false" customHeight="false" outlineLevel="0" collapsed="false"/>
    <row r="3233" customFormat="false" ht="13" hidden="false" customHeight="false" outlineLevel="0" collapsed="false"/>
    <row r="3234" customFormat="false" ht="13" hidden="false" customHeight="false" outlineLevel="0" collapsed="false"/>
    <row r="3235" customFormat="false" ht="13" hidden="false" customHeight="false" outlineLevel="0" collapsed="false"/>
    <row r="3236" customFormat="false" ht="13" hidden="false" customHeight="false" outlineLevel="0" collapsed="false"/>
    <row r="3237" customFormat="false" ht="13" hidden="false" customHeight="false" outlineLevel="0" collapsed="false"/>
    <row r="3238" customFormat="false" ht="13" hidden="false" customHeight="false" outlineLevel="0" collapsed="false"/>
    <row r="3239" customFormat="false" ht="13" hidden="false" customHeight="false" outlineLevel="0" collapsed="false"/>
    <row r="3240" customFormat="false" ht="13" hidden="false" customHeight="false" outlineLevel="0" collapsed="false"/>
    <row r="3241" customFormat="false" ht="13" hidden="false" customHeight="false" outlineLevel="0" collapsed="false"/>
    <row r="3242" customFormat="false" ht="13" hidden="false" customHeight="false" outlineLevel="0" collapsed="false"/>
    <row r="3243" customFormat="false" ht="13" hidden="false" customHeight="false" outlineLevel="0" collapsed="false"/>
    <row r="3244" customFormat="false" ht="13" hidden="false" customHeight="false" outlineLevel="0" collapsed="false"/>
    <row r="3245" customFormat="false" ht="13" hidden="false" customHeight="false" outlineLevel="0" collapsed="false"/>
    <row r="3246" customFormat="false" ht="13" hidden="false" customHeight="false" outlineLevel="0" collapsed="false"/>
    <row r="3247" customFormat="false" ht="13" hidden="false" customHeight="false" outlineLevel="0" collapsed="false"/>
    <row r="3248" customFormat="false" ht="13" hidden="false" customHeight="false" outlineLevel="0" collapsed="false"/>
    <row r="3249" customFormat="false" ht="13" hidden="false" customHeight="false" outlineLevel="0" collapsed="false"/>
    <row r="3250" customFormat="false" ht="13" hidden="false" customHeight="false" outlineLevel="0" collapsed="false"/>
    <row r="3251" customFormat="false" ht="13" hidden="false" customHeight="false" outlineLevel="0" collapsed="false"/>
    <row r="3252" customFormat="false" ht="13" hidden="false" customHeight="false" outlineLevel="0" collapsed="false"/>
    <row r="3253" customFormat="false" ht="13" hidden="false" customHeight="false" outlineLevel="0" collapsed="false"/>
    <row r="3254" customFormat="false" ht="13" hidden="false" customHeight="false" outlineLevel="0" collapsed="false"/>
    <row r="3255" customFormat="false" ht="13" hidden="false" customHeight="false" outlineLevel="0" collapsed="false"/>
    <row r="3256" customFormat="false" ht="13" hidden="false" customHeight="false" outlineLevel="0" collapsed="false"/>
    <row r="3257" customFormat="false" ht="13" hidden="false" customHeight="false" outlineLevel="0" collapsed="false"/>
    <row r="3258" customFormat="false" ht="13" hidden="false" customHeight="false" outlineLevel="0" collapsed="false"/>
    <row r="3259" customFormat="false" ht="13" hidden="false" customHeight="false" outlineLevel="0" collapsed="false"/>
    <row r="3260" customFormat="false" ht="13" hidden="false" customHeight="false" outlineLevel="0" collapsed="false"/>
    <row r="3261" customFormat="false" ht="13" hidden="false" customHeight="false" outlineLevel="0" collapsed="false"/>
    <row r="3262" customFormat="false" ht="13" hidden="false" customHeight="false" outlineLevel="0" collapsed="false"/>
    <row r="3263" customFormat="false" ht="13" hidden="false" customHeight="false" outlineLevel="0" collapsed="false"/>
    <row r="3264" customFormat="false" ht="13" hidden="false" customHeight="false" outlineLevel="0" collapsed="false"/>
    <row r="3265" customFormat="false" ht="13" hidden="false" customHeight="false" outlineLevel="0" collapsed="false"/>
    <row r="3266" customFormat="false" ht="13" hidden="false" customHeight="false" outlineLevel="0" collapsed="false"/>
    <row r="3267" customFormat="false" ht="13" hidden="false" customHeight="false" outlineLevel="0" collapsed="false"/>
    <row r="3268" customFormat="false" ht="13" hidden="false" customHeight="false" outlineLevel="0" collapsed="false"/>
    <row r="3269" customFormat="false" ht="13" hidden="false" customHeight="false" outlineLevel="0" collapsed="false"/>
    <row r="3270" customFormat="false" ht="13" hidden="false" customHeight="false" outlineLevel="0" collapsed="false"/>
    <row r="3271" customFormat="false" ht="13" hidden="false" customHeight="false" outlineLevel="0" collapsed="false"/>
    <row r="3272" customFormat="false" ht="13" hidden="false" customHeight="false" outlineLevel="0" collapsed="false"/>
    <row r="3273" customFormat="false" ht="13" hidden="false" customHeight="false" outlineLevel="0" collapsed="false"/>
    <row r="3274" customFormat="false" ht="13" hidden="false" customHeight="false" outlineLevel="0" collapsed="false"/>
    <row r="3275" customFormat="false" ht="13" hidden="false" customHeight="false" outlineLevel="0" collapsed="false"/>
    <row r="3276" customFormat="false" ht="13" hidden="false" customHeight="false" outlineLevel="0" collapsed="false"/>
    <row r="3277" customFormat="false" ht="13" hidden="false" customHeight="false" outlineLevel="0" collapsed="false"/>
    <row r="3278" customFormat="false" ht="13" hidden="false" customHeight="false" outlineLevel="0" collapsed="false"/>
    <row r="3279" customFormat="false" ht="13" hidden="false" customHeight="false" outlineLevel="0" collapsed="false"/>
    <row r="3280" customFormat="false" ht="13" hidden="false" customHeight="false" outlineLevel="0" collapsed="false"/>
    <row r="3281" customFormat="false" ht="13" hidden="false" customHeight="false" outlineLevel="0" collapsed="false"/>
    <row r="3282" customFormat="false" ht="13" hidden="false" customHeight="false" outlineLevel="0" collapsed="false"/>
    <row r="3283" customFormat="false" ht="13" hidden="false" customHeight="false" outlineLevel="0" collapsed="false"/>
    <row r="3284" customFormat="false" ht="13" hidden="false" customHeight="false" outlineLevel="0" collapsed="false"/>
    <row r="3285" customFormat="false" ht="13" hidden="false" customHeight="false" outlineLevel="0" collapsed="false"/>
    <row r="3286" customFormat="false" ht="13" hidden="false" customHeight="false" outlineLevel="0" collapsed="false"/>
    <row r="3287" customFormat="false" ht="13" hidden="false" customHeight="false" outlineLevel="0" collapsed="false"/>
    <row r="3288" customFormat="false" ht="13" hidden="false" customHeight="false" outlineLevel="0" collapsed="false"/>
    <row r="3289" customFormat="false" ht="13" hidden="false" customHeight="false" outlineLevel="0" collapsed="false"/>
    <row r="3290" customFormat="false" ht="13" hidden="false" customHeight="false" outlineLevel="0" collapsed="false"/>
    <row r="3291" customFormat="false" ht="13" hidden="false" customHeight="false" outlineLevel="0" collapsed="false"/>
    <row r="3292" customFormat="false" ht="13" hidden="false" customHeight="false" outlineLevel="0" collapsed="false"/>
    <row r="3293" customFormat="false" ht="13" hidden="false" customHeight="false" outlineLevel="0" collapsed="false"/>
    <row r="3294" customFormat="false" ht="13" hidden="false" customHeight="false" outlineLevel="0" collapsed="false"/>
    <row r="3295" customFormat="false" ht="13" hidden="false" customHeight="false" outlineLevel="0" collapsed="false"/>
    <row r="3296" customFormat="false" ht="13" hidden="false" customHeight="false" outlineLevel="0" collapsed="false"/>
    <row r="3297" customFormat="false" ht="13" hidden="false" customHeight="false" outlineLevel="0" collapsed="false"/>
    <row r="3298" customFormat="false" ht="13" hidden="false" customHeight="false" outlineLevel="0" collapsed="false"/>
    <row r="3299" customFormat="false" ht="13" hidden="false" customHeight="false" outlineLevel="0" collapsed="false"/>
    <row r="3300" customFormat="false" ht="13" hidden="false" customHeight="false" outlineLevel="0" collapsed="false"/>
    <row r="3301" customFormat="false" ht="13" hidden="false" customHeight="false" outlineLevel="0" collapsed="false"/>
    <row r="3302" customFormat="false" ht="13" hidden="false" customHeight="false" outlineLevel="0" collapsed="false"/>
    <row r="3303" customFormat="false" ht="13" hidden="false" customHeight="false" outlineLevel="0" collapsed="false"/>
    <row r="3304" customFormat="false" ht="13" hidden="false" customHeight="false" outlineLevel="0" collapsed="false"/>
    <row r="3305" customFormat="false" ht="13" hidden="false" customHeight="false" outlineLevel="0" collapsed="false"/>
    <row r="3306" customFormat="false" ht="13" hidden="false" customHeight="false" outlineLevel="0" collapsed="false"/>
    <row r="3307" customFormat="false" ht="13" hidden="false" customHeight="false" outlineLevel="0" collapsed="false"/>
    <row r="3308" customFormat="false" ht="13" hidden="false" customHeight="false" outlineLevel="0" collapsed="false"/>
    <row r="3309" customFormat="false" ht="13" hidden="false" customHeight="false" outlineLevel="0" collapsed="false"/>
    <row r="3310" customFormat="false" ht="13" hidden="false" customHeight="false" outlineLevel="0" collapsed="false"/>
    <row r="3311" customFormat="false" ht="13" hidden="false" customHeight="false" outlineLevel="0" collapsed="false"/>
    <row r="3312" customFormat="false" ht="13" hidden="false" customHeight="false" outlineLevel="0" collapsed="false"/>
    <row r="3313" customFormat="false" ht="13" hidden="false" customHeight="false" outlineLevel="0" collapsed="false"/>
    <row r="3314" customFormat="false" ht="13" hidden="false" customHeight="false" outlineLevel="0" collapsed="false"/>
    <row r="3315" customFormat="false" ht="13" hidden="false" customHeight="false" outlineLevel="0" collapsed="false"/>
    <row r="3316" customFormat="false" ht="13" hidden="false" customHeight="false" outlineLevel="0" collapsed="false"/>
    <row r="3317" customFormat="false" ht="13" hidden="false" customHeight="false" outlineLevel="0" collapsed="false"/>
    <row r="3318" customFormat="false" ht="13" hidden="false" customHeight="false" outlineLevel="0" collapsed="false"/>
    <row r="3319" customFormat="false" ht="13" hidden="false" customHeight="false" outlineLevel="0" collapsed="false"/>
    <row r="3320" customFormat="false" ht="13" hidden="false" customHeight="false" outlineLevel="0" collapsed="false"/>
    <row r="3321" customFormat="false" ht="13" hidden="false" customHeight="false" outlineLevel="0" collapsed="false"/>
    <row r="3322" customFormat="false" ht="13" hidden="false" customHeight="false" outlineLevel="0" collapsed="false"/>
    <row r="3323" customFormat="false" ht="13" hidden="false" customHeight="false" outlineLevel="0" collapsed="false"/>
    <row r="3324" customFormat="false" ht="13" hidden="false" customHeight="false" outlineLevel="0" collapsed="false"/>
    <row r="3325" customFormat="false" ht="13" hidden="false" customHeight="false" outlineLevel="0" collapsed="false"/>
    <row r="3326" customFormat="false" ht="13" hidden="false" customHeight="false" outlineLevel="0" collapsed="false"/>
    <row r="3327" customFormat="false" ht="13" hidden="false" customHeight="false" outlineLevel="0" collapsed="false"/>
    <row r="3328" customFormat="false" ht="13" hidden="false" customHeight="false" outlineLevel="0" collapsed="false"/>
    <row r="3329" customFormat="false" ht="13" hidden="false" customHeight="false" outlineLevel="0" collapsed="false"/>
    <row r="3330" customFormat="false" ht="13" hidden="false" customHeight="false" outlineLevel="0" collapsed="false"/>
    <row r="3331" customFormat="false" ht="13" hidden="false" customHeight="false" outlineLevel="0" collapsed="false"/>
    <row r="3332" customFormat="false" ht="13" hidden="false" customHeight="false" outlineLevel="0" collapsed="false"/>
    <row r="3333" customFormat="false" ht="13" hidden="false" customHeight="false" outlineLevel="0" collapsed="false"/>
    <row r="3334" customFormat="false" ht="13" hidden="false" customHeight="false" outlineLevel="0" collapsed="false"/>
    <row r="3335" customFormat="false" ht="13" hidden="false" customHeight="false" outlineLevel="0" collapsed="false"/>
    <row r="3336" customFormat="false" ht="13" hidden="false" customHeight="false" outlineLevel="0" collapsed="false"/>
    <row r="3337" customFormat="false" ht="13" hidden="false" customHeight="false" outlineLevel="0" collapsed="false"/>
    <row r="3338" customFormat="false" ht="13" hidden="false" customHeight="false" outlineLevel="0" collapsed="false"/>
    <row r="3339" customFormat="false" ht="13" hidden="false" customHeight="false" outlineLevel="0" collapsed="false"/>
    <row r="3340" customFormat="false" ht="13" hidden="false" customHeight="false" outlineLevel="0" collapsed="false"/>
    <row r="3341" customFormat="false" ht="13" hidden="false" customHeight="false" outlineLevel="0" collapsed="false"/>
    <row r="3342" customFormat="false" ht="13" hidden="false" customHeight="false" outlineLevel="0" collapsed="false"/>
    <row r="3343" customFormat="false" ht="13" hidden="false" customHeight="false" outlineLevel="0" collapsed="false"/>
    <row r="3344" customFormat="false" ht="13" hidden="false" customHeight="false" outlineLevel="0" collapsed="false"/>
    <row r="3345" customFormat="false" ht="13" hidden="false" customHeight="false" outlineLevel="0" collapsed="false"/>
    <row r="3346" customFormat="false" ht="13" hidden="false" customHeight="false" outlineLevel="0" collapsed="false"/>
    <row r="3347" customFormat="false" ht="13" hidden="false" customHeight="false" outlineLevel="0" collapsed="false"/>
    <row r="3348" customFormat="false" ht="13" hidden="false" customHeight="false" outlineLevel="0" collapsed="false"/>
    <row r="3349" customFormat="false" ht="13" hidden="false" customHeight="false" outlineLevel="0" collapsed="false"/>
    <row r="3350" customFormat="false" ht="13" hidden="false" customHeight="false" outlineLevel="0" collapsed="false"/>
    <row r="3351" customFormat="false" ht="13" hidden="false" customHeight="false" outlineLevel="0" collapsed="false"/>
    <row r="3352" customFormat="false" ht="13" hidden="false" customHeight="false" outlineLevel="0" collapsed="false"/>
    <row r="3353" customFormat="false" ht="13" hidden="false" customHeight="false" outlineLevel="0" collapsed="false"/>
    <row r="3354" customFormat="false" ht="13" hidden="false" customHeight="false" outlineLevel="0" collapsed="false"/>
    <row r="3355" customFormat="false" ht="13" hidden="false" customHeight="false" outlineLevel="0" collapsed="false"/>
    <row r="3356" customFormat="false" ht="13" hidden="false" customHeight="false" outlineLevel="0" collapsed="false"/>
    <row r="3357" customFormat="false" ht="13" hidden="false" customHeight="false" outlineLevel="0" collapsed="false"/>
    <row r="3358" customFormat="false" ht="13" hidden="false" customHeight="false" outlineLevel="0" collapsed="false"/>
    <row r="3359" customFormat="false" ht="13" hidden="false" customHeight="false" outlineLevel="0" collapsed="false"/>
    <row r="3360" customFormat="false" ht="13" hidden="false" customHeight="false" outlineLevel="0" collapsed="false"/>
    <row r="3361" customFormat="false" ht="13" hidden="false" customHeight="false" outlineLevel="0" collapsed="false"/>
    <row r="3362" customFormat="false" ht="13" hidden="false" customHeight="false" outlineLevel="0" collapsed="false"/>
    <row r="3363" customFormat="false" ht="13" hidden="false" customHeight="false" outlineLevel="0" collapsed="false"/>
    <row r="3364" customFormat="false" ht="13" hidden="false" customHeight="false" outlineLevel="0" collapsed="false"/>
    <row r="3365" customFormat="false" ht="13" hidden="false" customHeight="false" outlineLevel="0" collapsed="false"/>
    <row r="3366" customFormat="false" ht="13" hidden="false" customHeight="false" outlineLevel="0" collapsed="false"/>
    <row r="3367" customFormat="false" ht="13" hidden="false" customHeight="false" outlineLevel="0" collapsed="false"/>
    <row r="3368" customFormat="false" ht="13" hidden="false" customHeight="false" outlineLevel="0" collapsed="false"/>
    <row r="3369" customFormat="false" ht="13" hidden="false" customHeight="false" outlineLevel="0" collapsed="false"/>
    <row r="3370" customFormat="false" ht="13" hidden="false" customHeight="false" outlineLevel="0" collapsed="false"/>
    <row r="3371" customFormat="false" ht="13" hidden="false" customHeight="false" outlineLevel="0" collapsed="false"/>
    <row r="3372" customFormat="false" ht="13" hidden="false" customHeight="false" outlineLevel="0" collapsed="false"/>
    <row r="3373" customFormat="false" ht="13" hidden="false" customHeight="false" outlineLevel="0" collapsed="false"/>
    <row r="3374" customFormat="false" ht="13" hidden="false" customHeight="false" outlineLevel="0" collapsed="false"/>
    <row r="3375" customFormat="false" ht="13" hidden="false" customHeight="false" outlineLevel="0" collapsed="false"/>
    <row r="3376" customFormat="false" ht="13" hidden="false" customHeight="false" outlineLevel="0" collapsed="false"/>
    <row r="3377" customFormat="false" ht="13" hidden="false" customHeight="false" outlineLevel="0" collapsed="false"/>
    <row r="3378" customFormat="false" ht="13" hidden="false" customHeight="false" outlineLevel="0" collapsed="false"/>
    <row r="3379" customFormat="false" ht="13" hidden="false" customHeight="false" outlineLevel="0" collapsed="false"/>
    <row r="3380" customFormat="false" ht="13" hidden="false" customHeight="false" outlineLevel="0" collapsed="false"/>
    <row r="3381" customFormat="false" ht="13" hidden="false" customHeight="false" outlineLevel="0" collapsed="false"/>
    <row r="3382" customFormat="false" ht="13" hidden="false" customHeight="false" outlineLevel="0" collapsed="false"/>
    <row r="3383" customFormat="false" ht="13" hidden="false" customHeight="false" outlineLevel="0" collapsed="false"/>
    <row r="3384" customFormat="false" ht="13" hidden="false" customHeight="false" outlineLevel="0" collapsed="false"/>
    <row r="3385" customFormat="false" ht="13" hidden="false" customHeight="false" outlineLevel="0" collapsed="false"/>
    <row r="3386" customFormat="false" ht="13" hidden="false" customHeight="false" outlineLevel="0" collapsed="false"/>
    <row r="3387" customFormat="false" ht="13" hidden="false" customHeight="false" outlineLevel="0" collapsed="false"/>
    <row r="3388" customFormat="false" ht="13" hidden="false" customHeight="false" outlineLevel="0" collapsed="false"/>
    <row r="3389" customFormat="false" ht="13" hidden="false" customHeight="false" outlineLevel="0" collapsed="false"/>
    <row r="3390" customFormat="false" ht="13" hidden="false" customHeight="false" outlineLevel="0" collapsed="false"/>
    <row r="3391" customFormat="false" ht="13" hidden="false" customHeight="false" outlineLevel="0" collapsed="false"/>
    <row r="3392" customFormat="false" ht="13" hidden="false" customHeight="false" outlineLevel="0" collapsed="false"/>
    <row r="3393" customFormat="false" ht="13" hidden="false" customHeight="false" outlineLevel="0" collapsed="false"/>
    <row r="3394" customFormat="false" ht="13" hidden="false" customHeight="false" outlineLevel="0" collapsed="false"/>
    <row r="3395" customFormat="false" ht="13" hidden="false" customHeight="false" outlineLevel="0" collapsed="false"/>
    <row r="3396" customFormat="false" ht="13" hidden="false" customHeight="false" outlineLevel="0" collapsed="false"/>
    <row r="3397" customFormat="false" ht="13" hidden="false" customHeight="false" outlineLevel="0" collapsed="false"/>
    <row r="3398" customFormat="false" ht="13" hidden="false" customHeight="false" outlineLevel="0" collapsed="false"/>
    <row r="3399" customFormat="false" ht="13" hidden="false" customHeight="false" outlineLevel="0" collapsed="false"/>
    <row r="3400" customFormat="false" ht="13" hidden="false" customHeight="false" outlineLevel="0" collapsed="false"/>
    <row r="3401" customFormat="false" ht="13" hidden="false" customHeight="false" outlineLevel="0" collapsed="false"/>
    <row r="3402" customFormat="false" ht="13" hidden="false" customHeight="false" outlineLevel="0" collapsed="false"/>
    <row r="3403" customFormat="false" ht="13" hidden="false" customHeight="false" outlineLevel="0" collapsed="false"/>
    <row r="3404" customFormat="false" ht="13" hidden="false" customHeight="false" outlineLevel="0" collapsed="false"/>
    <row r="3405" customFormat="false" ht="13" hidden="false" customHeight="false" outlineLevel="0" collapsed="false"/>
    <row r="3406" customFormat="false" ht="13" hidden="false" customHeight="false" outlineLevel="0" collapsed="false"/>
    <row r="3407" customFormat="false" ht="13" hidden="false" customHeight="false" outlineLevel="0" collapsed="false"/>
    <row r="3408" customFormat="false" ht="13" hidden="false" customHeight="false" outlineLevel="0" collapsed="false"/>
    <row r="3409" customFormat="false" ht="13" hidden="false" customHeight="false" outlineLevel="0" collapsed="false"/>
    <row r="3410" customFormat="false" ht="13" hidden="false" customHeight="false" outlineLevel="0" collapsed="false"/>
    <row r="3411" customFormat="false" ht="13" hidden="false" customHeight="false" outlineLevel="0" collapsed="false"/>
    <row r="3412" customFormat="false" ht="13" hidden="false" customHeight="false" outlineLevel="0" collapsed="false"/>
    <row r="3413" customFormat="false" ht="13" hidden="false" customHeight="false" outlineLevel="0" collapsed="false"/>
    <row r="3414" customFormat="false" ht="13" hidden="false" customHeight="false" outlineLevel="0" collapsed="false"/>
    <row r="3415" customFormat="false" ht="13" hidden="false" customHeight="false" outlineLevel="0" collapsed="false"/>
    <row r="3416" customFormat="false" ht="13" hidden="false" customHeight="false" outlineLevel="0" collapsed="false"/>
    <row r="3417" customFormat="false" ht="13" hidden="false" customHeight="false" outlineLevel="0" collapsed="false"/>
    <row r="3418" customFormat="false" ht="13" hidden="false" customHeight="false" outlineLevel="0" collapsed="false"/>
    <row r="3419" customFormat="false" ht="13" hidden="false" customHeight="false" outlineLevel="0" collapsed="false"/>
    <row r="3420" customFormat="false" ht="13" hidden="false" customHeight="false" outlineLevel="0" collapsed="false"/>
    <row r="3421" customFormat="false" ht="13" hidden="false" customHeight="false" outlineLevel="0" collapsed="false"/>
    <row r="3422" customFormat="false" ht="13" hidden="false" customHeight="false" outlineLevel="0" collapsed="false"/>
    <row r="3423" customFormat="false" ht="13" hidden="false" customHeight="false" outlineLevel="0" collapsed="false"/>
    <row r="3424" customFormat="false" ht="13" hidden="false" customHeight="false" outlineLevel="0" collapsed="false"/>
    <row r="3425" customFormat="false" ht="13" hidden="false" customHeight="false" outlineLevel="0" collapsed="false"/>
    <row r="3426" customFormat="false" ht="13" hidden="false" customHeight="false" outlineLevel="0" collapsed="false"/>
    <row r="3427" customFormat="false" ht="13" hidden="false" customHeight="false" outlineLevel="0" collapsed="false"/>
    <row r="3428" customFormat="false" ht="13" hidden="false" customHeight="false" outlineLevel="0" collapsed="false"/>
    <row r="3429" customFormat="false" ht="13" hidden="false" customHeight="false" outlineLevel="0" collapsed="false"/>
    <row r="3430" customFormat="false" ht="13" hidden="false" customHeight="false" outlineLevel="0" collapsed="false"/>
    <row r="3431" customFormat="false" ht="13" hidden="false" customHeight="false" outlineLevel="0" collapsed="false"/>
    <row r="3432" customFormat="false" ht="13" hidden="false" customHeight="false" outlineLevel="0" collapsed="false"/>
    <row r="3433" customFormat="false" ht="13" hidden="false" customHeight="false" outlineLevel="0" collapsed="false"/>
    <row r="3434" customFormat="false" ht="13" hidden="false" customHeight="false" outlineLevel="0" collapsed="false"/>
    <row r="3435" customFormat="false" ht="13" hidden="false" customHeight="false" outlineLevel="0" collapsed="false"/>
    <row r="3436" customFormat="false" ht="13" hidden="false" customHeight="false" outlineLevel="0" collapsed="false"/>
    <row r="3437" customFormat="false" ht="13" hidden="false" customHeight="false" outlineLevel="0" collapsed="false"/>
    <row r="3438" customFormat="false" ht="13" hidden="false" customHeight="false" outlineLevel="0" collapsed="false"/>
    <row r="3439" customFormat="false" ht="13" hidden="false" customHeight="false" outlineLevel="0" collapsed="false"/>
    <row r="3440" customFormat="false" ht="13" hidden="false" customHeight="false" outlineLevel="0" collapsed="false"/>
    <row r="3441" customFormat="false" ht="13" hidden="false" customHeight="false" outlineLevel="0" collapsed="false"/>
    <row r="3442" customFormat="false" ht="13" hidden="false" customHeight="false" outlineLevel="0" collapsed="false"/>
    <row r="3443" customFormat="false" ht="13" hidden="false" customHeight="false" outlineLevel="0" collapsed="false"/>
    <row r="3444" customFormat="false" ht="13" hidden="false" customHeight="false" outlineLevel="0" collapsed="false"/>
    <row r="3445" customFormat="false" ht="13" hidden="false" customHeight="false" outlineLevel="0" collapsed="false"/>
    <row r="3446" customFormat="false" ht="13" hidden="false" customHeight="false" outlineLevel="0" collapsed="false"/>
    <row r="3447" customFormat="false" ht="13" hidden="false" customHeight="false" outlineLevel="0" collapsed="false"/>
    <row r="3448" customFormat="false" ht="13" hidden="false" customHeight="false" outlineLevel="0" collapsed="false"/>
    <row r="3449" customFormat="false" ht="13" hidden="false" customHeight="false" outlineLevel="0" collapsed="false"/>
    <row r="3450" customFormat="false" ht="13" hidden="false" customHeight="false" outlineLevel="0" collapsed="false"/>
    <row r="3451" customFormat="false" ht="13" hidden="false" customHeight="false" outlineLevel="0" collapsed="false"/>
    <row r="3452" customFormat="false" ht="13" hidden="false" customHeight="false" outlineLevel="0" collapsed="false"/>
    <row r="3453" customFormat="false" ht="13" hidden="false" customHeight="false" outlineLevel="0" collapsed="false"/>
    <row r="3454" customFormat="false" ht="13" hidden="false" customHeight="false" outlineLevel="0" collapsed="false"/>
    <row r="3455" customFormat="false" ht="13" hidden="false" customHeight="false" outlineLevel="0" collapsed="false"/>
    <row r="3456" customFormat="false" ht="13" hidden="false" customHeight="false" outlineLevel="0" collapsed="false"/>
    <row r="3457" customFormat="false" ht="13" hidden="false" customHeight="false" outlineLevel="0" collapsed="false"/>
    <row r="3458" customFormat="false" ht="13" hidden="false" customHeight="false" outlineLevel="0" collapsed="false"/>
    <row r="3459" customFormat="false" ht="13" hidden="false" customHeight="false" outlineLevel="0" collapsed="false"/>
    <row r="3460" customFormat="false" ht="13" hidden="false" customHeight="false" outlineLevel="0" collapsed="false"/>
    <row r="3461" customFormat="false" ht="13" hidden="false" customHeight="false" outlineLevel="0" collapsed="false"/>
    <row r="3462" customFormat="false" ht="13" hidden="false" customHeight="false" outlineLevel="0" collapsed="false"/>
    <row r="3463" customFormat="false" ht="13" hidden="false" customHeight="false" outlineLevel="0" collapsed="false"/>
    <row r="3464" customFormat="false" ht="13" hidden="false" customHeight="false" outlineLevel="0" collapsed="false"/>
    <row r="3465" customFormat="false" ht="13" hidden="false" customHeight="false" outlineLevel="0" collapsed="false"/>
    <row r="3466" customFormat="false" ht="13" hidden="false" customHeight="false" outlineLevel="0" collapsed="false"/>
    <row r="3467" customFormat="false" ht="13" hidden="false" customHeight="false" outlineLevel="0" collapsed="false"/>
    <row r="3468" customFormat="false" ht="13" hidden="false" customHeight="false" outlineLevel="0" collapsed="false"/>
    <row r="3469" customFormat="false" ht="13" hidden="false" customHeight="false" outlineLevel="0" collapsed="false"/>
    <row r="3470" customFormat="false" ht="13" hidden="false" customHeight="false" outlineLevel="0" collapsed="false"/>
    <row r="3471" customFormat="false" ht="13" hidden="false" customHeight="false" outlineLevel="0" collapsed="false"/>
    <row r="3472" customFormat="false" ht="13" hidden="false" customHeight="false" outlineLevel="0" collapsed="false"/>
    <row r="3473" customFormat="false" ht="13" hidden="false" customHeight="false" outlineLevel="0" collapsed="false"/>
    <row r="3474" customFormat="false" ht="13" hidden="false" customHeight="false" outlineLevel="0" collapsed="false"/>
    <row r="3475" customFormat="false" ht="13" hidden="false" customHeight="false" outlineLevel="0" collapsed="false"/>
    <row r="3476" customFormat="false" ht="13" hidden="false" customHeight="false" outlineLevel="0" collapsed="false"/>
    <row r="3477" customFormat="false" ht="13" hidden="false" customHeight="false" outlineLevel="0" collapsed="false"/>
    <row r="3478" customFormat="false" ht="13" hidden="false" customHeight="false" outlineLevel="0" collapsed="false"/>
    <row r="3479" customFormat="false" ht="13" hidden="false" customHeight="false" outlineLevel="0" collapsed="false"/>
    <row r="3480" customFormat="false" ht="13" hidden="false" customHeight="false" outlineLevel="0" collapsed="false"/>
    <row r="3481" customFormat="false" ht="13" hidden="false" customHeight="false" outlineLevel="0" collapsed="false"/>
    <row r="3482" customFormat="false" ht="13" hidden="false" customHeight="false" outlineLevel="0" collapsed="false"/>
    <row r="3483" customFormat="false" ht="13" hidden="false" customHeight="false" outlineLevel="0" collapsed="false"/>
    <row r="3484" customFormat="false" ht="13" hidden="false" customHeight="false" outlineLevel="0" collapsed="false"/>
    <row r="3485" customFormat="false" ht="13" hidden="false" customHeight="false" outlineLevel="0" collapsed="false"/>
    <row r="3486" customFormat="false" ht="13" hidden="false" customHeight="false" outlineLevel="0" collapsed="false"/>
    <row r="3487" customFormat="false" ht="13" hidden="false" customHeight="false" outlineLevel="0" collapsed="false"/>
    <row r="3488" customFormat="false" ht="13" hidden="false" customHeight="false" outlineLevel="0" collapsed="false"/>
    <row r="3489" customFormat="false" ht="13" hidden="false" customHeight="false" outlineLevel="0" collapsed="false"/>
    <row r="3490" customFormat="false" ht="13" hidden="false" customHeight="false" outlineLevel="0" collapsed="false"/>
    <row r="3491" customFormat="false" ht="13" hidden="false" customHeight="false" outlineLevel="0" collapsed="false"/>
    <row r="3492" customFormat="false" ht="13" hidden="false" customHeight="false" outlineLevel="0" collapsed="false"/>
    <row r="3493" customFormat="false" ht="13" hidden="false" customHeight="false" outlineLevel="0" collapsed="false"/>
    <row r="3494" customFormat="false" ht="13" hidden="false" customHeight="false" outlineLevel="0" collapsed="false"/>
    <row r="3495" customFormat="false" ht="13" hidden="false" customHeight="false" outlineLevel="0" collapsed="false"/>
    <row r="3496" customFormat="false" ht="13" hidden="false" customHeight="false" outlineLevel="0" collapsed="false"/>
    <row r="3497" customFormat="false" ht="13" hidden="false" customHeight="false" outlineLevel="0" collapsed="false"/>
    <row r="3498" customFormat="false" ht="13" hidden="false" customHeight="false" outlineLevel="0" collapsed="false"/>
    <row r="3499" customFormat="false" ht="13" hidden="false" customHeight="false" outlineLevel="0" collapsed="false"/>
    <row r="3500" customFormat="false" ht="13" hidden="false" customHeight="false" outlineLevel="0" collapsed="false"/>
    <row r="3501" customFormat="false" ht="13" hidden="false" customHeight="false" outlineLevel="0" collapsed="false"/>
    <row r="3502" customFormat="false" ht="13" hidden="false" customHeight="false" outlineLevel="0" collapsed="false"/>
    <row r="3503" customFormat="false" ht="13" hidden="false" customHeight="false" outlineLevel="0" collapsed="false"/>
    <row r="3504" customFormat="false" ht="13" hidden="false" customHeight="false" outlineLevel="0" collapsed="false"/>
    <row r="3505" customFormat="false" ht="13" hidden="false" customHeight="false" outlineLevel="0" collapsed="false"/>
    <row r="3506" customFormat="false" ht="13" hidden="false" customHeight="false" outlineLevel="0" collapsed="false"/>
    <row r="3507" customFormat="false" ht="13" hidden="false" customHeight="false" outlineLevel="0" collapsed="false"/>
    <row r="3508" customFormat="false" ht="13" hidden="false" customHeight="false" outlineLevel="0" collapsed="false"/>
    <row r="3509" customFormat="false" ht="13" hidden="false" customHeight="false" outlineLevel="0" collapsed="false"/>
    <row r="3510" customFormat="false" ht="13" hidden="false" customHeight="false" outlineLevel="0" collapsed="false"/>
    <row r="3511" customFormat="false" ht="13" hidden="false" customHeight="false" outlineLevel="0" collapsed="false"/>
    <row r="3512" customFormat="false" ht="13" hidden="false" customHeight="false" outlineLevel="0" collapsed="false"/>
    <row r="3513" customFormat="false" ht="13" hidden="false" customHeight="false" outlineLevel="0" collapsed="false"/>
    <row r="3514" customFormat="false" ht="13" hidden="false" customHeight="false" outlineLevel="0" collapsed="false"/>
    <row r="3515" customFormat="false" ht="13" hidden="false" customHeight="false" outlineLevel="0" collapsed="false"/>
    <row r="3516" customFormat="false" ht="13" hidden="false" customHeight="false" outlineLevel="0" collapsed="false"/>
    <row r="3517" customFormat="false" ht="13" hidden="false" customHeight="false" outlineLevel="0" collapsed="false"/>
    <row r="3518" customFormat="false" ht="13" hidden="false" customHeight="false" outlineLevel="0" collapsed="false"/>
    <row r="3519" customFormat="false" ht="13" hidden="false" customHeight="false" outlineLevel="0" collapsed="false"/>
    <row r="3520" customFormat="false" ht="13" hidden="false" customHeight="false" outlineLevel="0" collapsed="false"/>
    <row r="3521" customFormat="false" ht="13" hidden="false" customHeight="false" outlineLevel="0" collapsed="false"/>
    <row r="3522" customFormat="false" ht="13" hidden="false" customHeight="false" outlineLevel="0" collapsed="false"/>
    <row r="3523" customFormat="false" ht="13" hidden="false" customHeight="false" outlineLevel="0" collapsed="false"/>
    <row r="3524" customFormat="false" ht="13" hidden="false" customHeight="false" outlineLevel="0" collapsed="false"/>
    <row r="3525" customFormat="false" ht="13" hidden="false" customHeight="false" outlineLevel="0" collapsed="false"/>
    <row r="3526" customFormat="false" ht="13" hidden="false" customHeight="false" outlineLevel="0" collapsed="false"/>
    <row r="3527" customFormat="false" ht="13" hidden="false" customHeight="false" outlineLevel="0" collapsed="false"/>
    <row r="3528" customFormat="false" ht="13" hidden="false" customHeight="false" outlineLevel="0" collapsed="false"/>
    <row r="3529" customFormat="false" ht="13" hidden="false" customHeight="false" outlineLevel="0" collapsed="false"/>
    <row r="3530" customFormat="false" ht="13" hidden="false" customHeight="false" outlineLevel="0" collapsed="false"/>
    <row r="3531" customFormat="false" ht="13" hidden="false" customHeight="false" outlineLevel="0" collapsed="false"/>
    <row r="3532" customFormat="false" ht="13" hidden="false" customHeight="false" outlineLevel="0" collapsed="false"/>
    <row r="3533" customFormat="false" ht="13" hidden="false" customHeight="false" outlineLevel="0" collapsed="false"/>
    <row r="3534" customFormat="false" ht="13" hidden="false" customHeight="false" outlineLevel="0" collapsed="false"/>
    <row r="3535" customFormat="false" ht="13" hidden="false" customHeight="false" outlineLevel="0" collapsed="false"/>
    <row r="3536" customFormat="false" ht="13" hidden="false" customHeight="false" outlineLevel="0" collapsed="false"/>
    <row r="3537" customFormat="false" ht="13" hidden="false" customHeight="false" outlineLevel="0" collapsed="false"/>
    <row r="3538" customFormat="false" ht="13" hidden="false" customHeight="false" outlineLevel="0" collapsed="false"/>
    <row r="3539" customFormat="false" ht="13" hidden="false" customHeight="false" outlineLevel="0" collapsed="false"/>
    <row r="3540" customFormat="false" ht="13" hidden="false" customHeight="false" outlineLevel="0" collapsed="false"/>
    <row r="3541" customFormat="false" ht="13" hidden="false" customHeight="false" outlineLevel="0" collapsed="false"/>
    <row r="3542" customFormat="false" ht="13" hidden="false" customHeight="false" outlineLevel="0" collapsed="false"/>
    <row r="3543" customFormat="false" ht="13" hidden="false" customHeight="false" outlineLevel="0" collapsed="false"/>
    <row r="3544" customFormat="false" ht="13" hidden="false" customHeight="false" outlineLevel="0" collapsed="false"/>
    <row r="3545" customFormat="false" ht="13" hidden="false" customHeight="false" outlineLevel="0" collapsed="false"/>
    <row r="3546" customFormat="false" ht="13" hidden="false" customHeight="false" outlineLevel="0" collapsed="false"/>
    <row r="3547" customFormat="false" ht="13" hidden="false" customHeight="false" outlineLevel="0" collapsed="false"/>
    <row r="3548" customFormat="false" ht="13" hidden="false" customHeight="false" outlineLevel="0" collapsed="false"/>
    <row r="3549" customFormat="false" ht="13" hidden="false" customHeight="false" outlineLevel="0" collapsed="false"/>
    <row r="3550" customFormat="false" ht="13" hidden="false" customHeight="false" outlineLevel="0" collapsed="false"/>
    <row r="3551" customFormat="false" ht="13" hidden="false" customHeight="false" outlineLevel="0" collapsed="false"/>
    <row r="3552" customFormat="false" ht="13" hidden="false" customHeight="false" outlineLevel="0" collapsed="false"/>
    <row r="3553" customFormat="false" ht="13" hidden="false" customHeight="false" outlineLevel="0" collapsed="false"/>
    <row r="3554" customFormat="false" ht="13" hidden="false" customHeight="false" outlineLevel="0" collapsed="false"/>
    <row r="3555" customFormat="false" ht="13" hidden="false" customHeight="false" outlineLevel="0" collapsed="false"/>
    <row r="3556" customFormat="false" ht="13" hidden="false" customHeight="false" outlineLevel="0" collapsed="false"/>
    <row r="3557" customFormat="false" ht="13" hidden="false" customHeight="false" outlineLevel="0" collapsed="false"/>
    <row r="3558" customFormat="false" ht="13" hidden="false" customHeight="false" outlineLevel="0" collapsed="false"/>
    <row r="3559" customFormat="false" ht="13" hidden="false" customHeight="false" outlineLevel="0" collapsed="false"/>
    <row r="3560" customFormat="false" ht="13" hidden="false" customHeight="false" outlineLevel="0" collapsed="false"/>
    <row r="3561" customFormat="false" ht="13" hidden="false" customHeight="false" outlineLevel="0" collapsed="false"/>
    <row r="3562" customFormat="false" ht="13" hidden="false" customHeight="false" outlineLevel="0" collapsed="false"/>
    <row r="3563" customFormat="false" ht="13" hidden="false" customHeight="false" outlineLevel="0" collapsed="false"/>
    <row r="3564" customFormat="false" ht="13" hidden="false" customHeight="false" outlineLevel="0" collapsed="false"/>
    <row r="3565" customFormat="false" ht="13" hidden="false" customHeight="false" outlineLevel="0" collapsed="false"/>
    <row r="3566" customFormat="false" ht="13" hidden="false" customHeight="false" outlineLevel="0" collapsed="false"/>
    <row r="3567" customFormat="false" ht="13" hidden="false" customHeight="false" outlineLevel="0" collapsed="false"/>
    <row r="3568" customFormat="false" ht="13" hidden="false" customHeight="false" outlineLevel="0" collapsed="false"/>
    <row r="3569" customFormat="false" ht="13" hidden="false" customHeight="false" outlineLevel="0" collapsed="false"/>
    <row r="3570" customFormat="false" ht="13" hidden="false" customHeight="false" outlineLevel="0" collapsed="false"/>
    <row r="3571" customFormat="false" ht="13" hidden="false" customHeight="false" outlineLevel="0" collapsed="false"/>
    <row r="3572" customFormat="false" ht="13" hidden="false" customHeight="false" outlineLevel="0" collapsed="false"/>
    <row r="3573" customFormat="false" ht="13" hidden="false" customHeight="false" outlineLevel="0" collapsed="false"/>
    <row r="3574" customFormat="false" ht="13" hidden="false" customHeight="false" outlineLevel="0" collapsed="false"/>
    <row r="3575" customFormat="false" ht="13" hidden="false" customHeight="false" outlineLevel="0" collapsed="false"/>
    <row r="3576" customFormat="false" ht="13" hidden="false" customHeight="false" outlineLevel="0" collapsed="false"/>
    <row r="3577" customFormat="false" ht="13" hidden="false" customHeight="false" outlineLevel="0" collapsed="false"/>
    <row r="3578" customFormat="false" ht="13" hidden="false" customHeight="false" outlineLevel="0" collapsed="false"/>
    <row r="3579" customFormat="false" ht="13" hidden="false" customHeight="false" outlineLevel="0" collapsed="false"/>
    <row r="3580" customFormat="false" ht="13" hidden="false" customHeight="false" outlineLevel="0" collapsed="false"/>
    <row r="3581" customFormat="false" ht="13" hidden="false" customHeight="false" outlineLevel="0" collapsed="false"/>
    <row r="3582" customFormat="false" ht="13" hidden="false" customHeight="false" outlineLevel="0" collapsed="false"/>
    <row r="3583" customFormat="false" ht="13" hidden="false" customHeight="false" outlineLevel="0" collapsed="false"/>
    <row r="3584" customFormat="false" ht="13" hidden="false" customHeight="false" outlineLevel="0" collapsed="false"/>
    <row r="3585" customFormat="false" ht="13" hidden="false" customHeight="false" outlineLevel="0" collapsed="false"/>
    <row r="3586" customFormat="false" ht="13" hidden="false" customHeight="false" outlineLevel="0" collapsed="false"/>
    <row r="3587" customFormat="false" ht="13" hidden="false" customHeight="false" outlineLevel="0" collapsed="false"/>
    <row r="3588" customFormat="false" ht="13" hidden="false" customHeight="false" outlineLevel="0" collapsed="false"/>
    <row r="3589" customFormat="false" ht="13" hidden="false" customHeight="false" outlineLevel="0" collapsed="false"/>
    <row r="3590" customFormat="false" ht="13" hidden="false" customHeight="false" outlineLevel="0" collapsed="false"/>
    <row r="3591" customFormat="false" ht="13" hidden="false" customHeight="false" outlineLevel="0" collapsed="false"/>
    <row r="3592" customFormat="false" ht="13" hidden="false" customHeight="false" outlineLevel="0" collapsed="false"/>
    <row r="3593" customFormat="false" ht="13" hidden="false" customHeight="false" outlineLevel="0" collapsed="false"/>
    <row r="3594" customFormat="false" ht="13" hidden="false" customHeight="false" outlineLevel="0" collapsed="false"/>
    <row r="3595" customFormat="false" ht="13" hidden="false" customHeight="false" outlineLevel="0" collapsed="false"/>
    <row r="3596" customFormat="false" ht="13" hidden="false" customHeight="false" outlineLevel="0" collapsed="false"/>
    <row r="3597" customFormat="false" ht="13" hidden="false" customHeight="false" outlineLevel="0" collapsed="false"/>
    <row r="3598" customFormat="false" ht="13" hidden="false" customHeight="false" outlineLevel="0" collapsed="false"/>
    <row r="3599" customFormat="false" ht="13" hidden="false" customHeight="false" outlineLevel="0" collapsed="false"/>
    <row r="3600" customFormat="false" ht="13" hidden="false" customHeight="false" outlineLevel="0" collapsed="false"/>
    <row r="3601" customFormat="false" ht="13" hidden="false" customHeight="false" outlineLevel="0" collapsed="false"/>
    <row r="3602" customFormat="false" ht="13" hidden="false" customHeight="false" outlineLevel="0" collapsed="false"/>
    <row r="3603" customFormat="false" ht="13" hidden="false" customHeight="false" outlineLevel="0" collapsed="false"/>
    <row r="3604" customFormat="false" ht="13" hidden="false" customHeight="false" outlineLevel="0" collapsed="false"/>
    <row r="3605" customFormat="false" ht="13" hidden="false" customHeight="false" outlineLevel="0" collapsed="false"/>
    <row r="3606" customFormat="false" ht="13" hidden="false" customHeight="false" outlineLevel="0" collapsed="false"/>
    <row r="3607" customFormat="false" ht="13" hidden="false" customHeight="false" outlineLevel="0" collapsed="false"/>
    <row r="3608" customFormat="false" ht="13" hidden="false" customHeight="false" outlineLevel="0" collapsed="false"/>
    <row r="3609" customFormat="false" ht="13" hidden="false" customHeight="false" outlineLevel="0" collapsed="false"/>
    <row r="3610" customFormat="false" ht="13" hidden="false" customHeight="false" outlineLevel="0" collapsed="false"/>
    <row r="3611" customFormat="false" ht="13" hidden="false" customHeight="false" outlineLevel="0" collapsed="false"/>
    <row r="3612" customFormat="false" ht="13" hidden="false" customHeight="false" outlineLevel="0" collapsed="false"/>
    <row r="3613" customFormat="false" ht="13" hidden="false" customHeight="false" outlineLevel="0" collapsed="false"/>
    <row r="3614" customFormat="false" ht="13" hidden="false" customHeight="false" outlineLevel="0" collapsed="false"/>
    <row r="3615" customFormat="false" ht="13" hidden="false" customHeight="false" outlineLevel="0" collapsed="false"/>
    <row r="3616" customFormat="false" ht="13" hidden="false" customHeight="false" outlineLevel="0" collapsed="false"/>
    <row r="3617" customFormat="false" ht="13" hidden="false" customHeight="false" outlineLevel="0" collapsed="false"/>
    <row r="3618" customFormat="false" ht="13" hidden="false" customHeight="false" outlineLevel="0" collapsed="false"/>
    <row r="3619" customFormat="false" ht="13" hidden="false" customHeight="false" outlineLevel="0" collapsed="false"/>
    <row r="3620" customFormat="false" ht="13" hidden="false" customHeight="false" outlineLevel="0" collapsed="false"/>
    <row r="3621" customFormat="false" ht="13" hidden="false" customHeight="false" outlineLevel="0" collapsed="false"/>
    <row r="3622" customFormat="false" ht="13" hidden="false" customHeight="false" outlineLevel="0" collapsed="false"/>
    <row r="3623" customFormat="false" ht="13" hidden="false" customHeight="false" outlineLevel="0" collapsed="false"/>
    <row r="3624" customFormat="false" ht="13" hidden="false" customHeight="false" outlineLevel="0" collapsed="false"/>
    <row r="3625" customFormat="false" ht="13" hidden="false" customHeight="false" outlineLevel="0" collapsed="false"/>
    <row r="3626" customFormat="false" ht="13" hidden="false" customHeight="false" outlineLevel="0" collapsed="false"/>
    <row r="3627" customFormat="false" ht="13" hidden="false" customHeight="false" outlineLevel="0" collapsed="false"/>
    <row r="3628" customFormat="false" ht="13" hidden="false" customHeight="false" outlineLevel="0" collapsed="false"/>
    <row r="3629" customFormat="false" ht="13" hidden="false" customHeight="false" outlineLevel="0" collapsed="false"/>
    <row r="3630" customFormat="false" ht="13" hidden="false" customHeight="false" outlineLevel="0" collapsed="false"/>
    <row r="3631" customFormat="false" ht="13" hidden="false" customHeight="false" outlineLevel="0" collapsed="false"/>
    <row r="3632" customFormat="false" ht="13" hidden="false" customHeight="false" outlineLevel="0" collapsed="false"/>
    <row r="3633" customFormat="false" ht="13" hidden="false" customHeight="false" outlineLevel="0" collapsed="false"/>
    <row r="3634" customFormat="false" ht="13" hidden="false" customHeight="false" outlineLevel="0" collapsed="false"/>
    <row r="3635" customFormat="false" ht="13" hidden="false" customHeight="false" outlineLevel="0" collapsed="false"/>
    <row r="3636" customFormat="false" ht="13" hidden="false" customHeight="false" outlineLevel="0" collapsed="false"/>
    <row r="3637" customFormat="false" ht="13" hidden="false" customHeight="false" outlineLevel="0" collapsed="false"/>
    <row r="3638" customFormat="false" ht="13" hidden="false" customHeight="false" outlineLevel="0" collapsed="false"/>
    <row r="3639" customFormat="false" ht="13" hidden="false" customHeight="false" outlineLevel="0" collapsed="false"/>
    <row r="3640" customFormat="false" ht="13" hidden="false" customHeight="false" outlineLevel="0" collapsed="false"/>
    <row r="3641" customFormat="false" ht="13" hidden="false" customHeight="false" outlineLevel="0" collapsed="false"/>
    <row r="3642" customFormat="false" ht="13" hidden="false" customHeight="false" outlineLevel="0" collapsed="false"/>
    <row r="3643" customFormat="false" ht="13" hidden="false" customHeight="false" outlineLevel="0" collapsed="false"/>
    <row r="3644" customFormat="false" ht="13" hidden="false" customHeight="false" outlineLevel="0" collapsed="false"/>
    <row r="3645" customFormat="false" ht="13" hidden="false" customHeight="false" outlineLevel="0" collapsed="false"/>
    <row r="3646" customFormat="false" ht="13" hidden="false" customHeight="false" outlineLevel="0" collapsed="false"/>
    <row r="3647" customFormat="false" ht="13" hidden="false" customHeight="false" outlineLevel="0" collapsed="false"/>
    <row r="3648" customFormat="false" ht="13" hidden="false" customHeight="false" outlineLevel="0" collapsed="false"/>
    <row r="3649" customFormat="false" ht="13" hidden="false" customHeight="false" outlineLevel="0" collapsed="false"/>
    <row r="3650" customFormat="false" ht="13" hidden="false" customHeight="false" outlineLevel="0" collapsed="false"/>
    <row r="3651" customFormat="false" ht="13" hidden="false" customHeight="false" outlineLevel="0" collapsed="false"/>
    <row r="3652" customFormat="false" ht="13" hidden="false" customHeight="false" outlineLevel="0" collapsed="false"/>
    <row r="3653" customFormat="false" ht="13" hidden="false" customHeight="false" outlineLevel="0" collapsed="false"/>
    <row r="3654" customFormat="false" ht="13" hidden="false" customHeight="false" outlineLevel="0" collapsed="false"/>
    <row r="3655" customFormat="false" ht="13" hidden="false" customHeight="false" outlineLevel="0" collapsed="false"/>
    <row r="3656" customFormat="false" ht="13" hidden="false" customHeight="false" outlineLevel="0" collapsed="false"/>
    <row r="3657" customFormat="false" ht="13" hidden="false" customHeight="false" outlineLevel="0" collapsed="false"/>
    <row r="3658" customFormat="false" ht="13" hidden="false" customHeight="false" outlineLevel="0" collapsed="false"/>
    <row r="3659" customFormat="false" ht="13" hidden="false" customHeight="false" outlineLevel="0" collapsed="false"/>
    <row r="3660" customFormat="false" ht="13" hidden="false" customHeight="false" outlineLevel="0" collapsed="false"/>
    <row r="3661" customFormat="false" ht="13" hidden="false" customHeight="false" outlineLevel="0" collapsed="false"/>
    <row r="3662" customFormat="false" ht="13" hidden="false" customHeight="false" outlineLevel="0" collapsed="false"/>
    <row r="3663" customFormat="false" ht="13" hidden="false" customHeight="false" outlineLevel="0" collapsed="false"/>
    <row r="3664" customFormat="false" ht="13" hidden="false" customHeight="false" outlineLevel="0" collapsed="false"/>
    <row r="3665" customFormat="false" ht="13" hidden="false" customHeight="false" outlineLevel="0" collapsed="false"/>
    <row r="3666" customFormat="false" ht="13" hidden="false" customHeight="false" outlineLevel="0" collapsed="false"/>
    <row r="3667" customFormat="false" ht="13" hidden="false" customHeight="false" outlineLevel="0" collapsed="false"/>
    <row r="3668" customFormat="false" ht="13" hidden="false" customHeight="false" outlineLevel="0" collapsed="false"/>
    <row r="3669" customFormat="false" ht="13" hidden="false" customHeight="false" outlineLevel="0" collapsed="false"/>
    <row r="3670" customFormat="false" ht="13" hidden="false" customHeight="false" outlineLevel="0" collapsed="false"/>
    <row r="3671" customFormat="false" ht="13" hidden="false" customHeight="false" outlineLevel="0" collapsed="false"/>
    <row r="3672" customFormat="false" ht="13" hidden="false" customHeight="false" outlineLevel="0" collapsed="false"/>
    <row r="3673" customFormat="false" ht="13" hidden="false" customHeight="false" outlineLevel="0" collapsed="false"/>
    <row r="3674" customFormat="false" ht="13" hidden="false" customHeight="false" outlineLevel="0" collapsed="false"/>
    <row r="3675" customFormat="false" ht="13" hidden="false" customHeight="false" outlineLevel="0" collapsed="false"/>
    <row r="3676" customFormat="false" ht="13" hidden="false" customHeight="false" outlineLevel="0" collapsed="false"/>
    <row r="3677" customFormat="false" ht="13" hidden="false" customHeight="false" outlineLevel="0" collapsed="false"/>
    <row r="3678" customFormat="false" ht="13" hidden="false" customHeight="false" outlineLevel="0" collapsed="false"/>
    <row r="3679" customFormat="false" ht="13" hidden="false" customHeight="false" outlineLevel="0" collapsed="false"/>
    <row r="3680" customFormat="false" ht="13" hidden="false" customHeight="false" outlineLevel="0" collapsed="false"/>
    <row r="3681" customFormat="false" ht="13" hidden="false" customHeight="false" outlineLevel="0" collapsed="false"/>
    <row r="3682" customFormat="false" ht="13" hidden="false" customHeight="false" outlineLevel="0" collapsed="false"/>
    <row r="3683" customFormat="false" ht="13" hidden="false" customHeight="false" outlineLevel="0" collapsed="false"/>
    <row r="3684" customFormat="false" ht="13" hidden="false" customHeight="false" outlineLevel="0" collapsed="false"/>
    <row r="3685" customFormat="false" ht="13" hidden="false" customHeight="false" outlineLevel="0" collapsed="false"/>
    <row r="3686" customFormat="false" ht="13" hidden="false" customHeight="false" outlineLevel="0" collapsed="false"/>
    <row r="3687" customFormat="false" ht="13" hidden="false" customHeight="false" outlineLevel="0" collapsed="false"/>
    <row r="3688" customFormat="false" ht="13" hidden="false" customHeight="false" outlineLevel="0" collapsed="false"/>
    <row r="3689" customFormat="false" ht="13" hidden="false" customHeight="false" outlineLevel="0" collapsed="false"/>
    <row r="3690" customFormat="false" ht="13" hidden="false" customHeight="false" outlineLevel="0" collapsed="false"/>
    <row r="3691" customFormat="false" ht="13" hidden="false" customHeight="false" outlineLevel="0" collapsed="false"/>
    <row r="3692" customFormat="false" ht="13" hidden="false" customHeight="false" outlineLevel="0" collapsed="false"/>
    <row r="3693" customFormat="false" ht="13" hidden="false" customHeight="false" outlineLevel="0" collapsed="false"/>
    <row r="3694" customFormat="false" ht="13" hidden="false" customHeight="false" outlineLevel="0" collapsed="false"/>
    <row r="3695" customFormat="false" ht="13" hidden="false" customHeight="false" outlineLevel="0" collapsed="false"/>
    <row r="3696" customFormat="false" ht="13" hidden="false" customHeight="false" outlineLevel="0" collapsed="false"/>
    <row r="3697" customFormat="false" ht="13" hidden="false" customHeight="false" outlineLevel="0" collapsed="false"/>
    <row r="3698" customFormat="false" ht="13" hidden="false" customHeight="false" outlineLevel="0" collapsed="false"/>
    <row r="3699" customFormat="false" ht="13" hidden="false" customHeight="false" outlineLevel="0" collapsed="false"/>
    <row r="3700" customFormat="false" ht="13" hidden="false" customHeight="false" outlineLevel="0" collapsed="false"/>
    <row r="3701" customFormat="false" ht="13" hidden="false" customHeight="false" outlineLevel="0" collapsed="false"/>
    <row r="3702" customFormat="false" ht="13" hidden="false" customHeight="false" outlineLevel="0" collapsed="false"/>
    <row r="3703" customFormat="false" ht="13" hidden="false" customHeight="false" outlineLevel="0" collapsed="false"/>
    <row r="3704" customFormat="false" ht="13" hidden="false" customHeight="false" outlineLevel="0" collapsed="false"/>
    <row r="3705" customFormat="false" ht="13" hidden="false" customHeight="false" outlineLevel="0" collapsed="false"/>
    <row r="3706" customFormat="false" ht="13" hidden="false" customHeight="false" outlineLevel="0" collapsed="false"/>
    <row r="3707" customFormat="false" ht="13" hidden="false" customHeight="false" outlineLevel="0" collapsed="false"/>
    <row r="3708" customFormat="false" ht="13" hidden="false" customHeight="false" outlineLevel="0" collapsed="false"/>
    <row r="3709" customFormat="false" ht="13" hidden="false" customHeight="false" outlineLevel="0" collapsed="false"/>
    <row r="3710" customFormat="false" ht="13" hidden="false" customHeight="false" outlineLevel="0" collapsed="false"/>
    <row r="3711" customFormat="false" ht="13" hidden="false" customHeight="false" outlineLevel="0" collapsed="false"/>
    <row r="3712" customFormat="false" ht="13" hidden="false" customHeight="false" outlineLevel="0" collapsed="false"/>
    <row r="3713" customFormat="false" ht="13" hidden="false" customHeight="false" outlineLevel="0" collapsed="false"/>
    <row r="3714" customFormat="false" ht="13" hidden="false" customHeight="false" outlineLevel="0" collapsed="false"/>
    <row r="3715" customFormat="false" ht="13" hidden="false" customHeight="false" outlineLevel="0" collapsed="false"/>
    <row r="3716" customFormat="false" ht="13" hidden="false" customHeight="false" outlineLevel="0" collapsed="false"/>
    <row r="3717" customFormat="false" ht="13" hidden="false" customHeight="false" outlineLevel="0" collapsed="false"/>
    <row r="3718" customFormat="false" ht="13" hidden="false" customHeight="false" outlineLevel="0" collapsed="false"/>
    <row r="3719" customFormat="false" ht="13" hidden="false" customHeight="false" outlineLevel="0" collapsed="false"/>
    <row r="3720" customFormat="false" ht="13" hidden="false" customHeight="false" outlineLevel="0" collapsed="false"/>
    <row r="3721" customFormat="false" ht="13" hidden="false" customHeight="false" outlineLevel="0" collapsed="false"/>
    <row r="3722" customFormat="false" ht="13" hidden="false" customHeight="false" outlineLevel="0" collapsed="false"/>
    <row r="3723" customFormat="false" ht="13" hidden="false" customHeight="false" outlineLevel="0" collapsed="false"/>
    <row r="3724" customFormat="false" ht="13" hidden="false" customHeight="false" outlineLevel="0" collapsed="false"/>
    <row r="3725" customFormat="false" ht="13" hidden="false" customHeight="false" outlineLevel="0" collapsed="false"/>
    <row r="3726" customFormat="false" ht="13" hidden="false" customHeight="false" outlineLevel="0" collapsed="false"/>
    <row r="3727" customFormat="false" ht="13" hidden="false" customHeight="false" outlineLevel="0" collapsed="false"/>
    <row r="3728" customFormat="false" ht="13" hidden="false" customHeight="false" outlineLevel="0" collapsed="false"/>
    <row r="3729" customFormat="false" ht="13" hidden="false" customHeight="false" outlineLevel="0" collapsed="false"/>
    <row r="3730" customFormat="false" ht="13" hidden="false" customHeight="false" outlineLevel="0" collapsed="false"/>
    <row r="3731" customFormat="false" ht="13" hidden="false" customHeight="false" outlineLevel="0" collapsed="false"/>
    <row r="3732" customFormat="false" ht="13" hidden="false" customHeight="false" outlineLevel="0" collapsed="false"/>
    <row r="3733" customFormat="false" ht="13" hidden="false" customHeight="false" outlineLevel="0" collapsed="false"/>
    <row r="3734" customFormat="false" ht="13" hidden="false" customHeight="false" outlineLevel="0" collapsed="false"/>
    <row r="3735" customFormat="false" ht="13" hidden="false" customHeight="false" outlineLevel="0" collapsed="false"/>
    <row r="3736" customFormat="false" ht="13" hidden="false" customHeight="false" outlineLevel="0" collapsed="false"/>
    <row r="3737" customFormat="false" ht="13" hidden="false" customHeight="false" outlineLevel="0" collapsed="false"/>
    <row r="3738" customFormat="false" ht="13" hidden="false" customHeight="false" outlineLevel="0" collapsed="false"/>
    <row r="3739" customFormat="false" ht="13" hidden="false" customHeight="false" outlineLevel="0" collapsed="false"/>
    <row r="3740" customFormat="false" ht="13" hidden="false" customHeight="false" outlineLevel="0" collapsed="false"/>
    <row r="3741" customFormat="false" ht="13" hidden="false" customHeight="false" outlineLevel="0" collapsed="false"/>
    <row r="3742" customFormat="false" ht="13" hidden="false" customHeight="false" outlineLevel="0" collapsed="false"/>
    <row r="3743" customFormat="false" ht="13" hidden="false" customHeight="false" outlineLevel="0" collapsed="false"/>
    <row r="3744" customFormat="false" ht="13" hidden="false" customHeight="false" outlineLevel="0" collapsed="false"/>
    <row r="3745" customFormat="false" ht="13" hidden="false" customHeight="false" outlineLevel="0" collapsed="false"/>
    <row r="3746" customFormat="false" ht="13" hidden="false" customHeight="false" outlineLevel="0" collapsed="false"/>
    <row r="3747" customFormat="false" ht="13" hidden="false" customHeight="false" outlineLevel="0" collapsed="false"/>
    <row r="3748" customFormat="false" ht="13" hidden="false" customHeight="false" outlineLevel="0" collapsed="false"/>
    <row r="3749" customFormat="false" ht="13" hidden="false" customHeight="false" outlineLevel="0" collapsed="false"/>
    <row r="3750" customFormat="false" ht="13" hidden="false" customHeight="false" outlineLevel="0" collapsed="false"/>
    <row r="3751" customFormat="false" ht="13" hidden="false" customHeight="false" outlineLevel="0" collapsed="false"/>
    <row r="3752" customFormat="false" ht="13" hidden="false" customHeight="false" outlineLevel="0" collapsed="false"/>
    <row r="3753" customFormat="false" ht="13" hidden="false" customHeight="false" outlineLevel="0" collapsed="false"/>
    <row r="3754" customFormat="false" ht="13" hidden="false" customHeight="false" outlineLevel="0" collapsed="false"/>
    <row r="3755" customFormat="false" ht="13" hidden="false" customHeight="false" outlineLevel="0" collapsed="false"/>
    <row r="3756" customFormat="false" ht="13" hidden="false" customHeight="false" outlineLevel="0" collapsed="false"/>
    <row r="3757" customFormat="false" ht="13" hidden="false" customHeight="false" outlineLevel="0" collapsed="false"/>
    <row r="3758" customFormat="false" ht="13" hidden="false" customHeight="false" outlineLevel="0" collapsed="false"/>
    <row r="3759" customFormat="false" ht="13" hidden="false" customHeight="false" outlineLevel="0" collapsed="false"/>
    <row r="3760" customFormat="false" ht="13" hidden="false" customHeight="false" outlineLevel="0" collapsed="false"/>
    <row r="3761" customFormat="false" ht="13" hidden="false" customHeight="false" outlineLevel="0" collapsed="false"/>
    <row r="3762" customFormat="false" ht="13" hidden="false" customHeight="false" outlineLevel="0" collapsed="false"/>
    <row r="3763" customFormat="false" ht="13" hidden="false" customHeight="false" outlineLevel="0" collapsed="false"/>
    <row r="3764" customFormat="false" ht="13" hidden="false" customHeight="false" outlineLevel="0" collapsed="false"/>
    <row r="3765" customFormat="false" ht="13" hidden="false" customHeight="false" outlineLevel="0" collapsed="false"/>
    <row r="3766" customFormat="false" ht="13" hidden="false" customHeight="false" outlineLevel="0" collapsed="false"/>
    <row r="3767" customFormat="false" ht="13" hidden="false" customHeight="false" outlineLevel="0" collapsed="false"/>
    <row r="3768" customFormat="false" ht="13" hidden="false" customHeight="false" outlineLevel="0" collapsed="false"/>
    <row r="3769" customFormat="false" ht="13" hidden="false" customHeight="false" outlineLevel="0" collapsed="false"/>
    <row r="3770" customFormat="false" ht="13" hidden="false" customHeight="false" outlineLevel="0" collapsed="false"/>
    <row r="3771" customFormat="false" ht="13" hidden="false" customHeight="false" outlineLevel="0" collapsed="false"/>
    <row r="3772" customFormat="false" ht="13" hidden="false" customHeight="false" outlineLevel="0" collapsed="false"/>
    <row r="3773" customFormat="false" ht="13" hidden="false" customHeight="false" outlineLevel="0" collapsed="false"/>
    <row r="3774" customFormat="false" ht="13" hidden="false" customHeight="false" outlineLevel="0" collapsed="false"/>
    <row r="3775" customFormat="false" ht="13" hidden="false" customHeight="false" outlineLevel="0" collapsed="false"/>
    <row r="3776" customFormat="false" ht="13" hidden="false" customHeight="false" outlineLevel="0" collapsed="false"/>
    <row r="3777" customFormat="false" ht="13" hidden="false" customHeight="false" outlineLevel="0" collapsed="false"/>
    <row r="3778" customFormat="false" ht="13" hidden="false" customHeight="false" outlineLevel="0" collapsed="false"/>
    <row r="3779" customFormat="false" ht="13" hidden="false" customHeight="false" outlineLevel="0" collapsed="false"/>
    <row r="3780" customFormat="false" ht="13" hidden="false" customHeight="false" outlineLevel="0" collapsed="false"/>
    <row r="3781" customFormat="false" ht="13" hidden="false" customHeight="false" outlineLevel="0" collapsed="false"/>
    <row r="3782" customFormat="false" ht="13" hidden="false" customHeight="false" outlineLevel="0" collapsed="false"/>
    <row r="3783" customFormat="false" ht="13" hidden="false" customHeight="false" outlineLevel="0" collapsed="false"/>
    <row r="3784" customFormat="false" ht="13" hidden="false" customHeight="false" outlineLevel="0" collapsed="false"/>
    <row r="3785" customFormat="false" ht="13" hidden="false" customHeight="false" outlineLevel="0" collapsed="false"/>
    <row r="3786" customFormat="false" ht="13" hidden="false" customHeight="false" outlineLevel="0" collapsed="false"/>
    <row r="3787" customFormat="false" ht="13" hidden="false" customHeight="false" outlineLevel="0" collapsed="false"/>
    <row r="3788" customFormat="false" ht="13" hidden="false" customHeight="false" outlineLevel="0" collapsed="false"/>
    <row r="3789" customFormat="false" ht="13" hidden="false" customHeight="false" outlineLevel="0" collapsed="false"/>
    <row r="3790" customFormat="false" ht="13" hidden="false" customHeight="false" outlineLevel="0" collapsed="false"/>
    <row r="3791" customFormat="false" ht="13" hidden="false" customHeight="false" outlineLevel="0" collapsed="false"/>
    <row r="3792" customFormat="false" ht="13" hidden="false" customHeight="false" outlineLevel="0" collapsed="false"/>
    <row r="3793" customFormat="false" ht="13" hidden="false" customHeight="false" outlineLevel="0" collapsed="false"/>
    <row r="3794" customFormat="false" ht="13" hidden="false" customHeight="false" outlineLevel="0" collapsed="false"/>
    <row r="3795" customFormat="false" ht="13" hidden="false" customHeight="false" outlineLevel="0" collapsed="false"/>
    <row r="3796" customFormat="false" ht="13" hidden="false" customHeight="false" outlineLevel="0" collapsed="false"/>
    <row r="3797" customFormat="false" ht="13" hidden="false" customHeight="false" outlineLevel="0" collapsed="false"/>
    <row r="3798" customFormat="false" ht="13" hidden="false" customHeight="false" outlineLevel="0" collapsed="false"/>
    <row r="3799" customFormat="false" ht="13" hidden="false" customHeight="false" outlineLevel="0" collapsed="false"/>
    <row r="3800" customFormat="false" ht="13" hidden="false" customHeight="false" outlineLevel="0" collapsed="false"/>
    <row r="3801" customFormat="false" ht="13" hidden="false" customHeight="false" outlineLevel="0" collapsed="false"/>
    <row r="3802" customFormat="false" ht="13" hidden="false" customHeight="false" outlineLevel="0" collapsed="false"/>
    <row r="3803" customFormat="false" ht="13" hidden="false" customHeight="false" outlineLevel="0" collapsed="false"/>
    <row r="3804" customFormat="false" ht="13" hidden="false" customHeight="false" outlineLevel="0" collapsed="false"/>
    <row r="3805" customFormat="false" ht="13" hidden="false" customHeight="false" outlineLevel="0" collapsed="false"/>
    <row r="3806" customFormat="false" ht="13" hidden="false" customHeight="false" outlineLevel="0" collapsed="false"/>
    <row r="3807" customFormat="false" ht="13" hidden="false" customHeight="false" outlineLevel="0" collapsed="false"/>
    <row r="3808" customFormat="false" ht="13" hidden="false" customHeight="false" outlineLevel="0" collapsed="false"/>
    <row r="3809" customFormat="false" ht="13" hidden="false" customHeight="false" outlineLevel="0" collapsed="false"/>
    <row r="3810" customFormat="false" ht="13" hidden="false" customHeight="false" outlineLevel="0" collapsed="false"/>
    <row r="3811" customFormat="false" ht="13" hidden="false" customHeight="false" outlineLevel="0" collapsed="false"/>
    <row r="3812" customFormat="false" ht="13" hidden="false" customHeight="false" outlineLevel="0" collapsed="false"/>
    <row r="3813" customFormat="false" ht="13" hidden="false" customHeight="false" outlineLevel="0" collapsed="false"/>
    <row r="3814" customFormat="false" ht="13" hidden="false" customHeight="false" outlineLevel="0" collapsed="false"/>
    <row r="3815" customFormat="false" ht="13" hidden="false" customHeight="false" outlineLevel="0" collapsed="false"/>
    <row r="3816" customFormat="false" ht="13" hidden="false" customHeight="false" outlineLevel="0" collapsed="false"/>
    <row r="3817" customFormat="false" ht="13" hidden="false" customHeight="false" outlineLevel="0" collapsed="false"/>
    <row r="3818" customFormat="false" ht="13" hidden="false" customHeight="false" outlineLevel="0" collapsed="false"/>
    <row r="3819" customFormat="false" ht="13" hidden="false" customHeight="false" outlineLevel="0" collapsed="false"/>
    <row r="3820" customFormat="false" ht="13" hidden="false" customHeight="false" outlineLevel="0" collapsed="false"/>
    <row r="3821" customFormat="false" ht="13" hidden="false" customHeight="false" outlineLevel="0" collapsed="false"/>
    <row r="3822" customFormat="false" ht="13" hidden="false" customHeight="false" outlineLevel="0" collapsed="false"/>
    <row r="3823" customFormat="false" ht="13" hidden="false" customHeight="false" outlineLevel="0" collapsed="false"/>
    <row r="3824" customFormat="false" ht="13" hidden="false" customHeight="false" outlineLevel="0" collapsed="false"/>
    <row r="3825" customFormat="false" ht="13" hidden="false" customHeight="false" outlineLevel="0" collapsed="false"/>
    <row r="3826" customFormat="false" ht="13" hidden="false" customHeight="false" outlineLevel="0" collapsed="false"/>
    <row r="3827" customFormat="false" ht="13" hidden="false" customHeight="false" outlineLevel="0" collapsed="false"/>
    <row r="3828" customFormat="false" ht="13" hidden="false" customHeight="false" outlineLevel="0" collapsed="false"/>
    <row r="3829" customFormat="false" ht="13" hidden="false" customHeight="false" outlineLevel="0" collapsed="false"/>
    <row r="3830" customFormat="false" ht="13" hidden="false" customHeight="false" outlineLevel="0" collapsed="false"/>
    <row r="3831" customFormat="false" ht="13" hidden="false" customHeight="false" outlineLevel="0" collapsed="false"/>
    <row r="3832" customFormat="false" ht="13" hidden="false" customHeight="false" outlineLevel="0" collapsed="false"/>
    <row r="3833" customFormat="false" ht="13" hidden="false" customHeight="false" outlineLevel="0" collapsed="false"/>
    <row r="3834" customFormat="false" ht="13" hidden="false" customHeight="false" outlineLevel="0" collapsed="false"/>
    <row r="3835" customFormat="false" ht="13" hidden="false" customHeight="false" outlineLevel="0" collapsed="false"/>
    <row r="3836" customFormat="false" ht="13" hidden="false" customHeight="false" outlineLevel="0" collapsed="false"/>
    <row r="3837" customFormat="false" ht="13" hidden="false" customHeight="false" outlineLevel="0" collapsed="false"/>
    <row r="3838" customFormat="false" ht="13" hidden="false" customHeight="false" outlineLevel="0" collapsed="false"/>
    <row r="3839" customFormat="false" ht="13" hidden="false" customHeight="false" outlineLevel="0" collapsed="false"/>
    <row r="3840" customFormat="false" ht="13" hidden="false" customHeight="false" outlineLevel="0" collapsed="false"/>
    <row r="3841" customFormat="false" ht="13" hidden="false" customHeight="false" outlineLevel="0" collapsed="false"/>
    <row r="3842" customFormat="false" ht="13" hidden="false" customHeight="false" outlineLevel="0" collapsed="false"/>
    <row r="3843" customFormat="false" ht="13" hidden="false" customHeight="false" outlineLevel="0" collapsed="false"/>
    <row r="3844" customFormat="false" ht="13" hidden="false" customHeight="false" outlineLevel="0" collapsed="false"/>
    <row r="3845" customFormat="false" ht="13" hidden="false" customHeight="fals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O1:Q112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33"/>
    <col collapsed="false" customWidth="true" hidden="false" outlineLevel="0" max="3" min="3" style="0" width="23.5"/>
    <col collapsed="false" customWidth="true" hidden="false" outlineLevel="0" max="4" min="4" style="0" width="11.99"/>
    <col collapsed="false" customWidth="true" hidden="false" outlineLevel="0" max="5" min="5" style="0" width="14.5"/>
    <col collapsed="false" customWidth="true" hidden="false" outlineLevel="0" max="6" min="6" style="0" width="16.83"/>
    <col collapsed="false" customWidth="true" hidden="false" outlineLevel="0" max="7" min="7" style="0" width="17.52"/>
    <col collapsed="false" customWidth="true" hidden="false" outlineLevel="0" max="8" min="8" style="0" width="12.83"/>
    <col collapsed="false" customWidth="true" hidden="false" outlineLevel="0" max="9" min="9" style="0" width="12.5"/>
    <col collapsed="false" customWidth="true" hidden="false" outlineLevel="0" max="10" min="10" style="0" width="54.5"/>
    <col collapsed="false" customWidth="true" hidden="false" outlineLevel="0" max="11" min="11" style="0" width="13.02"/>
    <col collapsed="false" customWidth="true" hidden="false" outlineLevel="0" max="12" min="12" style="0" width="13.33"/>
    <col collapsed="false" customWidth="true" hidden="false" outlineLevel="0" max="13" min="13" style="0" width="14.5"/>
    <col collapsed="false" customWidth="true" hidden="false" outlineLevel="0" max="14" min="14" style="0" width="15.83"/>
    <col collapsed="false" customWidth="true" hidden="false" outlineLevel="0" max="15" min="15" style="0" width="13.02"/>
    <col collapsed="false" customWidth="true" hidden="false" outlineLevel="0" max="16" min="16" style="0" width="14.16"/>
    <col collapsed="false" customWidth="true" hidden="false" outlineLevel="0" max="18" min="17" style="0" width="13.5"/>
    <col collapsed="false" customWidth="true" hidden="false" outlineLevel="0" max="19" min="19" style="0" width="19.5"/>
    <col collapsed="false" customWidth="true" hidden="false" outlineLevel="0" max="20" min="20" style="0" width="19.33"/>
    <col collapsed="false" customWidth="true" hidden="false" outlineLevel="0" max="21" min="21" style="0" width="19.84"/>
    <col collapsed="false" customWidth="true" hidden="false" outlineLevel="0" max="1025" min="22" style="0" width="14.5"/>
  </cols>
  <sheetData>
    <row r="1" customFormat="false" ht="15.75" hidden="false" customHeight="true" outlineLevel="0" collapsed="false">
      <c r="A1" s="60" t="s">
        <v>163</v>
      </c>
      <c r="B1" s="39" t="s">
        <v>164</v>
      </c>
      <c r="C1" s="39" t="s">
        <v>165</v>
      </c>
      <c r="D1" s="60" t="s">
        <v>161</v>
      </c>
      <c r="E1" s="101" t="s">
        <v>166</v>
      </c>
      <c r="F1" s="123" t="s">
        <v>167</v>
      </c>
      <c r="G1" s="60" t="s">
        <v>168</v>
      </c>
      <c r="H1" s="61" t="s">
        <v>71</v>
      </c>
      <c r="I1" s="60" t="s">
        <v>169</v>
      </c>
      <c r="J1" s="60" t="s">
        <v>170</v>
      </c>
      <c r="K1" s="101" t="s">
        <v>171</v>
      </c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K14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48" hidden="false" customHeight="false" outlineLevel="0" collapsed="false">
      <c r="A1" s="66" t="s">
        <v>24</v>
      </c>
      <c r="B1" s="26" t="s">
        <v>25</v>
      </c>
      <c r="C1" s="26" t="s">
        <v>26</v>
      </c>
      <c r="D1" s="26" t="s">
        <v>27</v>
      </c>
      <c r="E1" s="26" t="s">
        <v>28</v>
      </c>
      <c r="F1" s="26" t="s">
        <v>29</v>
      </c>
      <c r="G1" s="26" t="s">
        <v>30</v>
      </c>
      <c r="H1" s="27" t="s">
        <v>31</v>
      </c>
      <c r="I1" s="27" t="s">
        <v>32</v>
      </c>
      <c r="J1" s="27" t="s">
        <v>33</v>
      </c>
      <c r="K1" s="27" t="s">
        <v>34</v>
      </c>
      <c r="L1" s="27" t="s">
        <v>35</v>
      </c>
      <c r="M1" s="27" t="s">
        <v>36</v>
      </c>
      <c r="N1" s="27" t="s">
        <v>37</v>
      </c>
      <c r="O1" s="28" t="s">
        <v>94</v>
      </c>
      <c r="P1" s="28" t="s">
        <v>39</v>
      </c>
      <c r="Q1" s="28" t="s">
        <v>40</v>
      </c>
      <c r="R1" s="28" t="s">
        <v>41</v>
      </c>
      <c r="S1" s="28" t="s">
        <v>42</v>
      </c>
      <c r="T1" s="28" t="s">
        <v>43</v>
      </c>
      <c r="U1" s="28" t="s">
        <v>44</v>
      </c>
      <c r="V1" s="28" t="s">
        <v>45</v>
      </c>
      <c r="W1" s="67" t="s">
        <v>46</v>
      </c>
      <c r="X1" s="67" t="s">
        <v>47</v>
      </c>
      <c r="Y1" s="67" t="s">
        <v>48</v>
      </c>
      <c r="Z1" s="67" t="s">
        <v>49</v>
      </c>
      <c r="AA1" s="67" t="s">
        <v>50</v>
      </c>
      <c r="AB1" s="68" t="s">
        <v>51</v>
      </c>
      <c r="AC1" s="69" t="s">
        <v>52</v>
      </c>
      <c r="AD1" s="68" t="s">
        <v>53</v>
      </c>
      <c r="AE1" s="68" t="s">
        <v>54</v>
      </c>
      <c r="AF1" s="68" t="s">
        <v>55</v>
      </c>
      <c r="AG1" s="33" t="s">
        <v>172</v>
      </c>
      <c r="AH1" s="33" t="s">
        <v>57</v>
      </c>
      <c r="AI1" s="33" t="s">
        <v>173</v>
      </c>
      <c r="AJ1" s="33" t="s">
        <v>59</v>
      </c>
      <c r="AK1" s="33" t="s">
        <v>174</v>
      </c>
      <c r="AL1" s="33" t="s">
        <v>61</v>
      </c>
      <c r="AM1" s="33" t="s">
        <v>62</v>
      </c>
      <c r="AN1" s="34" t="s">
        <v>63</v>
      </c>
      <c r="AO1" s="26" t="s">
        <v>64</v>
      </c>
      <c r="AP1" s="26" t="s">
        <v>65</v>
      </c>
      <c r="AQ1" s="26" t="s">
        <v>66</v>
      </c>
      <c r="AR1" s="26" t="s">
        <v>67</v>
      </c>
      <c r="AS1" s="26" t="s">
        <v>68</v>
      </c>
      <c r="AT1" s="68" t="s">
        <v>69</v>
      </c>
      <c r="AU1" s="70" t="s">
        <v>70</v>
      </c>
      <c r="AV1" s="70" t="s">
        <v>71</v>
      </c>
      <c r="AW1" s="70"/>
      <c r="AX1" s="70"/>
      <c r="AY1" s="70"/>
    </row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:AY1">
    <cfRule type="expression" priority="2" aboveAverage="0" equalAverage="0" bottom="0" percent="0" rank="0" text="" dxfId="0">
      <formula>$G1="Тикет"</formula>
    </cfRule>
  </conditionalFormatting>
  <conditionalFormatting sqref="A1">
    <cfRule type="expression" priority="3" aboveAverage="0" equalAverage="0" bottom="0" percent="0" rank="0" text="" dxfId="1">
      <formula>COUNTIF($A$1:$A$1,A1)&gt;1</formula>
    </cfRule>
  </conditionalFormatting>
  <conditionalFormatting sqref="B1">
    <cfRule type="expression" priority="4" aboveAverage="0" equalAverage="0" bottom="0" percent="0" rank="0" text="" dxfId="0">
      <formula>COUNTIF($B$1:$B$9001,B1)&gt;1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4.16"/>
    <col collapsed="false" customWidth="true" hidden="false" outlineLevel="0" max="3" min="3" style="0" width="60.51"/>
    <col collapsed="false" customWidth="true" hidden="false" outlineLevel="0" max="4" min="4" style="0" width="67.67"/>
    <col collapsed="false" customWidth="true" hidden="false" outlineLevel="0" max="5" min="5" style="0" width="13.5"/>
    <col collapsed="false" customWidth="true" hidden="false" outlineLevel="0" max="6" min="6" style="0" width="14.5"/>
    <col collapsed="false" customWidth="true" hidden="false" outlineLevel="0" max="7" min="7" style="0" width="17"/>
    <col collapsed="false" customWidth="true" hidden="false" outlineLevel="0" max="8" min="8" style="0" width="17.33"/>
    <col collapsed="false" customWidth="true" hidden="false" outlineLevel="0" max="9" min="9" style="0" width="17.67"/>
    <col collapsed="false" customWidth="true" hidden="false" outlineLevel="0" max="10" min="10" style="0" width="17.52"/>
    <col collapsed="false" customWidth="true" hidden="false" outlineLevel="0" max="11" min="11" style="0" width="25.16"/>
    <col collapsed="false" customWidth="true" hidden="false" outlineLevel="0" max="12" min="12" style="0" width="20.83"/>
    <col collapsed="false" customWidth="true" hidden="false" outlineLevel="0" max="13" min="13" style="0" width="17.83"/>
    <col collapsed="false" customWidth="true" hidden="false" outlineLevel="0" max="14" min="14" style="0" width="5.83"/>
    <col collapsed="false" customWidth="true" hidden="false" outlineLevel="0" max="15" min="15" style="0" width="54.5"/>
    <col collapsed="false" customWidth="true" hidden="false" outlineLevel="0" max="16" min="16" style="0" width="11.64"/>
    <col collapsed="false" customWidth="true" hidden="false" outlineLevel="0" max="17" min="17" style="0" width="6.35"/>
    <col collapsed="false" customWidth="true" hidden="false" outlineLevel="0" max="1025" min="18" style="0" width="14.5"/>
  </cols>
  <sheetData>
    <row r="1" customFormat="false" ht="15.75" hidden="false" customHeight="true" outlineLevel="0" collapsed="false">
      <c r="A1" s="39" t="s">
        <v>81</v>
      </c>
      <c r="B1" s="39" t="s">
        <v>25</v>
      </c>
      <c r="C1" s="39" t="s">
        <v>26</v>
      </c>
      <c r="D1" s="60" t="s">
        <v>82</v>
      </c>
      <c r="E1" s="61" t="s">
        <v>83</v>
      </c>
      <c r="F1" s="39" t="s">
        <v>84</v>
      </c>
      <c r="G1" s="39" t="s">
        <v>85</v>
      </c>
      <c r="H1" s="60" t="s">
        <v>86</v>
      </c>
      <c r="I1" s="60" t="s">
        <v>87</v>
      </c>
      <c r="J1" s="39" t="s">
        <v>88</v>
      </c>
      <c r="K1" s="60" t="s">
        <v>89</v>
      </c>
      <c r="M1" s="62" t="s">
        <v>90</v>
      </c>
      <c r="N1" s="62"/>
    </row>
    <row r="2" customFormat="false" ht="15.75" hidden="false" customHeight="true" outlineLevel="0" collapsed="false">
      <c r="A2" s="38" t="s">
        <v>74</v>
      </c>
      <c r="B2" s="38" t="s">
        <v>75</v>
      </c>
      <c r="C2" s="39" t="e">
        <f aca="false">VLOOKUP(B2,СОТРУДНИКИ!B:I,2,0)</f>
        <v>#N/A</v>
      </c>
      <c r="D2" s="63" t="s">
        <v>91</v>
      </c>
      <c r="E2" s="64" t="n">
        <f aca="false">IF(K2&gt;0,(F2*$N$2+G2*$N$3),0)</f>
        <v>0</v>
      </c>
      <c r="F2" s="39" t="n">
        <v>60</v>
      </c>
      <c r="G2" s="43"/>
      <c r="H2" s="62"/>
      <c r="I2" s="40"/>
      <c r="J2" s="64"/>
      <c r="K2" s="65" t="n">
        <f aca="false">VLOOKUP(B2,'РАСЧЕТ ЗП'!$B:$AH,33,0)</f>
        <v>0</v>
      </c>
      <c r="M2" s="62" t="s">
        <v>92</v>
      </c>
      <c r="N2" s="62" t="n">
        <v>4</v>
      </c>
    </row>
    <row r="3" customFormat="false" ht="15.75" hidden="false" customHeight="true" outlineLevel="0" collapsed="false">
      <c r="A3" s="38" t="s">
        <v>77</v>
      </c>
      <c r="B3" s="38" t="s">
        <v>78</v>
      </c>
      <c r="C3" s="39" t="e">
        <f aca="false">VLOOKUP(B3,СОТРУДНИКИ!B:I,2,0)</f>
        <v>#N/A</v>
      </c>
      <c r="D3" s="63" t="s">
        <v>91</v>
      </c>
      <c r="E3" s="64" t="n">
        <f aca="false">IF(K3&gt;0,(F3*$N$2+G3*$N$3),0)</f>
        <v>0</v>
      </c>
      <c r="F3" s="39" t="n">
        <v>33</v>
      </c>
      <c r="G3" s="43"/>
      <c r="H3" s="62"/>
      <c r="I3" s="40"/>
      <c r="J3" s="64"/>
      <c r="K3" s="65" t="n">
        <f aca="false">VLOOKUP(B3,'РАСЧЕТ ЗП'!$B:$AH,33,0)</f>
        <v>0</v>
      </c>
      <c r="M3" s="62" t="s">
        <v>93</v>
      </c>
      <c r="N3" s="62" t="n">
        <v>3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L640"/>
  <mergeCells count="1">
    <mergeCell ref="M1:N1"/>
  </mergeCells>
  <conditionalFormatting sqref="B3">
    <cfRule type="expression" priority="2" aboveAverage="0" equalAverage="0" bottom="0" percent="0" rank="0" text="" dxfId="0">
      <formula>COUNTIF($B$1:$B$8603,B3)&gt;1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5.33"/>
    <col collapsed="false" customWidth="true" hidden="false" outlineLevel="0" max="2" min="2" style="0" width="14.5"/>
    <col collapsed="false" customWidth="true" hidden="false" outlineLevel="0" max="3" min="3" style="0" width="60.51"/>
    <col collapsed="false" customWidth="true" hidden="false" outlineLevel="0" max="4" min="4" style="0" width="35"/>
    <col collapsed="false" customWidth="true" hidden="false" outlineLevel="0" max="5" min="5" style="0" width="10.99"/>
    <col collapsed="false" customWidth="true" hidden="false" outlineLevel="0" max="6" min="6" style="0" width="13.66"/>
    <col collapsed="false" customWidth="true" hidden="false" outlineLevel="0" max="7" min="7" style="0" width="12.5"/>
    <col collapsed="false" customWidth="true" hidden="false" outlineLevel="0" max="8" min="8" style="0" width="7.49"/>
    <col collapsed="false" customWidth="true" hidden="true" outlineLevel="0" max="9" min="9" style="0" width="19.84"/>
    <col collapsed="false" customWidth="true" hidden="true" outlineLevel="0" max="10" min="10" style="0" width="11.64"/>
    <col collapsed="false" customWidth="true" hidden="true" outlineLevel="0" max="11" min="11" style="0" width="11.99"/>
    <col collapsed="false" customWidth="true" hidden="true" outlineLevel="0" max="13" min="12" style="0" width="13.5"/>
    <col collapsed="false" customWidth="true" hidden="true" outlineLevel="0" max="14" min="14" style="0" width="12.66"/>
    <col collapsed="false" customWidth="true" hidden="true" outlineLevel="0" max="15" min="15" style="0" width="12.83"/>
    <col collapsed="false" customWidth="true" hidden="true" outlineLevel="0" max="16" min="16" style="0" width="14.16"/>
    <col collapsed="false" customWidth="true" hidden="false" outlineLevel="0" max="17" min="17" style="0" width="10.5"/>
    <col collapsed="false" customWidth="true" hidden="false" outlineLevel="0" max="18" min="18" style="0" width="10.33"/>
    <col collapsed="false" customWidth="true" hidden="false" outlineLevel="0" max="20" min="19" style="0" width="11.64"/>
    <col collapsed="false" customWidth="true" hidden="false" outlineLevel="0" max="21" min="21" style="0" width="13.5"/>
    <col collapsed="false" customWidth="true" hidden="false" outlineLevel="0" max="22" min="22" style="0" width="11.99"/>
    <col collapsed="false" customWidth="true" hidden="false" outlineLevel="0" max="23" min="23" style="0" width="13.83"/>
    <col collapsed="false" customWidth="true" hidden="false" outlineLevel="0" max="24" min="24" style="0" width="14.01"/>
    <col collapsed="false" customWidth="true" hidden="false" outlineLevel="0" max="26" min="25" style="0" width="13.5"/>
    <col collapsed="false" customWidth="true" hidden="false" outlineLevel="0" max="27" min="27" style="0" width="14.16"/>
    <col collapsed="false" customWidth="true" hidden="false" outlineLevel="0" max="28" min="28" style="0" width="13.5"/>
    <col collapsed="false" customWidth="true" hidden="false" outlineLevel="0" max="29" min="29" style="0" width="12.5"/>
    <col collapsed="false" customWidth="true" hidden="false" outlineLevel="0" max="30" min="30" style="0" width="13.5"/>
    <col collapsed="false" customWidth="true" hidden="false" outlineLevel="0" max="31" min="31" style="0" width="11.84"/>
    <col collapsed="false" customWidth="true" hidden="false" outlineLevel="0" max="32" min="32" style="0" width="14.01"/>
    <col collapsed="false" customWidth="true" hidden="false" outlineLevel="0" max="33" min="33" style="0" width="13.02"/>
    <col collapsed="false" customWidth="true" hidden="false" outlineLevel="0" max="34" min="34" style="0" width="14.16"/>
    <col collapsed="false" customWidth="true" hidden="false" outlineLevel="0" max="35" min="35" style="0" width="14.01"/>
    <col collapsed="false" customWidth="true" hidden="false" outlineLevel="0" max="36" min="36" style="0" width="14.35"/>
    <col collapsed="false" customWidth="true" hidden="false" outlineLevel="0" max="37" min="37" style="0" width="12.17"/>
    <col collapsed="false" customWidth="true" hidden="false" outlineLevel="0" max="39" min="38" style="0" width="14.35"/>
    <col collapsed="false" customWidth="true" hidden="false" outlineLevel="0" max="40" min="40" style="0" width="14.5"/>
    <col collapsed="false" customWidth="false" hidden="false" outlineLevel="0" max="41" min="41" style="0" width="11.5"/>
    <col collapsed="false" customWidth="true" hidden="false" outlineLevel="0" max="42" min="42" style="0" width="14.35"/>
    <col collapsed="false" customWidth="true" hidden="false" outlineLevel="0" max="43" min="43" style="0" width="13.5"/>
    <col collapsed="false" customWidth="true" hidden="false" outlineLevel="0" max="44" min="44" style="0" width="14.35"/>
    <col collapsed="false" customWidth="true" hidden="false" outlineLevel="0" max="45" min="45" style="0" width="9"/>
    <col collapsed="false" customWidth="true" hidden="false" outlineLevel="0" max="46" min="46" style="0" width="13.33"/>
    <col collapsed="false" customWidth="true" hidden="false" outlineLevel="0" max="47" min="47" style="0" width="11.16"/>
    <col collapsed="false" customWidth="true" hidden="true" outlineLevel="0" max="48" min="48" style="0" width="11.84"/>
    <col collapsed="false" customWidth="true" hidden="false" outlineLevel="0" max="49" min="49" style="0" width="32.49"/>
    <col collapsed="false" customWidth="true" hidden="false" outlineLevel="0" max="50" min="50" style="0" width="11.84"/>
    <col collapsed="false" customWidth="true" hidden="false" outlineLevel="0" max="51" min="51" style="0" width="32.49"/>
    <col collapsed="false" customWidth="true" hidden="false" outlineLevel="0" max="1025" min="52" style="0" width="14.5"/>
  </cols>
  <sheetData>
    <row r="1" customFormat="false" ht="48" hidden="false" customHeight="false" outlineLevel="0" collapsed="false">
      <c r="A1" s="66" t="s">
        <v>24</v>
      </c>
      <c r="B1" s="26" t="s">
        <v>25</v>
      </c>
      <c r="C1" s="26" t="s">
        <v>26</v>
      </c>
      <c r="D1" s="26" t="s">
        <v>27</v>
      </c>
      <c r="E1" s="26" t="s">
        <v>28</v>
      </c>
      <c r="F1" s="26" t="s">
        <v>29</v>
      </c>
      <c r="G1" s="26" t="s">
        <v>30</v>
      </c>
      <c r="H1" s="27" t="s">
        <v>31</v>
      </c>
      <c r="I1" s="27" t="s">
        <v>32</v>
      </c>
      <c r="J1" s="27" t="s">
        <v>33</v>
      </c>
      <c r="K1" s="27" t="s">
        <v>34</v>
      </c>
      <c r="L1" s="27" t="s">
        <v>35</v>
      </c>
      <c r="M1" s="27" t="s">
        <v>36</v>
      </c>
      <c r="N1" s="27" t="s">
        <v>37</v>
      </c>
      <c r="O1" s="28" t="s">
        <v>94</v>
      </c>
      <c r="P1" s="28" t="s">
        <v>39</v>
      </c>
      <c r="Q1" s="28" t="s">
        <v>40</v>
      </c>
      <c r="R1" s="28" t="s">
        <v>41</v>
      </c>
      <c r="S1" s="28" t="s">
        <v>42</v>
      </c>
      <c r="T1" s="28" t="s">
        <v>43</v>
      </c>
      <c r="U1" s="28" t="s">
        <v>44</v>
      </c>
      <c r="V1" s="28" t="s">
        <v>45</v>
      </c>
      <c r="W1" s="67" t="s">
        <v>46</v>
      </c>
      <c r="X1" s="67" t="s">
        <v>47</v>
      </c>
      <c r="Y1" s="67" t="s">
        <v>48</v>
      </c>
      <c r="Z1" s="67" t="s">
        <v>49</v>
      </c>
      <c r="AA1" s="67" t="s">
        <v>50</v>
      </c>
      <c r="AB1" s="68" t="s">
        <v>51</v>
      </c>
      <c r="AC1" s="69" t="s">
        <v>52</v>
      </c>
      <c r="AD1" s="68" t="s">
        <v>53</v>
      </c>
      <c r="AE1" s="68" t="s">
        <v>54</v>
      </c>
      <c r="AF1" s="68" t="s">
        <v>55</v>
      </c>
      <c r="AG1" s="33" t="s">
        <v>56</v>
      </c>
      <c r="AH1" s="33" t="s">
        <v>57</v>
      </c>
      <c r="AI1" s="33" t="s">
        <v>58</v>
      </c>
      <c r="AJ1" s="33" t="s">
        <v>59</v>
      </c>
      <c r="AK1" s="33" t="s">
        <v>60</v>
      </c>
      <c r="AL1" s="33" t="s">
        <v>61</v>
      </c>
      <c r="AM1" s="33" t="s">
        <v>62</v>
      </c>
      <c r="AN1" s="34" t="s">
        <v>63</v>
      </c>
      <c r="AO1" s="26" t="s">
        <v>64</v>
      </c>
      <c r="AP1" s="26" t="s">
        <v>65</v>
      </c>
      <c r="AQ1" s="26" t="s">
        <v>66</v>
      </c>
      <c r="AR1" s="26" t="s">
        <v>67</v>
      </c>
      <c r="AS1" s="26" t="s">
        <v>68</v>
      </c>
      <c r="AT1" s="68" t="s">
        <v>69</v>
      </c>
      <c r="AU1" s="70" t="s">
        <v>70</v>
      </c>
      <c r="AV1" s="70" t="s">
        <v>71</v>
      </c>
      <c r="AW1" s="70"/>
      <c r="AX1" s="70"/>
      <c r="AY1" s="70"/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AY1"/>
  <conditionalFormatting sqref="A1:AY1">
    <cfRule type="expression" priority="2" aboveAverage="0" equalAverage="0" bottom="0" percent="0" rank="0" text="" dxfId="0">
      <formula>$G1="Тикет"</formula>
    </cfRule>
  </conditionalFormatting>
  <conditionalFormatting sqref="A1">
    <cfRule type="expression" priority="3" aboveAverage="0" equalAverage="0" bottom="0" percent="0" rank="0" text="" dxfId="1">
      <formula>COUNTIF($A$1,A1)&gt;1</formula>
    </cfRule>
  </conditionalFormatting>
  <conditionalFormatting sqref="B1 B964:B971">
    <cfRule type="expression" priority="4" aboveAverage="0" equalAverage="0" bottom="0" percent="0" rank="0" text="" dxfId="0">
      <formula>COUNTIF($B$1:$B$9942,B1)&gt;1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33"/>
    <col collapsed="false" customWidth="true" hidden="false" outlineLevel="0" max="2" min="2" style="0" width="14.5"/>
    <col collapsed="false" customWidth="true" hidden="false" outlineLevel="0" max="3" min="3" style="0" width="25.16"/>
    <col collapsed="false" customWidth="true" hidden="false" outlineLevel="0" max="1025" min="4" style="0" width="14.5"/>
  </cols>
  <sheetData>
    <row r="1" customFormat="false" ht="15.75" hidden="false" customHeight="true" outlineLevel="0" collapsed="false">
      <c r="A1" s="71"/>
      <c r="B1" s="71"/>
      <c r="C1" s="71"/>
      <c r="D1" s="71"/>
      <c r="E1" s="72"/>
      <c r="F1" s="73"/>
      <c r="G1" s="73"/>
      <c r="H1" s="73"/>
      <c r="I1" s="74"/>
      <c r="J1" s="74"/>
      <c r="K1" s="73"/>
      <c r="L1" s="75"/>
      <c r="M1" s="73"/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2.8" hidden="false" customHeight="false" outlineLevel="0" collapsed="false"/>
  </sheetData>
  <conditionalFormatting sqref="D1">
    <cfRule type="cellIs" priority="2" operator="greaterThan" aboveAverage="0" equalAverage="0" bottom="0" percent="0" rank="0" text="" dxfId="0">
      <formula>0</formula>
    </cfRule>
  </conditionalFormatting>
  <conditionalFormatting sqref="D2:D1964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3.5"/>
    <col collapsed="false" customWidth="true" hidden="false" outlineLevel="0" max="3" min="3" style="0" width="24.67"/>
    <col collapsed="false" customWidth="true" hidden="false" outlineLevel="0" max="4" min="4" style="0" width="18.66"/>
    <col collapsed="false" customWidth="true" hidden="false" outlineLevel="0" max="5" min="5" style="0" width="19.99"/>
    <col collapsed="false" customWidth="true" hidden="false" outlineLevel="0" max="6" min="6" style="0" width="9.51"/>
    <col collapsed="false" customWidth="true" hidden="false" outlineLevel="0" max="7" min="7" style="0" width="22.83"/>
    <col collapsed="false" customWidth="true" hidden="false" outlineLevel="0" max="8" min="8" style="0" width="5.5"/>
    <col collapsed="false" customWidth="true" hidden="false" outlineLevel="0" max="9" min="9" style="0" width="17.52"/>
    <col collapsed="false" customWidth="true" hidden="false" outlineLevel="0" max="10" min="10" style="0" width="15.34"/>
    <col collapsed="false" customWidth="true" hidden="false" outlineLevel="0" max="11" min="11" style="0" width="20.5"/>
    <col collapsed="false" customWidth="true" hidden="false" outlineLevel="0" max="12" min="12" style="0" width="20.64"/>
    <col collapsed="false" customWidth="true" hidden="false" outlineLevel="0" max="13" min="13" style="0" width="19.65"/>
    <col collapsed="false" customWidth="true" hidden="false" outlineLevel="0" max="14" min="14" style="0" width="13.5"/>
    <col collapsed="false" customWidth="true" hidden="false" outlineLevel="0" max="15" min="15" style="0" width="14.83"/>
    <col collapsed="false" customWidth="true" hidden="false" outlineLevel="0" max="16" min="16" style="0" width="20.83"/>
    <col collapsed="false" customWidth="true" hidden="false" outlineLevel="0" max="17" min="17" style="0" width="22.16"/>
    <col collapsed="false" customWidth="true" hidden="false" outlineLevel="0" max="18" min="18" style="0" width="11.16"/>
    <col collapsed="false" customWidth="false" hidden="false" outlineLevel="0" max="19" min="19" style="0" width="11.5"/>
    <col collapsed="false" customWidth="true" hidden="false" outlineLevel="0" max="20" min="20" style="0" width="14.5"/>
    <col collapsed="false" customWidth="true" hidden="false" outlineLevel="0" max="21" min="21" style="0" width="16.83"/>
    <col collapsed="false" customWidth="true" hidden="false" outlineLevel="0" max="22" min="22" style="0" width="12.17"/>
    <col collapsed="false" customWidth="true" hidden="false" outlineLevel="0" max="1025" min="23" style="0" width="14.5"/>
  </cols>
  <sheetData>
    <row r="1" customFormat="false" ht="14.9" hidden="false" customHeight="false" outlineLevel="0" collapsed="false">
      <c r="A1" s="72" t="s">
        <v>95</v>
      </c>
      <c r="B1" s="72" t="s">
        <v>96</v>
      </c>
      <c r="C1" s="72" t="s">
        <v>97</v>
      </c>
      <c r="D1" s="72" t="s">
        <v>98</v>
      </c>
      <c r="E1" s="72" t="s">
        <v>97</v>
      </c>
      <c r="F1" s="72" t="s">
        <v>99</v>
      </c>
      <c r="G1" s="72" t="s">
        <v>100</v>
      </c>
      <c r="H1" s="72" t="s">
        <v>101</v>
      </c>
      <c r="I1" s="72" t="s">
        <v>102</v>
      </c>
      <c r="J1" s="72" t="s">
        <v>103</v>
      </c>
      <c r="K1" s="72" t="s">
        <v>104</v>
      </c>
      <c r="L1" s="72" t="s">
        <v>105</v>
      </c>
      <c r="M1" s="72" t="s">
        <v>106</v>
      </c>
      <c r="N1" s="72" t="s">
        <v>107</v>
      </c>
      <c r="O1" s="72" t="s">
        <v>108</v>
      </c>
      <c r="P1" s="72" t="s">
        <v>109</v>
      </c>
      <c r="Q1" s="72" t="s">
        <v>110</v>
      </c>
      <c r="R1" s="76" t="s">
        <v>111</v>
      </c>
      <c r="S1" s="76" t="s">
        <v>112</v>
      </c>
      <c r="T1" s="77"/>
      <c r="U1" s="78" t="s">
        <v>113</v>
      </c>
      <c r="V1" s="79" t="s">
        <v>114</v>
      </c>
      <c r="W1" s="77"/>
      <c r="X1" s="77"/>
      <c r="Y1" s="77"/>
      <c r="Z1" s="77"/>
      <c r="AA1" s="77"/>
      <c r="AB1" s="77"/>
      <c r="AC1" s="77"/>
    </row>
    <row r="1045031" customFormat="false" ht="12.8" hidden="false" customHeight="true" outlineLevel="0" collapsed="false"/>
    <row r="1045032" customFormat="false" ht="12.8" hidden="false" customHeight="true" outlineLevel="0" collapsed="false"/>
    <row r="1045033" customFormat="false" ht="12.8" hidden="false" customHeight="true" outlineLevel="0" collapsed="false"/>
    <row r="1045034" customFormat="false" ht="12.8" hidden="false" customHeight="true" outlineLevel="0" collapsed="false"/>
    <row r="1045035" customFormat="false" ht="12.8" hidden="false" customHeight="true" outlineLevel="0" collapsed="false"/>
    <row r="1045036" customFormat="false" ht="12.8" hidden="false" customHeight="true" outlineLevel="0" collapsed="false"/>
    <row r="1045037" customFormat="false" ht="12.8" hidden="false" customHeight="true" outlineLevel="0" collapsed="false"/>
    <row r="1045038" customFormat="false" ht="12.8" hidden="false" customHeight="true" outlineLevel="0" collapsed="false"/>
    <row r="1045039" customFormat="false" ht="12.8" hidden="false" customHeight="true" outlineLevel="0" collapsed="false"/>
    <row r="1045040" customFormat="false" ht="12.8" hidden="false" customHeight="true" outlineLevel="0" collapsed="false"/>
    <row r="1045041" customFormat="false" ht="12.8" hidden="false" customHeight="true" outlineLevel="0" collapsed="false"/>
    <row r="1045042" customFormat="false" ht="12.8" hidden="false" customHeight="true" outlineLevel="0" collapsed="false"/>
    <row r="1045043" customFormat="false" ht="12.8" hidden="false" customHeight="true" outlineLevel="0" collapsed="false"/>
    <row r="1045044" customFormat="false" ht="12.8" hidden="false" customHeight="true" outlineLevel="0" collapsed="false"/>
    <row r="1045045" customFormat="false" ht="12.8" hidden="false" customHeight="true" outlineLevel="0" collapsed="false"/>
    <row r="1045046" customFormat="false" ht="12.8" hidden="false" customHeight="true" outlineLevel="0" collapsed="false"/>
    <row r="1045047" customFormat="false" ht="12.8" hidden="false" customHeight="true" outlineLevel="0" collapsed="false"/>
    <row r="1045048" customFormat="false" ht="12.8" hidden="false" customHeight="true" outlineLevel="0" collapsed="false"/>
    <row r="1045049" customFormat="false" ht="12.8" hidden="false" customHeight="true" outlineLevel="0" collapsed="false"/>
    <row r="1045050" customFormat="false" ht="12.8" hidden="false" customHeight="true" outlineLevel="0" collapsed="false"/>
    <row r="1045051" customFormat="false" ht="12.8" hidden="false" customHeight="true" outlineLevel="0" collapsed="false"/>
    <row r="1045052" customFormat="false" ht="12.8" hidden="false" customHeight="true" outlineLevel="0" collapsed="false"/>
    <row r="1045053" customFormat="false" ht="12.8" hidden="false" customHeight="true" outlineLevel="0" collapsed="false"/>
    <row r="1045054" customFormat="false" ht="12.8" hidden="false" customHeight="true" outlineLevel="0" collapsed="false"/>
    <row r="1045055" customFormat="false" ht="12.8" hidden="false" customHeight="true" outlineLevel="0" collapsed="false"/>
    <row r="1045056" customFormat="false" ht="12.8" hidden="false" customHeight="true" outlineLevel="0" collapsed="false"/>
    <row r="1045057" customFormat="false" ht="12.8" hidden="false" customHeight="true" outlineLevel="0" collapsed="false"/>
    <row r="1045058" customFormat="false" ht="12.8" hidden="false" customHeight="true" outlineLevel="0" collapsed="false"/>
    <row r="1045059" customFormat="false" ht="12.8" hidden="false" customHeight="true" outlineLevel="0" collapsed="false"/>
    <row r="1045060" customFormat="false" ht="12.8" hidden="false" customHeight="true" outlineLevel="0" collapsed="false"/>
    <row r="1045061" customFormat="false" ht="12.8" hidden="false" customHeight="true" outlineLevel="0" collapsed="false"/>
    <row r="1045062" customFormat="false" ht="12.8" hidden="false" customHeight="true" outlineLevel="0" collapsed="false"/>
    <row r="1045063" customFormat="false" ht="12.8" hidden="false" customHeight="true" outlineLevel="0" collapsed="false"/>
    <row r="1045064" customFormat="false" ht="12.8" hidden="false" customHeight="true" outlineLevel="0" collapsed="false"/>
    <row r="1045065" customFormat="false" ht="12.8" hidden="false" customHeight="true" outlineLevel="0" collapsed="false"/>
    <row r="1045066" customFormat="false" ht="12.8" hidden="false" customHeight="true" outlineLevel="0" collapsed="false"/>
    <row r="1045067" customFormat="false" ht="12.8" hidden="false" customHeight="true" outlineLevel="0" collapsed="false"/>
    <row r="1045068" customFormat="false" ht="12.8" hidden="false" customHeight="true" outlineLevel="0" collapsed="false"/>
    <row r="1045069" customFormat="false" ht="12.8" hidden="false" customHeight="true" outlineLevel="0" collapsed="false"/>
    <row r="1045070" customFormat="false" ht="12.8" hidden="false" customHeight="true" outlineLevel="0" collapsed="false"/>
    <row r="1045071" customFormat="false" ht="12.8" hidden="false" customHeight="true" outlineLevel="0" collapsed="false"/>
    <row r="1045072" customFormat="false" ht="12.8" hidden="false" customHeight="true" outlineLevel="0" collapsed="false"/>
    <row r="1045073" customFormat="false" ht="12.8" hidden="false" customHeight="true" outlineLevel="0" collapsed="false"/>
    <row r="1045074" customFormat="false" ht="12.8" hidden="false" customHeight="true" outlineLevel="0" collapsed="false"/>
    <row r="1045075" customFormat="false" ht="12.8" hidden="false" customHeight="true" outlineLevel="0" collapsed="false"/>
    <row r="1045076" customFormat="false" ht="12.8" hidden="false" customHeight="true" outlineLevel="0" collapsed="false"/>
    <row r="1045077" customFormat="false" ht="12.8" hidden="false" customHeight="true" outlineLevel="0" collapsed="false"/>
    <row r="1045078" customFormat="false" ht="12.8" hidden="false" customHeight="true" outlineLevel="0" collapsed="false"/>
    <row r="1045079" customFormat="false" ht="12.8" hidden="false" customHeight="true" outlineLevel="0" collapsed="false"/>
    <row r="1045080" customFormat="false" ht="12.8" hidden="false" customHeight="true" outlineLevel="0" collapsed="false"/>
    <row r="1045081" customFormat="false" ht="12.8" hidden="false" customHeight="true" outlineLevel="0" collapsed="false"/>
    <row r="1045082" customFormat="false" ht="12.8" hidden="false" customHeight="true" outlineLevel="0" collapsed="false"/>
    <row r="1045083" customFormat="false" ht="12.8" hidden="false" customHeight="true" outlineLevel="0" collapsed="false"/>
    <row r="1045084" customFormat="false" ht="12.8" hidden="false" customHeight="true" outlineLevel="0" collapsed="false"/>
    <row r="1045085" customFormat="false" ht="12.8" hidden="false" customHeight="true" outlineLevel="0" collapsed="false"/>
    <row r="1045086" customFormat="false" ht="12.8" hidden="false" customHeight="true" outlineLevel="0" collapsed="false"/>
    <row r="1045087" customFormat="false" ht="12.8" hidden="false" customHeight="true" outlineLevel="0" collapsed="false"/>
    <row r="1045088" customFormat="false" ht="12.8" hidden="false" customHeight="true" outlineLevel="0" collapsed="false"/>
    <row r="1045089" customFormat="false" ht="12.8" hidden="false" customHeight="true" outlineLevel="0" collapsed="false"/>
    <row r="1045090" customFormat="false" ht="12.8" hidden="false" customHeight="true" outlineLevel="0" collapsed="false"/>
    <row r="1045091" customFormat="false" ht="12.8" hidden="false" customHeight="true" outlineLevel="0" collapsed="false"/>
    <row r="1045092" customFormat="false" ht="12.8" hidden="false" customHeight="true" outlineLevel="0" collapsed="false"/>
    <row r="1045093" customFormat="false" ht="12.8" hidden="false" customHeight="true" outlineLevel="0" collapsed="false"/>
    <row r="1045094" customFormat="false" ht="12.8" hidden="false" customHeight="true" outlineLevel="0" collapsed="false"/>
    <row r="1045095" customFormat="false" ht="12.8" hidden="false" customHeight="true" outlineLevel="0" collapsed="false"/>
    <row r="1045096" customFormat="false" ht="12.8" hidden="false" customHeight="true" outlineLevel="0" collapsed="false"/>
    <row r="1045097" customFormat="false" ht="12.8" hidden="false" customHeight="true" outlineLevel="0" collapsed="false"/>
    <row r="1045098" customFormat="false" ht="12.8" hidden="false" customHeight="true" outlineLevel="0" collapsed="false"/>
    <row r="1045099" customFormat="false" ht="12.8" hidden="false" customHeight="true" outlineLevel="0" collapsed="false"/>
    <row r="1045100" customFormat="false" ht="12.8" hidden="false" customHeight="true" outlineLevel="0" collapsed="false"/>
    <row r="1045101" customFormat="false" ht="12.8" hidden="false" customHeight="true" outlineLevel="0" collapsed="false"/>
    <row r="1045102" customFormat="false" ht="12.8" hidden="false" customHeight="true" outlineLevel="0" collapsed="false"/>
    <row r="1045103" customFormat="false" ht="12.8" hidden="false" customHeight="true" outlineLevel="0" collapsed="false"/>
    <row r="1045104" customFormat="false" ht="12.8" hidden="false" customHeight="true" outlineLevel="0" collapsed="false"/>
    <row r="1045105" customFormat="false" ht="12.8" hidden="false" customHeight="true" outlineLevel="0" collapsed="false"/>
    <row r="1045106" customFormat="false" ht="12.8" hidden="false" customHeight="true" outlineLevel="0" collapsed="false"/>
    <row r="1045107" customFormat="false" ht="12.8" hidden="false" customHeight="true" outlineLevel="0" collapsed="false"/>
    <row r="1045108" customFormat="false" ht="12.8" hidden="false" customHeight="true" outlineLevel="0" collapsed="false"/>
    <row r="1045109" customFormat="false" ht="12.8" hidden="false" customHeight="true" outlineLevel="0" collapsed="false"/>
    <row r="1045110" customFormat="false" ht="12.8" hidden="false" customHeight="true" outlineLevel="0" collapsed="false"/>
    <row r="1045111" customFormat="false" ht="12.8" hidden="false" customHeight="true" outlineLevel="0" collapsed="false"/>
    <row r="1045112" customFormat="false" ht="12.8" hidden="false" customHeight="true" outlineLevel="0" collapsed="false"/>
    <row r="1045113" customFormat="false" ht="12.8" hidden="false" customHeight="true" outlineLevel="0" collapsed="false"/>
    <row r="1045114" customFormat="false" ht="12.8" hidden="false" customHeight="true" outlineLevel="0" collapsed="false"/>
    <row r="1045115" customFormat="false" ht="12.8" hidden="false" customHeight="true" outlineLevel="0" collapsed="false"/>
    <row r="1045116" customFormat="false" ht="12.8" hidden="false" customHeight="true" outlineLevel="0" collapsed="false"/>
    <row r="1045117" customFormat="false" ht="12.8" hidden="false" customHeight="true" outlineLevel="0" collapsed="false"/>
    <row r="1045118" customFormat="false" ht="12.8" hidden="false" customHeight="true" outlineLevel="0" collapsed="false"/>
    <row r="1045119" customFormat="false" ht="12.8" hidden="false" customHeight="true" outlineLevel="0" collapsed="false"/>
    <row r="1045120" customFormat="false" ht="12.8" hidden="false" customHeight="true" outlineLevel="0" collapsed="false"/>
    <row r="1045121" customFormat="false" ht="12.8" hidden="false" customHeight="true" outlineLevel="0" collapsed="false"/>
    <row r="1045122" customFormat="false" ht="12.8" hidden="false" customHeight="true" outlineLevel="0" collapsed="false"/>
    <row r="1045123" customFormat="false" ht="12.8" hidden="false" customHeight="true" outlineLevel="0" collapsed="false"/>
    <row r="1045124" customFormat="false" ht="12.8" hidden="false" customHeight="true" outlineLevel="0" collapsed="false"/>
    <row r="1045125" customFormat="false" ht="12.8" hidden="false" customHeight="true" outlineLevel="0" collapsed="false"/>
    <row r="1045126" customFormat="false" ht="12.8" hidden="false" customHeight="true" outlineLevel="0" collapsed="false"/>
    <row r="1045127" customFormat="false" ht="12.8" hidden="false" customHeight="true" outlineLevel="0" collapsed="false"/>
    <row r="1045128" customFormat="false" ht="12.8" hidden="false" customHeight="true" outlineLevel="0" collapsed="false"/>
    <row r="1045129" customFormat="false" ht="12.8" hidden="false" customHeight="true" outlineLevel="0" collapsed="false"/>
    <row r="1045130" customFormat="false" ht="12.8" hidden="false" customHeight="true" outlineLevel="0" collapsed="false"/>
    <row r="1045131" customFormat="false" ht="12.8" hidden="false" customHeight="true" outlineLevel="0" collapsed="false"/>
    <row r="1045132" customFormat="false" ht="12.8" hidden="false" customHeight="true" outlineLevel="0" collapsed="false"/>
    <row r="1045133" customFormat="false" ht="12.8" hidden="false" customHeight="true" outlineLevel="0" collapsed="false"/>
    <row r="1045134" customFormat="false" ht="12.8" hidden="false" customHeight="true" outlineLevel="0" collapsed="false"/>
    <row r="1045135" customFormat="false" ht="12.8" hidden="false" customHeight="true" outlineLevel="0" collapsed="false"/>
    <row r="1045136" customFormat="false" ht="12.8" hidden="false" customHeight="true" outlineLevel="0" collapsed="false"/>
    <row r="1045137" customFormat="false" ht="12.8" hidden="false" customHeight="true" outlineLevel="0" collapsed="false"/>
    <row r="1045138" customFormat="false" ht="12.8" hidden="false" customHeight="true" outlineLevel="0" collapsed="false"/>
    <row r="1045139" customFormat="false" ht="12.8" hidden="false" customHeight="true" outlineLevel="0" collapsed="false"/>
    <row r="1045140" customFormat="false" ht="12.8" hidden="false" customHeight="true" outlineLevel="0" collapsed="false"/>
    <row r="1045141" customFormat="false" ht="12.8" hidden="false" customHeight="true" outlineLevel="0" collapsed="false"/>
    <row r="1045142" customFormat="false" ht="12.8" hidden="false" customHeight="true" outlineLevel="0" collapsed="false"/>
    <row r="1045143" customFormat="false" ht="12.8" hidden="false" customHeight="true" outlineLevel="0" collapsed="false"/>
    <row r="1045144" customFormat="false" ht="12.8" hidden="false" customHeight="true" outlineLevel="0" collapsed="false"/>
    <row r="1045145" customFormat="false" ht="12.8" hidden="false" customHeight="true" outlineLevel="0" collapsed="false"/>
    <row r="1045146" customFormat="false" ht="12.8" hidden="false" customHeight="true" outlineLevel="0" collapsed="false"/>
    <row r="1045147" customFormat="false" ht="12.8" hidden="false" customHeight="true" outlineLevel="0" collapsed="false"/>
    <row r="1045148" customFormat="false" ht="12.8" hidden="false" customHeight="true" outlineLevel="0" collapsed="false"/>
    <row r="1045149" customFormat="false" ht="12.8" hidden="false" customHeight="true" outlineLevel="0" collapsed="false"/>
    <row r="1045150" customFormat="false" ht="12.8" hidden="false" customHeight="true" outlineLevel="0" collapsed="false"/>
    <row r="1045151" customFormat="false" ht="12.8" hidden="false" customHeight="true" outlineLevel="0" collapsed="false"/>
    <row r="1045152" customFormat="false" ht="12.8" hidden="false" customHeight="true" outlineLevel="0" collapsed="false"/>
    <row r="1045153" customFormat="false" ht="12.8" hidden="false" customHeight="true" outlineLevel="0" collapsed="false"/>
    <row r="1045154" customFormat="false" ht="12.8" hidden="false" customHeight="true" outlineLevel="0" collapsed="false"/>
    <row r="1045155" customFormat="false" ht="12.8" hidden="false" customHeight="true" outlineLevel="0" collapsed="false"/>
    <row r="1045156" customFormat="false" ht="12.8" hidden="false" customHeight="true" outlineLevel="0" collapsed="false"/>
    <row r="1045157" customFormat="false" ht="12.8" hidden="false" customHeight="true" outlineLevel="0" collapsed="false"/>
    <row r="1045158" customFormat="false" ht="12.8" hidden="false" customHeight="true" outlineLevel="0" collapsed="false"/>
    <row r="1045159" customFormat="false" ht="12.8" hidden="false" customHeight="true" outlineLevel="0" collapsed="false"/>
    <row r="1045160" customFormat="false" ht="12.8" hidden="false" customHeight="true" outlineLevel="0" collapsed="false"/>
    <row r="1045161" customFormat="false" ht="12.8" hidden="false" customHeight="true" outlineLevel="0" collapsed="false"/>
    <row r="1045162" customFormat="false" ht="12.8" hidden="false" customHeight="true" outlineLevel="0" collapsed="false"/>
    <row r="1045163" customFormat="false" ht="12.8" hidden="false" customHeight="true" outlineLevel="0" collapsed="false"/>
    <row r="1045164" customFormat="false" ht="12.8" hidden="false" customHeight="true" outlineLevel="0" collapsed="false"/>
    <row r="1045165" customFormat="false" ht="12.8" hidden="false" customHeight="true" outlineLevel="0" collapsed="false"/>
    <row r="1045166" customFormat="false" ht="12.8" hidden="false" customHeight="true" outlineLevel="0" collapsed="false"/>
    <row r="1045167" customFormat="false" ht="12.8" hidden="false" customHeight="true" outlineLevel="0" collapsed="false"/>
    <row r="1045168" customFormat="false" ht="12.8" hidden="false" customHeight="true" outlineLevel="0" collapsed="false"/>
    <row r="1045169" customFormat="false" ht="12.8" hidden="false" customHeight="true" outlineLevel="0" collapsed="false"/>
    <row r="1045170" customFormat="false" ht="12.8" hidden="false" customHeight="true" outlineLevel="0" collapsed="false"/>
    <row r="1045171" customFormat="false" ht="12.8" hidden="false" customHeight="true" outlineLevel="0" collapsed="false"/>
    <row r="1045172" customFormat="false" ht="12.8" hidden="false" customHeight="true" outlineLevel="0" collapsed="false"/>
    <row r="1045173" customFormat="false" ht="12.8" hidden="false" customHeight="true" outlineLevel="0" collapsed="false"/>
    <row r="1045174" customFormat="false" ht="12.8" hidden="false" customHeight="true" outlineLevel="0" collapsed="false"/>
    <row r="1045175" customFormat="false" ht="12.8" hidden="false" customHeight="true" outlineLevel="0" collapsed="false"/>
    <row r="1045176" customFormat="false" ht="12.8" hidden="false" customHeight="true" outlineLevel="0" collapsed="false"/>
    <row r="1045177" customFormat="false" ht="12.8" hidden="false" customHeight="true" outlineLevel="0" collapsed="false"/>
    <row r="1045178" customFormat="false" ht="12.8" hidden="false" customHeight="true" outlineLevel="0" collapsed="false"/>
    <row r="1045179" customFormat="false" ht="12.8" hidden="false" customHeight="true" outlineLevel="0" collapsed="false"/>
    <row r="1045180" customFormat="false" ht="12.8" hidden="false" customHeight="true" outlineLevel="0" collapsed="false"/>
    <row r="1045181" customFormat="false" ht="12.8" hidden="false" customHeight="true" outlineLevel="0" collapsed="false"/>
    <row r="1045182" customFormat="false" ht="12.8" hidden="false" customHeight="true" outlineLevel="0" collapsed="false"/>
    <row r="1045183" customFormat="false" ht="12.8" hidden="false" customHeight="true" outlineLevel="0" collapsed="false"/>
    <row r="1045184" customFormat="false" ht="12.8" hidden="false" customHeight="true" outlineLevel="0" collapsed="false"/>
    <row r="1045185" customFormat="false" ht="12.8" hidden="false" customHeight="true" outlineLevel="0" collapsed="false"/>
    <row r="1045186" customFormat="false" ht="12.8" hidden="false" customHeight="true" outlineLevel="0" collapsed="false"/>
    <row r="1045187" customFormat="false" ht="12.8" hidden="false" customHeight="true" outlineLevel="0" collapsed="false"/>
    <row r="1045188" customFormat="false" ht="12.8" hidden="false" customHeight="true" outlineLevel="0" collapsed="false"/>
    <row r="1045189" customFormat="false" ht="12.8" hidden="false" customHeight="true" outlineLevel="0" collapsed="false"/>
    <row r="1045190" customFormat="false" ht="12.8" hidden="false" customHeight="true" outlineLevel="0" collapsed="false"/>
    <row r="1045191" customFormat="false" ht="12.8" hidden="false" customHeight="true" outlineLevel="0" collapsed="false"/>
    <row r="1045192" customFormat="false" ht="12.8" hidden="false" customHeight="true" outlineLevel="0" collapsed="false"/>
    <row r="1045193" customFormat="false" ht="12.8" hidden="false" customHeight="true" outlineLevel="0" collapsed="false"/>
    <row r="1045194" customFormat="false" ht="12.8" hidden="false" customHeight="true" outlineLevel="0" collapsed="false"/>
    <row r="1045195" customFormat="false" ht="12.8" hidden="false" customHeight="true" outlineLevel="0" collapsed="false"/>
    <row r="1045196" customFormat="false" ht="12.8" hidden="false" customHeight="true" outlineLevel="0" collapsed="false"/>
    <row r="1045197" customFormat="false" ht="12.8" hidden="false" customHeight="true" outlineLevel="0" collapsed="false"/>
    <row r="1045198" customFormat="false" ht="12.8" hidden="false" customHeight="true" outlineLevel="0" collapsed="false"/>
    <row r="1045199" customFormat="false" ht="12.8" hidden="false" customHeight="true" outlineLevel="0" collapsed="false"/>
    <row r="1045200" customFormat="false" ht="12.8" hidden="false" customHeight="true" outlineLevel="0" collapsed="false"/>
    <row r="1045201" customFormat="false" ht="12.8" hidden="false" customHeight="true" outlineLevel="0" collapsed="false"/>
    <row r="1045202" customFormat="false" ht="12.8" hidden="false" customHeight="true" outlineLevel="0" collapsed="false"/>
    <row r="1045203" customFormat="false" ht="12.8" hidden="false" customHeight="true" outlineLevel="0" collapsed="false"/>
    <row r="1045204" customFormat="false" ht="12.8" hidden="false" customHeight="true" outlineLevel="0" collapsed="false"/>
    <row r="1045205" customFormat="false" ht="12.8" hidden="false" customHeight="true" outlineLevel="0" collapsed="false"/>
    <row r="1045206" customFormat="false" ht="12.8" hidden="false" customHeight="true" outlineLevel="0" collapsed="false"/>
    <row r="1045207" customFormat="false" ht="12.8" hidden="false" customHeight="true" outlineLevel="0" collapsed="false"/>
    <row r="1045208" customFormat="false" ht="12.8" hidden="false" customHeight="true" outlineLevel="0" collapsed="false"/>
    <row r="1045209" customFormat="false" ht="12.8" hidden="false" customHeight="true" outlineLevel="0" collapsed="false"/>
    <row r="1045210" customFormat="false" ht="12.8" hidden="false" customHeight="true" outlineLevel="0" collapsed="false"/>
    <row r="1045211" customFormat="false" ht="12.8" hidden="false" customHeight="true" outlineLevel="0" collapsed="false"/>
    <row r="1045212" customFormat="false" ht="12.8" hidden="false" customHeight="true" outlineLevel="0" collapsed="false"/>
    <row r="1045213" customFormat="false" ht="12.8" hidden="false" customHeight="true" outlineLevel="0" collapsed="false"/>
    <row r="1045214" customFormat="false" ht="12.8" hidden="false" customHeight="true" outlineLevel="0" collapsed="false"/>
    <row r="1045215" customFormat="false" ht="12.8" hidden="false" customHeight="true" outlineLevel="0" collapsed="false"/>
    <row r="1045216" customFormat="false" ht="12.8" hidden="false" customHeight="true" outlineLevel="0" collapsed="false"/>
    <row r="1045217" customFormat="false" ht="12.8" hidden="false" customHeight="true" outlineLevel="0" collapsed="false"/>
    <row r="1045218" customFormat="false" ht="12.8" hidden="false" customHeight="true" outlineLevel="0" collapsed="false"/>
    <row r="1045219" customFormat="false" ht="12.8" hidden="false" customHeight="true" outlineLevel="0" collapsed="false"/>
    <row r="1045220" customFormat="false" ht="12.8" hidden="false" customHeight="true" outlineLevel="0" collapsed="false"/>
    <row r="1045221" customFormat="false" ht="12.8" hidden="false" customHeight="true" outlineLevel="0" collapsed="false"/>
    <row r="1045222" customFormat="false" ht="12.8" hidden="false" customHeight="true" outlineLevel="0" collapsed="false"/>
    <row r="1045223" customFormat="false" ht="12.8" hidden="false" customHeight="true" outlineLevel="0" collapsed="false"/>
    <row r="1045224" customFormat="false" ht="12.8" hidden="false" customHeight="true" outlineLevel="0" collapsed="false"/>
    <row r="1045225" customFormat="false" ht="12.8" hidden="false" customHeight="true" outlineLevel="0" collapsed="false"/>
    <row r="1045226" customFormat="false" ht="12.8" hidden="false" customHeight="true" outlineLevel="0" collapsed="false"/>
    <row r="1045227" customFormat="false" ht="12.8" hidden="false" customHeight="true" outlineLevel="0" collapsed="false"/>
    <row r="1045228" customFormat="false" ht="12.8" hidden="false" customHeight="true" outlineLevel="0" collapsed="false"/>
    <row r="1045229" customFormat="false" ht="12.8" hidden="false" customHeight="true" outlineLevel="0" collapsed="false"/>
    <row r="1045230" customFormat="false" ht="12.8" hidden="false" customHeight="true" outlineLevel="0" collapsed="false"/>
    <row r="1045231" customFormat="false" ht="12.8" hidden="false" customHeight="true" outlineLevel="0" collapsed="false"/>
    <row r="1045232" customFormat="false" ht="12.8" hidden="false" customHeight="true" outlineLevel="0" collapsed="false"/>
    <row r="1045233" customFormat="false" ht="12.8" hidden="false" customHeight="true" outlineLevel="0" collapsed="false"/>
    <row r="1045234" customFormat="false" ht="12.8" hidden="false" customHeight="true" outlineLevel="0" collapsed="false"/>
    <row r="1045235" customFormat="false" ht="12.8" hidden="false" customHeight="true" outlineLevel="0" collapsed="false"/>
    <row r="1045236" customFormat="false" ht="12.8" hidden="false" customHeight="true" outlineLevel="0" collapsed="false"/>
    <row r="1045237" customFormat="false" ht="12.8" hidden="false" customHeight="true" outlineLevel="0" collapsed="false"/>
    <row r="1045238" customFormat="false" ht="12.8" hidden="false" customHeight="true" outlineLevel="0" collapsed="false"/>
    <row r="1045239" customFormat="false" ht="12.8" hidden="false" customHeight="true" outlineLevel="0" collapsed="false"/>
    <row r="1045240" customFormat="false" ht="12.8" hidden="false" customHeight="true" outlineLevel="0" collapsed="false"/>
    <row r="1045241" customFormat="false" ht="12.8" hidden="false" customHeight="true" outlineLevel="0" collapsed="false"/>
    <row r="1045242" customFormat="false" ht="12.8" hidden="false" customHeight="true" outlineLevel="0" collapsed="false"/>
    <row r="1045243" customFormat="false" ht="12.8" hidden="false" customHeight="true" outlineLevel="0" collapsed="false"/>
    <row r="1045244" customFormat="false" ht="12.8" hidden="false" customHeight="true" outlineLevel="0" collapsed="false"/>
    <row r="1045245" customFormat="false" ht="12.8" hidden="false" customHeight="true" outlineLevel="0" collapsed="false"/>
    <row r="1045246" customFormat="false" ht="12.8" hidden="false" customHeight="true" outlineLevel="0" collapsed="false"/>
    <row r="1045247" customFormat="false" ht="12.8" hidden="false" customHeight="true" outlineLevel="0" collapsed="false"/>
    <row r="1045248" customFormat="false" ht="12.8" hidden="false" customHeight="true" outlineLevel="0" collapsed="false"/>
    <row r="1045249" customFormat="false" ht="12.8" hidden="false" customHeight="true" outlineLevel="0" collapsed="false"/>
    <row r="1045250" customFormat="false" ht="12.8" hidden="false" customHeight="true" outlineLevel="0" collapsed="false"/>
    <row r="1045251" customFormat="false" ht="12.8" hidden="false" customHeight="true" outlineLevel="0" collapsed="false"/>
    <row r="1045252" customFormat="false" ht="12.8" hidden="false" customHeight="true" outlineLevel="0" collapsed="false"/>
    <row r="1045253" customFormat="false" ht="12.8" hidden="false" customHeight="true" outlineLevel="0" collapsed="false"/>
    <row r="1045254" customFormat="false" ht="12.8" hidden="false" customHeight="true" outlineLevel="0" collapsed="false"/>
    <row r="1045255" customFormat="false" ht="12.8" hidden="false" customHeight="true" outlineLevel="0" collapsed="false"/>
    <row r="1045256" customFormat="false" ht="12.8" hidden="false" customHeight="true" outlineLevel="0" collapsed="false"/>
    <row r="1045257" customFormat="false" ht="12.8" hidden="false" customHeight="true" outlineLevel="0" collapsed="false"/>
    <row r="1045258" customFormat="false" ht="12.8" hidden="false" customHeight="true" outlineLevel="0" collapsed="false"/>
    <row r="1045259" customFormat="false" ht="12.8" hidden="false" customHeight="true" outlineLevel="0" collapsed="false"/>
    <row r="1045260" customFormat="false" ht="12.8" hidden="false" customHeight="true" outlineLevel="0" collapsed="false"/>
    <row r="1045261" customFormat="false" ht="12.8" hidden="false" customHeight="true" outlineLevel="0" collapsed="false"/>
    <row r="1045262" customFormat="false" ht="12.8" hidden="false" customHeight="true" outlineLevel="0" collapsed="false"/>
    <row r="1045263" customFormat="false" ht="12.8" hidden="false" customHeight="true" outlineLevel="0" collapsed="false"/>
    <row r="1045264" customFormat="false" ht="12.8" hidden="false" customHeight="true" outlineLevel="0" collapsed="false"/>
    <row r="1045265" customFormat="false" ht="12.8" hidden="false" customHeight="true" outlineLevel="0" collapsed="false"/>
    <row r="1045266" customFormat="false" ht="12.8" hidden="false" customHeight="true" outlineLevel="0" collapsed="false"/>
    <row r="1045267" customFormat="false" ht="12.8" hidden="false" customHeight="true" outlineLevel="0" collapsed="false"/>
    <row r="1045268" customFormat="false" ht="12.8" hidden="false" customHeight="true" outlineLevel="0" collapsed="false"/>
    <row r="1045269" customFormat="false" ht="12.8" hidden="false" customHeight="true" outlineLevel="0" collapsed="false"/>
    <row r="1045270" customFormat="false" ht="12.8" hidden="false" customHeight="true" outlineLevel="0" collapsed="false"/>
    <row r="1045271" customFormat="false" ht="12.8" hidden="false" customHeight="true" outlineLevel="0" collapsed="false"/>
    <row r="1045272" customFormat="false" ht="12.8" hidden="false" customHeight="true" outlineLevel="0" collapsed="false"/>
    <row r="1045273" customFormat="false" ht="12.8" hidden="false" customHeight="true" outlineLevel="0" collapsed="false"/>
    <row r="1045274" customFormat="false" ht="12.8" hidden="false" customHeight="true" outlineLevel="0" collapsed="false"/>
    <row r="1045275" customFormat="false" ht="12.8" hidden="false" customHeight="true" outlineLevel="0" collapsed="false"/>
    <row r="1045276" customFormat="false" ht="12.8" hidden="false" customHeight="true" outlineLevel="0" collapsed="false"/>
    <row r="1045277" customFormat="false" ht="12.8" hidden="false" customHeight="true" outlineLevel="0" collapsed="false"/>
    <row r="1045278" customFormat="false" ht="12.8" hidden="false" customHeight="true" outlineLevel="0" collapsed="false"/>
    <row r="1045279" customFormat="false" ht="12.8" hidden="false" customHeight="true" outlineLevel="0" collapsed="false"/>
    <row r="1045280" customFormat="false" ht="12.8" hidden="false" customHeight="true" outlineLevel="0" collapsed="false"/>
    <row r="1045281" customFormat="false" ht="12.8" hidden="false" customHeight="true" outlineLevel="0" collapsed="false"/>
    <row r="1045282" customFormat="false" ht="12.8" hidden="false" customHeight="true" outlineLevel="0" collapsed="false"/>
    <row r="1045283" customFormat="false" ht="12.8" hidden="false" customHeight="true" outlineLevel="0" collapsed="false"/>
    <row r="1045284" customFormat="false" ht="12.8" hidden="false" customHeight="true" outlineLevel="0" collapsed="false"/>
    <row r="1045285" customFormat="false" ht="12.8" hidden="false" customHeight="true" outlineLevel="0" collapsed="false"/>
    <row r="1045286" customFormat="false" ht="12.8" hidden="false" customHeight="true" outlineLevel="0" collapsed="false"/>
    <row r="1045287" customFormat="false" ht="12.8" hidden="false" customHeight="true" outlineLevel="0" collapsed="false"/>
    <row r="1045288" customFormat="false" ht="12.8" hidden="false" customHeight="true" outlineLevel="0" collapsed="false"/>
    <row r="1045289" customFormat="false" ht="12.8" hidden="false" customHeight="true" outlineLevel="0" collapsed="false"/>
    <row r="1045290" customFormat="false" ht="12.8" hidden="false" customHeight="true" outlineLevel="0" collapsed="false"/>
    <row r="1045291" customFormat="false" ht="12.8" hidden="false" customHeight="true" outlineLevel="0" collapsed="false"/>
    <row r="1045292" customFormat="false" ht="12.8" hidden="false" customHeight="true" outlineLevel="0" collapsed="false"/>
    <row r="1045293" customFormat="false" ht="12.8" hidden="false" customHeight="true" outlineLevel="0" collapsed="false"/>
    <row r="1045294" customFormat="false" ht="12.8" hidden="false" customHeight="true" outlineLevel="0" collapsed="false"/>
    <row r="1045295" customFormat="false" ht="12.8" hidden="false" customHeight="true" outlineLevel="0" collapsed="false"/>
    <row r="1045296" customFormat="false" ht="12.8" hidden="false" customHeight="true" outlineLevel="0" collapsed="false"/>
    <row r="1045297" customFormat="false" ht="12.8" hidden="false" customHeight="true" outlineLevel="0" collapsed="false"/>
    <row r="1045298" customFormat="false" ht="12.8" hidden="false" customHeight="true" outlineLevel="0" collapsed="false"/>
    <row r="1045299" customFormat="false" ht="12.8" hidden="false" customHeight="true" outlineLevel="0" collapsed="false"/>
    <row r="1045300" customFormat="false" ht="12.8" hidden="false" customHeight="true" outlineLevel="0" collapsed="false"/>
    <row r="1045301" customFormat="false" ht="12.8" hidden="false" customHeight="true" outlineLevel="0" collapsed="false"/>
    <row r="1045302" customFormat="false" ht="12.8" hidden="false" customHeight="true" outlineLevel="0" collapsed="false"/>
    <row r="1045303" customFormat="false" ht="12.8" hidden="false" customHeight="true" outlineLevel="0" collapsed="false"/>
    <row r="1045304" customFormat="false" ht="12.8" hidden="false" customHeight="true" outlineLevel="0" collapsed="false"/>
    <row r="1045305" customFormat="false" ht="12.8" hidden="false" customHeight="true" outlineLevel="0" collapsed="false"/>
    <row r="1045306" customFormat="false" ht="12.8" hidden="false" customHeight="true" outlineLevel="0" collapsed="false"/>
    <row r="1045307" customFormat="false" ht="12.8" hidden="false" customHeight="true" outlineLevel="0" collapsed="false"/>
    <row r="1045308" customFormat="false" ht="12.8" hidden="false" customHeight="true" outlineLevel="0" collapsed="false"/>
    <row r="1045309" customFormat="false" ht="12.8" hidden="false" customHeight="true" outlineLevel="0" collapsed="false"/>
    <row r="1045310" customFormat="false" ht="12.8" hidden="false" customHeight="true" outlineLevel="0" collapsed="false"/>
    <row r="1045311" customFormat="false" ht="12.8" hidden="false" customHeight="true" outlineLevel="0" collapsed="false"/>
    <row r="1045312" customFormat="false" ht="12.8" hidden="false" customHeight="true" outlineLevel="0" collapsed="false"/>
    <row r="1045313" customFormat="false" ht="12.8" hidden="false" customHeight="true" outlineLevel="0" collapsed="false"/>
    <row r="1045314" customFormat="false" ht="12.8" hidden="false" customHeight="true" outlineLevel="0" collapsed="false"/>
    <row r="1045315" customFormat="false" ht="12.8" hidden="false" customHeight="true" outlineLevel="0" collapsed="false"/>
    <row r="1045316" customFormat="false" ht="12.8" hidden="false" customHeight="true" outlineLevel="0" collapsed="false"/>
    <row r="1045317" customFormat="false" ht="12.8" hidden="false" customHeight="true" outlineLevel="0" collapsed="false"/>
    <row r="1045318" customFormat="false" ht="12.8" hidden="false" customHeight="true" outlineLevel="0" collapsed="false"/>
    <row r="1045319" customFormat="false" ht="12.8" hidden="false" customHeight="true" outlineLevel="0" collapsed="false"/>
    <row r="1045320" customFormat="false" ht="12.8" hidden="false" customHeight="true" outlineLevel="0" collapsed="false"/>
    <row r="1045321" customFormat="false" ht="12.8" hidden="false" customHeight="true" outlineLevel="0" collapsed="false"/>
    <row r="1045322" customFormat="false" ht="12.8" hidden="false" customHeight="true" outlineLevel="0" collapsed="false"/>
    <row r="1045323" customFormat="false" ht="12.8" hidden="false" customHeight="true" outlineLevel="0" collapsed="false"/>
    <row r="1045324" customFormat="false" ht="12.8" hidden="false" customHeight="true" outlineLevel="0" collapsed="false"/>
    <row r="1045325" customFormat="false" ht="12.8" hidden="false" customHeight="true" outlineLevel="0" collapsed="false"/>
    <row r="1045326" customFormat="false" ht="12.8" hidden="false" customHeight="true" outlineLevel="0" collapsed="false"/>
    <row r="1045327" customFormat="false" ht="12.8" hidden="false" customHeight="true" outlineLevel="0" collapsed="false"/>
    <row r="1045328" customFormat="false" ht="12.8" hidden="false" customHeight="true" outlineLevel="0" collapsed="false"/>
    <row r="1045329" customFormat="false" ht="12.8" hidden="false" customHeight="true" outlineLevel="0" collapsed="false"/>
    <row r="1045330" customFormat="false" ht="12.8" hidden="false" customHeight="true" outlineLevel="0" collapsed="false"/>
    <row r="1045331" customFormat="false" ht="12.8" hidden="false" customHeight="true" outlineLevel="0" collapsed="false"/>
    <row r="1045332" customFormat="false" ht="12.8" hidden="false" customHeight="true" outlineLevel="0" collapsed="false"/>
    <row r="1045333" customFormat="false" ht="12.8" hidden="false" customHeight="true" outlineLevel="0" collapsed="false"/>
    <row r="1045334" customFormat="false" ht="12.8" hidden="false" customHeight="true" outlineLevel="0" collapsed="false"/>
    <row r="1045335" customFormat="false" ht="12.8" hidden="false" customHeight="true" outlineLevel="0" collapsed="false"/>
    <row r="1045336" customFormat="false" ht="12.8" hidden="false" customHeight="true" outlineLevel="0" collapsed="false"/>
    <row r="1045337" customFormat="false" ht="12.8" hidden="false" customHeight="true" outlineLevel="0" collapsed="false"/>
    <row r="1045338" customFormat="false" ht="12.8" hidden="false" customHeight="true" outlineLevel="0" collapsed="false"/>
    <row r="1045339" customFormat="false" ht="12.8" hidden="false" customHeight="true" outlineLevel="0" collapsed="false"/>
    <row r="1045340" customFormat="false" ht="12.8" hidden="false" customHeight="true" outlineLevel="0" collapsed="false"/>
    <row r="1045341" customFormat="false" ht="12.8" hidden="false" customHeight="true" outlineLevel="0" collapsed="false"/>
    <row r="1045342" customFormat="false" ht="12.8" hidden="false" customHeight="true" outlineLevel="0" collapsed="false"/>
    <row r="1045343" customFormat="false" ht="12.8" hidden="false" customHeight="true" outlineLevel="0" collapsed="false"/>
    <row r="1045344" customFormat="false" ht="12.8" hidden="false" customHeight="true" outlineLevel="0" collapsed="false"/>
    <row r="1045345" customFormat="false" ht="12.8" hidden="false" customHeight="true" outlineLevel="0" collapsed="false"/>
    <row r="1045346" customFormat="false" ht="12.8" hidden="false" customHeight="true" outlineLevel="0" collapsed="false"/>
    <row r="1045347" customFormat="false" ht="12.8" hidden="false" customHeight="true" outlineLevel="0" collapsed="false"/>
    <row r="1045348" customFormat="false" ht="12.8" hidden="false" customHeight="true" outlineLevel="0" collapsed="false"/>
    <row r="1045349" customFormat="false" ht="12.8" hidden="false" customHeight="true" outlineLevel="0" collapsed="false"/>
    <row r="1045350" customFormat="false" ht="12.8" hidden="false" customHeight="true" outlineLevel="0" collapsed="false"/>
    <row r="1045351" customFormat="false" ht="12.8" hidden="false" customHeight="true" outlineLevel="0" collapsed="false"/>
    <row r="1045352" customFormat="false" ht="12.8" hidden="false" customHeight="true" outlineLevel="0" collapsed="false"/>
    <row r="1045353" customFormat="false" ht="12.8" hidden="false" customHeight="true" outlineLevel="0" collapsed="false"/>
    <row r="1045354" customFormat="false" ht="12.8" hidden="false" customHeight="true" outlineLevel="0" collapsed="false"/>
    <row r="1045355" customFormat="false" ht="12.8" hidden="false" customHeight="true" outlineLevel="0" collapsed="false"/>
    <row r="1045356" customFormat="false" ht="12.8" hidden="false" customHeight="true" outlineLevel="0" collapsed="false"/>
    <row r="1045357" customFormat="false" ht="12.8" hidden="false" customHeight="true" outlineLevel="0" collapsed="false"/>
    <row r="1045358" customFormat="false" ht="12.8" hidden="false" customHeight="true" outlineLevel="0" collapsed="false"/>
    <row r="1045359" customFormat="false" ht="12.8" hidden="false" customHeight="true" outlineLevel="0" collapsed="false"/>
    <row r="1045360" customFormat="false" ht="12.8" hidden="false" customHeight="true" outlineLevel="0" collapsed="false"/>
    <row r="1045361" customFormat="false" ht="12.8" hidden="false" customHeight="true" outlineLevel="0" collapsed="false"/>
    <row r="1045362" customFormat="false" ht="12.8" hidden="false" customHeight="true" outlineLevel="0" collapsed="false"/>
    <row r="1045363" customFormat="false" ht="12.8" hidden="false" customHeight="true" outlineLevel="0" collapsed="false"/>
    <row r="1045364" customFormat="false" ht="12.8" hidden="false" customHeight="true" outlineLevel="0" collapsed="false"/>
    <row r="1045365" customFormat="false" ht="12.8" hidden="false" customHeight="true" outlineLevel="0" collapsed="false"/>
    <row r="1045366" customFormat="false" ht="12.8" hidden="false" customHeight="true" outlineLevel="0" collapsed="false"/>
    <row r="1045367" customFormat="false" ht="12.8" hidden="false" customHeight="true" outlineLevel="0" collapsed="false"/>
    <row r="1045368" customFormat="false" ht="12.8" hidden="false" customHeight="true" outlineLevel="0" collapsed="false"/>
    <row r="1045369" customFormat="false" ht="12.8" hidden="false" customHeight="true" outlineLevel="0" collapsed="false"/>
    <row r="1045370" customFormat="false" ht="12.8" hidden="false" customHeight="true" outlineLevel="0" collapsed="false"/>
    <row r="1045371" customFormat="false" ht="12.8" hidden="false" customHeight="true" outlineLevel="0" collapsed="false"/>
    <row r="1045372" customFormat="false" ht="12.8" hidden="false" customHeight="true" outlineLevel="0" collapsed="false"/>
    <row r="1045373" customFormat="false" ht="12.8" hidden="false" customHeight="true" outlineLevel="0" collapsed="false"/>
    <row r="1045374" customFormat="false" ht="12.8" hidden="false" customHeight="true" outlineLevel="0" collapsed="false"/>
    <row r="1045375" customFormat="false" ht="12.8" hidden="false" customHeight="true" outlineLevel="0" collapsed="false"/>
    <row r="1045376" customFormat="false" ht="12.8" hidden="false" customHeight="true" outlineLevel="0" collapsed="false"/>
    <row r="1045377" customFormat="false" ht="12.8" hidden="false" customHeight="true" outlineLevel="0" collapsed="false"/>
    <row r="1045378" customFormat="false" ht="12.8" hidden="false" customHeight="true" outlineLevel="0" collapsed="false"/>
    <row r="1045379" customFormat="false" ht="12.8" hidden="false" customHeight="true" outlineLevel="0" collapsed="false"/>
    <row r="1045380" customFormat="false" ht="12.8" hidden="false" customHeight="true" outlineLevel="0" collapsed="false"/>
    <row r="1045381" customFormat="false" ht="12.8" hidden="false" customHeight="true" outlineLevel="0" collapsed="false"/>
    <row r="1045382" customFormat="false" ht="12.8" hidden="false" customHeight="true" outlineLevel="0" collapsed="false"/>
    <row r="1045383" customFormat="false" ht="12.8" hidden="false" customHeight="true" outlineLevel="0" collapsed="false"/>
    <row r="1045384" customFormat="false" ht="12.8" hidden="false" customHeight="true" outlineLevel="0" collapsed="false"/>
    <row r="1045385" customFormat="false" ht="12.8" hidden="false" customHeight="true" outlineLevel="0" collapsed="false"/>
    <row r="1045386" customFormat="false" ht="12.8" hidden="false" customHeight="true" outlineLevel="0" collapsed="false"/>
    <row r="1045387" customFormat="false" ht="12.8" hidden="false" customHeight="true" outlineLevel="0" collapsed="false"/>
    <row r="1045388" customFormat="false" ht="12.8" hidden="false" customHeight="true" outlineLevel="0" collapsed="false"/>
    <row r="1045389" customFormat="false" ht="12.8" hidden="false" customHeight="true" outlineLevel="0" collapsed="false"/>
    <row r="1045390" customFormat="false" ht="12.8" hidden="false" customHeight="true" outlineLevel="0" collapsed="false"/>
    <row r="1045391" customFormat="false" ht="12.8" hidden="false" customHeight="true" outlineLevel="0" collapsed="false"/>
    <row r="1045392" customFormat="false" ht="12.8" hidden="false" customHeight="true" outlineLevel="0" collapsed="false"/>
    <row r="1045393" customFormat="false" ht="12.8" hidden="false" customHeight="true" outlineLevel="0" collapsed="false"/>
    <row r="1045394" customFormat="false" ht="12.8" hidden="false" customHeight="true" outlineLevel="0" collapsed="false"/>
    <row r="1045395" customFormat="false" ht="12.8" hidden="false" customHeight="true" outlineLevel="0" collapsed="false"/>
    <row r="1045396" customFormat="false" ht="12.8" hidden="false" customHeight="true" outlineLevel="0" collapsed="false"/>
    <row r="1045397" customFormat="false" ht="12.8" hidden="false" customHeight="true" outlineLevel="0" collapsed="false"/>
    <row r="1045398" customFormat="false" ht="12.8" hidden="false" customHeight="true" outlineLevel="0" collapsed="false"/>
    <row r="1045399" customFormat="false" ht="12.8" hidden="false" customHeight="true" outlineLevel="0" collapsed="false"/>
    <row r="1045400" customFormat="false" ht="12.8" hidden="false" customHeight="true" outlineLevel="0" collapsed="false"/>
    <row r="1045401" customFormat="false" ht="12.8" hidden="false" customHeight="true" outlineLevel="0" collapsed="false"/>
    <row r="1045402" customFormat="false" ht="12.8" hidden="false" customHeight="true" outlineLevel="0" collapsed="false"/>
    <row r="1045403" customFormat="false" ht="12.8" hidden="false" customHeight="true" outlineLevel="0" collapsed="false"/>
    <row r="1045404" customFormat="false" ht="12.8" hidden="false" customHeight="true" outlineLevel="0" collapsed="false"/>
    <row r="1045405" customFormat="false" ht="12.8" hidden="false" customHeight="true" outlineLevel="0" collapsed="false"/>
    <row r="1045406" customFormat="false" ht="12.8" hidden="false" customHeight="true" outlineLevel="0" collapsed="false"/>
    <row r="1045407" customFormat="false" ht="12.8" hidden="false" customHeight="true" outlineLevel="0" collapsed="false"/>
    <row r="1045408" customFormat="false" ht="12.8" hidden="false" customHeight="true" outlineLevel="0" collapsed="false"/>
    <row r="1045409" customFormat="false" ht="12.8" hidden="false" customHeight="true" outlineLevel="0" collapsed="false"/>
    <row r="1045410" customFormat="false" ht="12.8" hidden="false" customHeight="true" outlineLevel="0" collapsed="false"/>
    <row r="1045411" customFormat="false" ht="12.8" hidden="false" customHeight="true" outlineLevel="0" collapsed="false"/>
    <row r="1045412" customFormat="false" ht="12.8" hidden="false" customHeight="true" outlineLevel="0" collapsed="false"/>
    <row r="1045413" customFormat="false" ht="12.8" hidden="false" customHeight="true" outlineLevel="0" collapsed="false"/>
    <row r="1045414" customFormat="false" ht="12.8" hidden="false" customHeight="true" outlineLevel="0" collapsed="false"/>
    <row r="1045415" customFormat="false" ht="12.8" hidden="false" customHeight="true" outlineLevel="0" collapsed="false"/>
    <row r="1045416" customFormat="false" ht="12.8" hidden="false" customHeight="true" outlineLevel="0" collapsed="false"/>
    <row r="1045417" customFormat="false" ht="12.8" hidden="false" customHeight="true" outlineLevel="0" collapsed="false"/>
    <row r="1045418" customFormat="false" ht="12.8" hidden="false" customHeight="true" outlineLevel="0" collapsed="false"/>
    <row r="1045419" customFormat="false" ht="12.8" hidden="false" customHeight="true" outlineLevel="0" collapsed="false"/>
    <row r="1045420" customFormat="false" ht="12.8" hidden="false" customHeight="true" outlineLevel="0" collapsed="false"/>
    <row r="1045421" customFormat="false" ht="12.8" hidden="false" customHeight="true" outlineLevel="0" collapsed="false"/>
    <row r="1045422" customFormat="false" ht="12.8" hidden="false" customHeight="true" outlineLevel="0" collapsed="false"/>
    <row r="1045423" customFormat="false" ht="12.8" hidden="false" customHeight="true" outlineLevel="0" collapsed="false"/>
    <row r="1045424" customFormat="false" ht="12.8" hidden="false" customHeight="true" outlineLevel="0" collapsed="false"/>
    <row r="1045425" customFormat="false" ht="12.8" hidden="false" customHeight="true" outlineLevel="0" collapsed="false"/>
    <row r="1045426" customFormat="false" ht="12.8" hidden="false" customHeight="true" outlineLevel="0" collapsed="false"/>
    <row r="1045427" customFormat="false" ht="12.8" hidden="false" customHeight="true" outlineLevel="0" collapsed="false"/>
    <row r="1045428" customFormat="false" ht="12.8" hidden="false" customHeight="true" outlineLevel="0" collapsed="false"/>
    <row r="1045429" customFormat="false" ht="12.8" hidden="false" customHeight="true" outlineLevel="0" collapsed="false"/>
    <row r="1045430" customFormat="false" ht="12.8" hidden="false" customHeight="true" outlineLevel="0" collapsed="false"/>
    <row r="1045431" customFormat="false" ht="12.8" hidden="false" customHeight="true" outlineLevel="0" collapsed="false"/>
    <row r="1045432" customFormat="false" ht="12.8" hidden="false" customHeight="true" outlineLevel="0" collapsed="false"/>
    <row r="1045433" customFormat="false" ht="12.8" hidden="false" customHeight="true" outlineLevel="0" collapsed="false"/>
    <row r="1045434" customFormat="false" ht="12.8" hidden="false" customHeight="true" outlineLevel="0" collapsed="false"/>
    <row r="1045435" customFormat="false" ht="12.8" hidden="false" customHeight="true" outlineLevel="0" collapsed="false"/>
    <row r="1045436" customFormat="false" ht="12.8" hidden="false" customHeight="true" outlineLevel="0" collapsed="false"/>
    <row r="1045437" customFormat="false" ht="12.8" hidden="false" customHeight="true" outlineLevel="0" collapsed="false"/>
    <row r="1045438" customFormat="false" ht="12.8" hidden="false" customHeight="true" outlineLevel="0" collapsed="false"/>
    <row r="1045439" customFormat="false" ht="12.8" hidden="false" customHeight="true" outlineLevel="0" collapsed="false"/>
    <row r="1045440" customFormat="false" ht="12.8" hidden="false" customHeight="true" outlineLevel="0" collapsed="false"/>
    <row r="1045441" customFormat="false" ht="12.8" hidden="false" customHeight="true" outlineLevel="0" collapsed="false"/>
    <row r="1045442" customFormat="false" ht="12.8" hidden="false" customHeight="true" outlineLevel="0" collapsed="false"/>
    <row r="1045443" customFormat="false" ht="12.8" hidden="false" customHeight="true" outlineLevel="0" collapsed="false"/>
    <row r="1045444" customFormat="false" ht="12.8" hidden="false" customHeight="true" outlineLevel="0" collapsed="false"/>
    <row r="1045445" customFormat="false" ht="12.8" hidden="false" customHeight="true" outlineLevel="0" collapsed="false"/>
    <row r="1045446" customFormat="false" ht="12.8" hidden="false" customHeight="true" outlineLevel="0" collapsed="false"/>
    <row r="1045447" customFormat="false" ht="12.8" hidden="false" customHeight="true" outlineLevel="0" collapsed="false"/>
    <row r="1045448" customFormat="false" ht="12.8" hidden="false" customHeight="true" outlineLevel="0" collapsed="false"/>
    <row r="1045449" customFormat="false" ht="12.8" hidden="false" customHeight="true" outlineLevel="0" collapsed="false"/>
    <row r="1045450" customFormat="false" ht="12.8" hidden="false" customHeight="true" outlineLevel="0" collapsed="false"/>
    <row r="1045451" customFormat="false" ht="12.8" hidden="false" customHeight="true" outlineLevel="0" collapsed="false"/>
    <row r="1045452" customFormat="false" ht="12.8" hidden="false" customHeight="true" outlineLevel="0" collapsed="false"/>
    <row r="1045453" customFormat="false" ht="12.8" hidden="false" customHeight="true" outlineLevel="0" collapsed="false"/>
    <row r="1045454" customFormat="false" ht="12.8" hidden="false" customHeight="true" outlineLevel="0" collapsed="false"/>
    <row r="1045455" customFormat="false" ht="12.8" hidden="false" customHeight="true" outlineLevel="0" collapsed="false"/>
    <row r="1045456" customFormat="false" ht="12.8" hidden="false" customHeight="true" outlineLevel="0" collapsed="false"/>
    <row r="1045457" customFormat="false" ht="12.8" hidden="false" customHeight="true" outlineLevel="0" collapsed="false"/>
    <row r="1045458" customFormat="false" ht="12.8" hidden="false" customHeight="true" outlineLevel="0" collapsed="false"/>
    <row r="1045459" customFormat="false" ht="12.8" hidden="false" customHeight="true" outlineLevel="0" collapsed="false"/>
    <row r="1045460" customFormat="false" ht="12.8" hidden="false" customHeight="true" outlineLevel="0" collapsed="false"/>
    <row r="1045461" customFormat="false" ht="12.8" hidden="false" customHeight="true" outlineLevel="0" collapsed="false"/>
    <row r="1045462" customFormat="false" ht="12.8" hidden="false" customHeight="true" outlineLevel="0" collapsed="false"/>
    <row r="1045463" customFormat="false" ht="12.8" hidden="false" customHeight="true" outlineLevel="0" collapsed="false"/>
    <row r="1045464" customFormat="false" ht="12.8" hidden="false" customHeight="true" outlineLevel="0" collapsed="false"/>
    <row r="1045465" customFormat="false" ht="12.8" hidden="false" customHeight="true" outlineLevel="0" collapsed="false"/>
    <row r="1045466" customFormat="false" ht="12.8" hidden="false" customHeight="true" outlineLevel="0" collapsed="false"/>
    <row r="1045467" customFormat="false" ht="12.8" hidden="false" customHeight="true" outlineLevel="0" collapsed="false"/>
    <row r="1045468" customFormat="false" ht="12.8" hidden="false" customHeight="true" outlineLevel="0" collapsed="false"/>
    <row r="1045469" customFormat="false" ht="12.8" hidden="false" customHeight="true" outlineLevel="0" collapsed="false"/>
    <row r="1045470" customFormat="false" ht="12.8" hidden="false" customHeight="true" outlineLevel="0" collapsed="false"/>
    <row r="1045471" customFormat="false" ht="12.8" hidden="false" customHeight="true" outlineLevel="0" collapsed="false"/>
    <row r="1045472" customFormat="false" ht="12.8" hidden="false" customHeight="true" outlineLevel="0" collapsed="false"/>
    <row r="1045473" customFormat="false" ht="12.8" hidden="false" customHeight="true" outlineLevel="0" collapsed="false"/>
    <row r="1045474" customFormat="false" ht="12.8" hidden="false" customHeight="true" outlineLevel="0" collapsed="false"/>
    <row r="1045475" customFormat="false" ht="12.8" hidden="false" customHeight="true" outlineLevel="0" collapsed="false"/>
    <row r="1045476" customFormat="false" ht="12.8" hidden="false" customHeight="true" outlineLevel="0" collapsed="false"/>
    <row r="1045477" customFormat="false" ht="12.8" hidden="false" customHeight="true" outlineLevel="0" collapsed="false"/>
    <row r="1045478" customFormat="false" ht="12.8" hidden="false" customHeight="true" outlineLevel="0" collapsed="false"/>
    <row r="1045479" customFormat="false" ht="12.8" hidden="false" customHeight="true" outlineLevel="0" collapsed="false"/>
    <row r="1045480" customFormat="false" ht="12.8" hidden="false" customHeight="true" outlineLevel="0" collapsed="false"/>
    <row r="1045481" customFormat="false" ht="12.8" hidden="false" customHeight="true" outlineLevel="0" collapsed="false"/>
    <row r="1045482" customFormat="false" ht="12.8" hidden="false" customHeight="true" outlineLevel="0" collapsed="false"/>
    <row r="1045483" customFormat="false" ht="12.8" hidden="false" customHeight="true" outlineLevel="0" collapsed="false"/>
    <row r="1045484" customFormat="false" ht="12.8" hidden="false" customHeight="true" outlineLevel="0" collapsed="false"/>
    <row r="1045485" customFormat="false" ht="12.8" hidden="false" customHeight="true" outlineLevel="0" collapsed="false"/>
    <row r="1045486" customFormat="false" ht="12.8" hidden="false" customHeight="true" outlineLevel="0" collapsed="false"/>
    <row r="1045487" customFormat="false" ht="12.8" hidden="false" customHeight="true" outlineLevel="0" collapsed="false"/>
    <row r="1045488" customFormat="false" ht="12.8" hidden="false" customHeight="true" outlineLevel="0" collapsed="false"/>
    <row r="1045489" customFormat="false" ht="12.8" hidden="false" customHeight="true" outlineLevel="0" collapsed="false"/>
    <row r="1045490" customFormat="false" ht="12.8" hidden="false" customHeight="true" outlineLevel="0" collapsed="false"/>
    <row r="1045491" customFormat="false" ht="12.8" hidden="false" customHeight="true" outlineLevel="0" collapsed="false"/>
    <row r="1045492" customFormat="false" ht="12.8" hidden="false" customHeight="true" outlineLevel="0" collapsed="false"/>
    <row r="1045493" customFormat="false" ht="12.8" hidden="false" customHeight="true" outlineLevel="0" collapsed="false"/>
    <row r="1045494" customFormat="false" ht="12.8" hidden="false" customHeight="true" outlineLevel="0" collapsed="false"/>
    <row r="1045495" customFormat="false" ht="12.8" hidden="false" customHeight="true" outlineLevel="0" collapsed="false"/>
    <row r="1045496" customFormat="false" ht="12.8" hidden="false" customHeight="true" outlineLevel="0" collapsed="false"/>
    <row r="1045497" customFormat="false" ht="12.8" hidden="false" customHeight="true" outlineLevel="0" collapsed="false"/>
    <row r="1045498" customFormat="false" ht="12.8" hidden="false" customHeight="true" outlineLevel="0" collapsed="false"/>
    <row r="1045499" customFormat="false" ht="12.8" hidden="false" customHeight="true" outlineLevel="0" collapsed="false"/>
    <row r="1045500" customFormat="false" ht="12.8" hidden="false" customHeight="true" outlineLevel="0" collapsed="false"/>
    <row r="1045501" customFormat="false" ht="12.8" hidden="false" customHeight="true" outlineLevel="0" collapsed="false"/>
    <row r="1045502" customFormat="false" ht="12.8" hidden="false" customHeight="true" outlineLevel="0" collapsed="false"/>
    <row r="1045503" customFormat="false" ht="12.8" hidden="false" customHeight="true" outlineLevel="0" collapsed="false"/>
    <row r="1045504" customFormat="false" ht="12.8" hidden="false" customHeight="true" outlineLevel="0" collapsed="false"/>
    <row r="1045505" customFormat="false" ht="12.8" hidden="false" customHeight="true" outlineLevel="0" collapsed="false"/>
    <row r="1045506" customFormat="false" ht="12.8" hidden="false" customHeight="true" outlineLevel="0" collapsed="false"/>
    <row r="1045507" customFormat="false" ht="12.8" hidden="false" customHeight="true" outlineLevel="0" collapsed="false"/>
    <row r="1045508" customFormat="false" ht="12.8" hidden="false" customHeight="true" outlineLevel="0" collapsed="false"/>
    <row r="1045509" customFormat="false" ht="12.8" hidden="false" customHeight="true" outlineLevel="0" collapsed="false"/>
    <row r="1045510" customFormat="false" ht="12.8" hidden="false" customHeight="true" outlineLevel="0" collapsed="false"/>
    <row r="1045511" customFormat="false" ht="12.8" hidden="false" customHeight="true" outlineLevel="0" collapsed="false"/>
    <row r="1045512" customFormat="false" ht="12.8" hidden="false" customHeight="true" outlineLevel="0" collapsed="false"/>
    <row r="1045513" customFormat="false" ht="12.8" hidden="false" customHeight="true" outlineLevel="0" collapsed="false"/>
    <row r="1045514" customFormat="false" ht="12.8" hidden="false" customHeight="true" outlineLevel="0" collapsed="false"/>
    <row r="1045515" customFormat="false" ht="12.8" hidden="false" customHeight="true" outlineLevel="0" collapsed="false"/>
    <row r="1045516" customFormat="false" ht="12.8" hidden="false" customHeight="true" outlineLevel="0" collapsed="false"/>
    <row r="1045517" customFormat="false" ht="12.8" hidden="false" customHeight="true" outlineLevel="0" collapsed="false"/>
    <row r="1045518" customFormat="false" ht="12.8" hidden="false" customHeight="true" outlineLevel="0" collapsed="false"/>
    <row r="1045519" customFormat="false" ht="12.8" hidden="false" customHeight="true" outlineLevel="0" collapsed="false"/>
    <row r="1045520" customFormat="false" ht="12.8" hidden="false" customHeight="true" outlineLevel="0" collapsed="false"/>
    <row r="1045521" customFormat="false" ht="12.8" hidden="false" customHeight="true" outlineLevel="0" collapsed="false"/>
    <row r="1045522" customFormat="false" ht="12.8" hidden="false" customHeight="true" outlineLevel="0" collapsed="false"/>
    <row r="1045523" customFormat="false" ht="12.8" hidden="false" customHeight="true" outlineLevel="0" collapsed="false"/>
    <row r="1045524" customFormat="false" ht="12.8" hidden="false" customHeight="true" outlineLevel="0" collapsed="false"/>
    <row r="1045525" customFormat="false" ht="12.8" hidden="false" customHeight="true" outlineLevel="0" collapsed="false"/>
    <row r="1045526" customFormat="false" ht="12.8" hidden="false" customHeight="true" outlineLevel="0" collapsed="false"/>
    <row r="1045527" customFormat="false" ht="12.8" hidden="false" customHeight="true" outlineLevel="0" collapsed="false"/>
    <row r="1045528" customFormat="false" ht="12.8" hidden="false" customHeight="true" outlineLevel="0" collapsed="false"/>
    <row r="1045529" customFormat="false" ht="12.8" hidden="false" customHeight="true" outlineLevel="0" collapsed="false"/>
    <row r="1045530" customFormat="false" ht="12.8" hidden="false" customHeight="true" outlineLevel="0" collapsed="false"/>
    <row r="1045531" customFormat="false" ht="12.8" hidden="false" customHeight="true" outlineLevel="0" collapsed="false"/>
    <row r="1045532" customFormat="false" ht="12.8" hidden="false" customHeight="true" outlineLevel="0" collapsed="false"/>
    <row r="1045533" customFormat="false" ht="12.8" hidden="false" customHeight="true" outlineLevel="0" collapsed="false"/>
    <row r="1045534" customFormat="false" ht="12.8" hidden="false" customHeight="true" outlineLevel="0" collapsed="false"/>
    <row r="1045535" customFormat="false" ht="12.8" hidden="false" customHeight="true" outlineLevel="0" collapsed="false"/>
    <row r="1045536" customFormat="false" ht="12.8" hidden="false" customHeight="true" outlineLevel="0" collapsed="false"/>
    <row r="1045537" customFormat="false" ht="12.8" hidden="false" customHeight="true" outlineLevel="0" collapsed="false"/>
    <row r="1045538" customFormat="false" ht="12.8" hidden="false" customHeight="true" outlineLevel="0" collapsed="false"/>
    <row r="1045539" customFormat="false" ht="12.8" hidden="false" customHeight="true" outlineLevel="0" collapsed="false"/>
    <row r="1045540" customFormat="false" ht="12.8" hidden="false" customHeight="true" outlineLevel="0" collapsed="false"/>
    <row r="1045541" customFormat="false" ht="12.8" hidden="false" customHeight="true" outlineLevel="0" collapsed="false"/>
    <row r="1045542" customFormat="false" ht="12.8" hidden="false" customHeight="true" outlineLevel="0" collapsed="false"/>
    <row r="1045543" customFormat="false" ht="12.8" hidden="false" customHeight="true" outlineLevel="0" collapsed="false"/>
    <row r="1045544" customFormat="false" ht="12.8" hidden="false" customHeight="true" outlineLevel="0" collapsed="false"/>
    <row r="1045545" customFormat="false" ht="12.8" hidden="false" customHeight="true" outlineLevel="0" collapsed="false"/>
    <row r="1045546" customFormat="false" ht="12.8" hidden="false" customHeight="true" outlineLevel="0" collapsed="false"/>
    <row r="1045547" customFormat="false" ht="12.8" hidden="false" customHeight="true" outlineLevel="0" collapsed="false"/>
    <row r="1045548" customFormat="false" ht="12.8" hidden="false" customHeight="true" outlineLevel="0" collapsed="false"/>
    <row r="1045549" customFormat="false" ht="12.8" hidden="false" customHeight="true" outlineLevel="0" collapsed="false"/>
    <row r="1045550" customFormat="false" ht="12.8" hidden="false" customHeight="true" outlineLevel="0" collapsed="false"/>
    <row r="1045551" customFormat="false" ht="12.8" hidden="false" customHeight="true" outlineLevel="0" collapsed="false"/>
    <row r="1045552" customFormat="false" ht="12.8" hidden="false" customHeight="true" outlineLevel="0" collapsed="false"/>
    <row r="1045553" customFormat="false" ht="12.8" hidden="false" customHeight="true" outlineLevel="0" collapsed="false"/>
    <row r="1045554" customFormat="false" ht="12.8" hidden="false" customHeight="true" outlineLevel="0" collapsed="false"/>
    <row r="1045555" customFormat="false" ht="12.8" hidden="false" customHeight="true" outlineLevel="0" collapsed="false"/>
    <row r="1045556" customFormat="false" ht="12.8" hidden="false" customHeight="true" outlineLevel="0" collapsed="false"/>
    <row r="1045557" customFormat="false" ht="12.8" hidden="false" customHeight="true" outlineLevel="0" collapsed="false"/>
    <row r="1045558" customFormat="false" ht="12.8" hidden="false" customHeight="true" outlineLevel="0" collapsed="false"/>
    <row r="1045559" customFormat="false" ht="12.8" hidden="false" customHeight="true" outlineLevel="0" collapsed="false"/>
    <row r="1045560" customFormat="false" ht="12.8" hidden="false" customHeight="true" outlineLevel="0" collapsed="false"/>
    <row r="1045561" customFormat="false" ht="12.8" hidden="false" customHeight="true" outlineLevel="0" collapsed="false"/>
    <row r="1045562" customFormat="false" ht="12.8" hidden="false" customHeight="true" outlineLevel="0" collapsed="false"/>
    <row r="1045563" customFormat="false" ht="12.8" hidden="false" customHeight="true" outlineLevel="0" collapsed="false"/>
    <row r="1045564" customFormat="false" ht="12.8" hidden="false" customHeight="true" outlineLevel="0" collapsed="false"/>
    <row r="1045565" customFormat="false" ht="12.8" hidden="false" customHeight="true" outlineLevel="0" collapsed="false"/>
    <row r="1045566" customFormat="false" ht="12.8" hidden="false" customHeight="true" outlineLevel="0" collapsed="false"/>
    <row r="1045567" customFormat="false" ht="12.8" hidden="false" customHeight="true" outlineLevel="0" collapsed="false"/>
    <row r="1045568" customFormat="false" ht="12.8" hidden="false" customHeight="true" outlineLevel="0" collapsed="false"/>
    <row r="1045569" customFormat="false" ht="12.8" hidden="false" customHeight="true" outlineLevel="0" collapsed="false"/>
    <row r="1045570" customFormat="false" ht="12.8" hidden="false" customHeight="true" outlineLevel="0" collapsed="false"/>
    <row r="1045571" customFormat="false" ht="12.8" hidden="false" customHeight="true" outlineLevel="0" collapsed="false"/>
    <row r="1045572" customFormat="false" ht="12.8" hidden="false" customHeight="true" outlineLevel="0" collapsed="false"/>
    <row r="1045573" customFormat="false" ht="12.8" hidden="false" customHeight="true" outlineLevel="0" collapsed="false"/>
    <row r="1045574" customFormat="false" ht="12.8" hidden="false" customHeight="true" outlineLevel="0" collapsed="false"/>
    <row r="1045575" customFormat="false" ht="12.8" hidden="false" customHeight="true" outlineLevel="0" collapsed="false"/>
    <row r="1045576" customFormat="false" ht="12.8" hidden="false" customHeight="true" outlineLevel="0" collapsed="false"/>
    <row r="1045577" customFormat="false" ht="12.8" hidden="false" customHeight="true" outlineLevel="0" collapsed="false"/>
    <row r="1045578" customFormat="false" ht="12.8" hidden="false" customHeight="true" outlineLevel="0" collapsed="false"/>
    <row r="1045579" customFormat="false" ht="12.8" hidden="false" customHeight="true" outlineLevel="0" collapsed="false"/>
    <row r="1045580" customFormat="false" ht="12.8" hidden="false" customHeight="true" outlineLevel="0" collapsed="false"/>
    <row r="1045581" customFormat="false" ht="12.8" hidden="false" customHeight="true" outlineLevel="0" collapsed="false"/>
    <row r="1045582" customFormat="false" ht="12.8" hidden="false" customHeight="true" outlineLevel="0" collapsed="false"/>
    <row r="1045583" customFormat="false" ht="12.8" hidden="false" customHeight="true" outlineLevel="0" collapsed="false"/>
    <row r="1045584" customFormat="false" ht="12.8" hidden="false" customHeight="true" outlineLevel="0" collapsed="false"/>
    <row r="1045585" customFormat="false" ht="12.8" hidden="false" customHeight="true" outlineLevel="0" collapsed="false"/>
    <row r="1045586" customFormat="false" ht="12.8" hidden="false" customHeight="true" outlineLevel="0" collapsed="false"/>
    <row r="1045587" customFormat="false" ht="12.8" hidden="false" customHeight="true" outlineLevel="0" collapsed="false"/>
    <row r="1045588" customFormat="false" ht="12.8" hidden="false" customHeight="true" outlineLevel="0" collapsed="false"/>
    <row r="1045589" customFormat="false" ht="12.8" hidden="false" customHeight="true" outlineLevel="0" collapsed="false"/>
    <row r="1045590" customFormat="false" ht="12.8" hidden="false" customHeight="true" outlineLevel="0" collapsed="false"/>
    <row r="1045591" customFormat="false" ht="12.8" hidden="false" customHeight="true" outlineLevel="0" collapsed="false"/>
    <row r="1045592" customFormat="false" ht="12.8" hidden="false" customHeight="true" outlineLevel="0" collapsed="false"/>
    <row r="1045593" customFormat="false" ht="12.8" hidden="false" customHeight="true" outlineLevel="0" collapsed="false"/>
    <row r="1045594" customFormat="false" ht="12.8" hidden="false" customHeight="true" outlineLevel="0" collapsed="false"/>
    <row r="1045595" customFormat="false" ht="12.8" hidden="false" customHeight="true" outlineLevel="0" collapsed="false"/>
    <row r="1045596" customFormat="false" ht="12.8" hidden="false" customHeight="true" outlineLevel="0" collapsed="false"/>
    <row r="1045597" customFormat="false" ht="12.8" hidden="false" customHeight="true" outlineLevel="0" collapsed="false"/>
    <row r="1045598" customFormat="false" ht="12.8" hidden="false" customHeight="true" outlineLevel="0" collapsed="false"/>
    <row r="1045599" customFormat="false" ht="12.8" hidden="false" customHeight="true" outlineLevel="0" collapsed="false"/>
    <row r="1045600" customFormat="false" ht="12.8" hidden="false" customHeight="true" outlineLevel="0" collapsed="false"/>
    <row r="1045601" customFormat="false" ht="12.8" hidden="false" customHeight="true" outlineLevel="0" collapsed="false"/>
    <row r="1045602" customFormat="false" ht="12.8" hidden="false" customHeight="true" outlineLevel="0" collapsed="false"/>
    <row r="1045603" customFormat="false" ht="12.8" hidden="false" customHeight="true" outlineLevel="0" collapsed="false"/>
    <row r="1045604" customFormat="false" ht="12.8" hidden="false" customHeight="true" outlineLevel="0" collapsed="false"/>
    <row r="1045605" customFormat="false" ht="12.8" hidden="false" customHeight="true" outlineLevel="0" collapsed="false"/>
    <row r="1045606" customFormat="false" ht="12.8" hidden="false" customHeight="true" outlineLevel="0" collapsed="false"/>
    <row r="1045607" customFormat="false" ht="12.8" hidden="false" customHeight="true" outlineLevel="0" collapsed="false"/>
    <row r="1045608" customFormat="false" ht="12.8" hidden="false" customHeight="true" outlineLevel="0" collapsed="false"/>
    <row r="1045609" customFormat="false" ht="12.8" hidden="false" customHeight="true" outlineLevel="0" collapsed="false"/>
    <row r="1045610" customFormat="false" ht="12.8" hidden="false" customHeight="true" outlineLevel="0" collapsed="false"/>
    <row r="1045611" customFormat="false" ht="12.8" hidden="false" customHeight="true" outlineLevel="0" collapsed="false"/>
    <row r="1045612" customFormat="false" ht="12.8" hidden="false" customHeight="true" outlineLevel="0" collapsed="false"/>
    <row r="1045613" customFormat="false" ht="12.8" hidden="false" customHeight="true" outlineLevel="0" collapsed="false"/>
    <row r="1045614" customFormat="false" ht="12.8" hidden="false" customHeight="true" outlineLevel="0" collapsed="false"/>
    <row r="1045615" customFormat="false" ht="12.8" hidden="false" customHeight="true" outlineLevel="0" collapsed="false"/>
    <row r="1045616" customFormat="false" ht="12.8" hidden="false" customHeight="true" outlineLevel="0" collapsed="false"/>
    <row r="1045617" customFormat="false" ht="12.8" hidden="false" customHeight="true" outlineLevel="0" collapsed="false"/>
    <row r="1045618" customFormat="false" ht="12.8" hidden="false" customHeight="true" outlineLevel="0" collapsed="false"/>
    <row r="1045619" customFormat="false" ht="12.8" hidden="false" customHeight="true" outlineLevel="0" collapsed="false"/>
    <row r="1045620" customFormat="false" ht="12.8" hidden="false" customHeight="true" outlineLevel="0" collapsed="false"/>
    <row r="1045621" customFormat="false" ht="12.8" hidden="false" customHeight="true" outlineLevel="0" collapsed="false"/>
    <row r="1045622" customFormat="false" ht="12.8" hidden="false" customHeight="true" outlineLevel="0" collapsed="false"/>
    <row r="1045623" customFormat="false" ht="12.8" hidden="false" customHeight="true" outlineLevel="0" collapsed="false"/>
    <row r="1045624" customFormat="false" ht="12.8" hidden="false" customHeight="true" outlineLevel="0" collapsed="false"/>
    <row r="1045625" customFormat="false" ht="12.8" hidden="false" customHeight="true" outlineLevel="0" collapsed="false"/>
    <row r="1045626" customFormat="false" ht="12.8" hidden="false" customHeight="true" outlineLevel="0" collapsed="false"/>
    <row r="1045627" customFormat="false" ht="12.8" hidden="false" customHeight="true" outlineLevel="0" collapsed="false"/>
    <row r="1045628" customFormat="false" ht="12.8" hidden="false" customHeight="true" outlineLevel="0" collapsed="false"/>
    <row r="1045629" customFormat="false" ht="12.8" hidden="false" customHeight="true" outlineLevel="0" collapsed="false"/>
    <row r="1045630" customFormat="false" ht="12.8" hidden="false" customHeight="true" outlineLevel="0" collapsed="false"/>
    <row r="1045631" customFormat="false" ht="12.8" hidden="false" customHeight="true" outlineLevel="0" collapsed="false"/>
    <row r="1045632" customFormat="false" ht="12.8" hidden="false" customHeight="true" outlineLevel="0" collapsed="false"/>
    <row r="1045633" customFormat="false" ht="12.8" hidden="false" customHeight="true" outlineLevel="0" collapsed="false"/>
    <row r="1045634" customFormat="false" ht="12.8" hidden="false" customHeight="true" outlineLevel="0" collapsed="false"/>
    <row r="1045635" customFormat="false" ht="12.8" hidden="false" customHeight="true" outlineLevel="0" collapsed="false"/>
    <row r="1045636" customFormat="false" ht="12.8" hidden="false" customHeight="true" outlineLevel="0" collapsed="false"/>
    <row r="1045637" customFormat="false" ht="12.8" hidden="false" customHeight="true" outlineLevel="0" collapsed="false"/>
    <row r="1045638" customFormat="false" ht="12.8" hidden="false" customHeight="true" outlineLevel="0" collapsed="false"/>
    <row r="1045639" customFormat="false" ht="12.8" hidden="false" customHeight="true" outlineLevel="0" collapsed="false"/>
    <row r="1045640" customFormat="false" ht="12.8" hidden="false" customHeight="true" outlineLevel="0" collapsed="false"/>
    <row r="1045641" customFormat="false" ht="12.8" hidden="false" customHeight="true" outlineLevel="0" collapsed="false"/>
    <row r="1045642" customFormat="false" ht="12.8" hidden="false" customHeight="true" outlineLevel="0" collapsed="false"/>
    <row r="1045643" customFormat="false" ht="12.8" hidden="false" customHeight="true" outlineLevel="0" collapsed="false"/>
    <row r="1045644" customFormat="false" ht="12.8" hidden="false" customHeight="true" outlineLevel="0" collapsed="false"/>
    <row r="1045645" customFormat="false" ht="12.8" hidden="false" customHeight="true" outlineLevel="0" collapsed="false"/>
    <row r="1045646" customFormat="false" ht="12.8" hidden="false" customHeight="true" outlineLevel="0" collapsed="false"/>
    <row r="1045647" customFormat="false" ht="12.8" hidden="false" customHeight="true" outlineLevel="0" collapsed="false"/>
    <row r="1045648" customFormat="false" ht="12.8" hidden="false" customHeight="true" outlineLevel="0" collapsed="false"/>
    <row r="1045649" customFormat="false" ht="12.8" hidden="false" customHeight="true" outlineLevel="0" collapsed="false"/>
    <row r="1045650" customFormat="false" ht="12.8" hidden="false" customHeight="true" outlineLevel="0" collapsed="false"/>
    <row r="1045651" customFormat="false" ht="12.8" hidden="false" customHeight="true" outlineLevel="0" collapsed="false"/>
    <row r="1045652" customFormat="false" ht="12.8" hidden="false" customHeight="true" outlineLevel="0" collapsed="false"/>
    <row r="1045653" customFormat="false" ht="12.8" hidden="false" customHeight="true" outlineLevel="0" collapsed="false"/>
    <row r="1045654" customFormat="false" ht="12.8" hidden="false" customHeight="true" outlineLevel="0" collapsed="false"/>
    <row r="1045655" customFormat="false" ht="12.8" hidden="false" customHeight="true" outlineLevel="0" collapsed="false"/>
    <row r="1045656" customFormat="false" ht="12.8" hidden="false" customHeight="true" outlineLevel="0" collapsed="false"/>
    <row r="1045657" customFormat="false" ht="12.8" hidden="false" customHeight="true" outlineLevel="0" collapsed="false"/>
    <row r="1045658" customFormat="false" ht="12.8" hidden="false" customHeight="true" outlineLevel="0" collapsed="false"/>
    <row r="1045659" customFormat="false" ht="12.8" hidden="false" customHeight="true" outlineLevel="0" collapsed="false"/>
    <row r="1045660" customFormat="false" ht="12.8" hidden="false" customHeight="true" outlineLevel="0" collapsed="false"/>
    <row r="1045661" customFormat="false" ht="12.8" hidden="false" customHeight="true" outlineLevel="0" collapsed="false"/>
    <row r="1045662" customFormat="false" ht="12.8" hidden="false" customHeight="true" outlineLevel="0" collapsed="false"/>
    <row r="1045663" customFormat="false" ht="12.8" hidden="false" customHeight="true" outlineLevel="0" collapsed="false"/>
    <row r="1045664" customFormat="false" ht="12.8" hidden="false" customHeight="true" outlineLevel="0" collapsed="false"/>
    <row r="1045665" customFormat="false" ht="12.8" hidden="false" customHeight="true" outlineLevel="0" collapsed="false"/>
    <row r="1045666" customFormat="false" ht="12.8" hidden="false" customHeight="true" outlineLevel="0" collapsed="false"/>
    <row r="1045667" customFormat="false" ht="12.8" hidden="false" customHeight="true" outlineLevel="0" collapsed="false"/>
    <row r="1045668" customFormat="false" ht="12.8" hidden="false" customHeight="true" outlineLevel="0" collapsed="false"/>
    <row r="1045669" customFormat="false" ht="12.8" hidden="false" customHeight="true" outlineLevel="0" collapsed="false"/>
    <row r="1045670" customFormat="false" ht="12.8" hidden="false" customHeight="true" outlineLevel="0" collapsed="false"/>
    <row r="1045671" customFormat="false" ht="12.8" hidden="false" customHeight="true" outlineLevel="0" collapsed="false"/>
    <row r="1045672" customFormat="false" ht="12.8" hidden="false" customHeight="true" outlineLevel="0" collapsed="false"/>
    <row r="1045673" customFormat="false" ht="12.8" hidden="false" customHeight="true" outlineLevel="0" collapsed="false"/>
    <row r="1045674" customFormat="false" ht="12.8" hidden="false" customHeight="true" outlineLevel="0" collapsed="false"/>
    <row r="1045675" customFormat="false" ht="12.8" hidden="false" customHeight="true" outlineLevel="0" collapsed="false"/>
    <row r="1045676" customFormat="false" ht="12.8" hidden="false" customHeight="true" outlineLevel="0" collapsed="false"/>
    <row r="1045677" customFormat="false" ht="12.8" hidden="false" customHeight="true" outlineLevel="0" collapsed="false"/>
    <row r="1045678" customFormat="false" ht="12.8" hidden="false" customHeight="true" outlineLevel="0" collapsed="false"/>
    <row r="1045679" customFormat="false" ht="12.8" hidden="false" customHeight="true" outlineLevel="0" collapsed="false"/>
    <row r="1045680" customFormat="false" ht="12.8" hidden="false" customHeight="true" outlineLevel="0" collapsed="false"/>
    <row r="1045681" customFormat="false" ht="12.8" hidden="false" customHeight="true" outlineLevel="0" collapsed="false"/>
    <row r="1045682" customFormat="false" ht="12.8" hidden="false" customHeight="true" outlineLevel="0" collapsed="false"/>
    <row r="1045683" customFormat="false" ht="12.8" hidden="false" customHeight="true" outlineLevel="0" collapsed="false"/>
    <row r="1045684" customFormat="false" ht="12.8" hidden="false" customHeight="true" outlineLevel="0" collapsed="false"/>
    <row r="1045685" customFormat="false" ht="12.8" hidden="false" customHeight="true" outlineLevel="0" collapsed="false"/>
    <row r="1045686" customFormat="false" ht="12.8" hidden="false" customHeight="true" outlineLevel="0" collapsed="false"/>
    <row r="1045687" customFormat="false" ht="12.8" hidden="false" customHeight="true" outlineLevel="0" collapsed="false"/>
    <row r="1045688" customFormat="false" ht="12.8" hidden="false" customHeight="true" outlineLevel="0" collapsed="false"/>
    <row r="1045689" customFormat="false" ht="12.8" hidden="false" customHeight="true" outlineLevel="0" collapsed="false"/>
    <row r="1045690" customFormat="false" ht="12.8" hidden="false" customHeight="true" outlineLevel="0" collapsed="false"/>
    <row r="1045691" customFormat="false" ht="12.8" hidden="false" customHeight="true" outlineLevel="0" collapsed="false"/>
    <row r="1045692" customFormat="false" ht="12.8" hidden="false" customHeight="true" outlineLevel="0" collapsed="false"/>
    <row r="1045693" customFormat="false" ht="12.8" hidden="false" customHeight="true" outlineLevel="0" collapsed="false"/>
    <row r="1045694" customFormat="false" ht="12.8" hidden="false" customHeight="true" outlineLevel="0" collapsed="false"/>
    <row r="1045695" customFormat="false" ht="12.8" hidden="false" customHeight="true" outlineLevel="0" collapsed="false"/>
    <row r="1045696" customFormat="false" ht="12.8" hidden="false" customHeight="true" outlineLevel="0" collapsed="false"/>
    <row r="1045697" customFormat="false" ht="12.8" hidden="false" customHeight="true" outlineLevel="0" collapsed="false"/>
    <row r="1045698" customFormat="false" ht="12.8" hidden="false" customHeight="true" outlineLevel="0" collapsed="false"/>
    <row r="1045699" customFormat="false" ht="12.8" hidden="false" customHeight="true" outlineLevel="0" collapsed="false"/>
    <row r="1045700" customFormat="false" ht="12.8" hidden="false" customHeight="true" outlineLevel="0" collapsed="false"/>
    <row r="1045701" customFormat="false" ht="12.8" hidden="false" customHeight="true" outlineLevel="0" collapsed="false"/>
    <row r="1045702" customFormat="false" ht="12.8" hidden="false" customHeight="true" outlineLevel="0" collapsed="false"/>
    <row r="1045703" customFormat="false" ht="12.8" hidden="false" customHeight="true" outlineLevel="0" collapsed="false"/>
    <row r="1045704" customFormat="false" ht="12.8" hidden="false" customHeight="true" outlineLevel="0" collapsed="false"/>
    <row r="1045705" customFormat="false" ht="12.8" hidden="false" customHeight="true" outlineLevel="0" collapsed="false"/>
    <row r="1045706" customFormat="false" ht="12.8" hidden="false" customHeight="true" outlineLevel="0" collapsed="false"/>
    <row r="1045707" customFormat="false" ht="12.8" hidden="false" customHeight="true" outlineLevel="0" collapsed="false"/>
    <row r="1045708" customFormat="false" ht="12.8" hidden="false" customHeight="true" outlineLevel="0" collapsed="false"/>
    <row r="1045709" customFormat="false" ht="12.8" hidden="false" customHeight="true" outlineLevel="0" collapsed="false"/>
    <row r="1045710" customFormat="false" ht="12.8" hidden="false" customHeight="true" outlineLevel="0" collapsed="false"/>
    <row r="1045711" customFormat="false" ht="12.8" hidden="false" customHeight="true" outlineLevel="0" collapsed="false"/>
    <row r="1045712" customFormat="false" ht="12.8" hidden="false" customHeight="true" outlineLevel="0" collapsed="false"/>
    <row r="1045713" customFormat="false" ht="12.8" hidden="false" customHeight="true" outlineLevel="0" collapsed="false"/>
    <row r="1045714" customFormat="false" ht="12.8" hidden="false" customHeight="true" outlineLevel="0" collapsed="false"/>
    <row r="1045715" customFormat="false" ht="12.8" hidden="false" customHeight="true" outlineLevel="0" collapsed="false"/>
    <row r="1045716" customFormat="false" ht="12.8" hidden="false" customHeight="true" outlineLevel="0" collapsed="false"/>
    <row r="1045717" customFormat="false" ht="12.8" hidden="false" customHeight="true" outlineLevel="0" collapsed="false"/>
    <row r="1045718" customFormat="false" ht="12.8" hidden="false" customHeight="true" outlineLevel="0" collapsed="false"/>
    <row r="1045719" customFormat="false" ht="12.8" hidden="false" customHeight="true" outlineLevel="0" collapsed="false"/>
    <row r="1045720" customFormat="false" ht="12.8" hidden="false" customHeight="true" outlineLevel="0" collapsed="false"/>
    <row r="1045721" customFormat="false" ht="12.8" hidden="false" customHeight="true" outlineLevel="0" collapsed="false"/>
    <row r="1045722" customFormat="false" ht="12.8" hidden="false" customHeight="true" outlineLevel="0" collapsed="false"/>
    <row r="1045723" customFormat="false" ht="12.8" hidden="false" customHeight="true" outlineLevel="0" collapsed="false"/>
    <row r="1045724" customFormat="false" ht="12.8" hidden="false" customHeight="true" outlineLevel="0" collapsed="false"/>
    <row r="1045725" customFormat="false" ht="12.8" hidden="false" customHeight="true" outlineLevel="0" collapsed="false"/>
    <row r="1045726" customFormat="false" ht="12.8" hidden="false" customHeight="true" outlineLevel="0" collapsed="false"/>
    <row r="1045727" customFormat="false" ht="12.8" hidden="false" customHeight="true" outlineLevel="0" collapsed="false"/>
    <row r="1045728" customFormat="false" ht="12.8" hidden="false" customHeight="true" outlineLevel="0" collapsed="false"/>
    <row r="1045729" customFormat="false" ht="12.8" hidden="false" customHeight="true" outlineLevel="0" collapsed="false"/>
    <row r="1045730" customFormat="false" ht="12.8" hidden="false" customHeight="true" outlineLevel="0" collapsed="false"/>
    <row r="1045731" customFormat="false" ht="12.8" hidden="false" customHeight="true" outlineLevel="0" collapsed="false"/>
    <row r="1045732" customFormat="false" ht="12.8" hidden="false" customHeight="true" outlineLevel="0" collapsed="false"/>
    <row r="1045733" customFormat="false" ht="12.8" hidden="false" customHeight="true" outlineLevel="0" collapsed="false"/>
    <row r="1045734" customFormat="false" ht="12.8" hidden="false" customHeight="true" outlineLevel="0" collapsed="false"/>
    <row r="1045735" customFormat="false" ht="12.8" hidden="false" customHeight="true" outlineLevel="0" collapsed="false"/>
    <row r="1045736" customFormat="false" ht="12.8" hidden="false" customHeight="true" outlineLevel="0" collapsed="false"/>
    <row r="1045737" customFormat="false" ht="12.8" hidden="false" customHeight="true" outlineLevel="0" collapsed="false"/>
    <row r="1045738" customFormat="false" ht="12.8" hidden="false" customHeight="true" outlineLevel="0" collapsed="false"/>
    <row r="1045739" customFormat="false" ht="12.8" hidden="false" customHeight="true" outlineLevel="0" collapsed="false"/>
    <row r="1045740" customFormat="false" ht="12.8" hidden="false" customHeight="true" outlineLevel="0" collapsed="false"/>
    <row r="1045741" customFormat="false" ht="12.8" hidden="false" customHeight="true" outlineLevel="0" collapsed="false"/>
    <row r="1045742" customFormat="false" ht="12.8" hidden="false" customHeight="true" outlineLevel="0" collapsed="false"/>
    <row r="1045743" customFormat="false" ht="12.8" hidden="false" customHeight="true" outlineLevel="0" collapsed="false"/>
    <row r="1045744" customFormat="false" ht="12.8" hidden="false" customHeight="true" outlineLevel="0" collapsed="false"/>
    <row r="1045745" customFormat="false" ht="12.8" hidden="false" customHeight="true" outlineLevel="0" collapsed="false"/>
    <row r="1045746" customFormat="false" ht="12.8" hidden="false" customHeight="true" outlineLevel="0" collapsed="false"/>
    <row r="1045747" customFormat="false" ht="12.8" hidden="false" customHeight="true" outlineLevel="0" collapsed="false"/>
    <row r="1045748" customFormat="false" ht="12.8" hidden="false" customHeight="true" outlineLevel="0" collapsed="false"/>
    <row r="1045749" customFormat="false" ht="12.8" hidden="false" customHeight="true" outlineLevel="0" collapsed="false"/>
    <row r="1045750" customFormat="false" ht="12.8" hidden="false" customHeight="true" outlineLevel="0" collapsed="false"/>
    <row r="1045751" customFormat="false" ht="12.8" hidden="false" customHeight="true" outlineLevel="0" collapsed="false"/>
    <row r="1045752" customFormat="false" ht="12.8" hidden="false" customHeight="true" outlineLevel="0" collapsed="false"/>
    <row r="1045753" customFormat="false" ht="12.8" hidden="false" customHeight="true" outlineLevel="0" collapsed="false"/>
    <row r="1045754" customFormat="false" ht="12.8" hidden="false" customHeight="true" outlineLevel="0" collapsed="false"/>
    <row r="1045755" customFormat="false" ht="12.8" hidden="false" customHeight="true" outlineLevel="0" collapsed="false"/>
    <row r="1045756" customFormat="false" ht="12.8" hidden="false" customHeight="true" outlineLevel="0" collapsed="false"/>
    <row r="1045757" customFormat="false" ht="12.8" hidden="false" customHeight="true" outlineLevel="0" collapsed="false"/>
    <row r="1045758" customFormat="false" ht="12.8" hidden="false" customHeight="true" outlineLevel="0" collapsed="false"/>
    <row r="1045759" customFormat="false" ht="12.8" hidden="false" customHeight="true" outlineLevel="0" collapsed="false"/>
    <row r="1045760" customFormat="false" ht="12.8" hidden="false" customHeight="true" outlineLevel="0" collapsed="false"/>
    <row r="1045761" customFormat="false" ht="12.8" hidden="false" customHeight="true" outlineLevel="0" collapsed="false"/>
    <row r="1045762" customFormat="false" ht="12.8" hidden="false" customHeight="true" outlineLevel="0" collapsed="false"/>
    <row r="1045763" customFormat="false" ht="12.8" hidden="false" customHeight="true" outlineLevel="0" collapsed="false"/>
    <row r="1045764" customFormat="false" ht="12.8" hidden="false" customHeight="true" outlineLevel="0" collapsed="false"/>
    <row r="1045765" customFormat="false" ht="12.8" hidden="false" customHeight="true" outlineLevel="0" collapsed="false"/>
    <row r="1045766" customFormat="false" ht="12.8" hidden="false" customHeight="true" outlineLevel="0" collapsed="false"/>
    <row r="1045767" customFormat="false" ht="12.8" hidden="false" customHeight="true" outlineLevel="0" collapsed="false"/>
    <row r="1045768" customFormat="false" ht="12.8" hidden="false" customHeight="true" outlineLevel="0" collapsed="false"/>
    <row r="1045769" customFormat="false" ht="12.8" hidden="false" customHeight="true" outlineLevel="0" collapsed="false"/>
    <row r="1045770" customFormat="false" ht="12.8" hidden="false" customHeight="true" outlineLevel="0" collapsed="false"/>
    <row r="1045771" customFormat="false" ht="12.8" hidden="false" customHeight="true" outlineLevel="0" collapsed="false"/>
    <row r="1045772" customFormat="false" ht="12.8" hidden="false" customHeight="true" outlineLevel="0" collapsed="false"/>
    <row r="1045773" customFormat="false" ht="12.8" hidden="false" customHeight="true" outlineLevel="0" collapsed="false"/>
    <row r="1045774" customFormat="false" ht="12.8" hidden="false" customHeight="true" outlineLevel="0" collapsed="false"/>
    <row r="1045775" customFormat="false" ht="12.8" hidden="false" customHeight="true" outlineLevel="0" collapsed="false"/>
    <row r="1045776" customFormat="false" ht="12.8" hidden="false" customHeight="true" outlineLevel="0" collapsed="false"/>
    <row r="1045777" customFormat="false" ht="12.8" hidden="false" customHeight="true" outlineLevel="0" collapsed="false"/>
    <row r="1045778" customFormat="false" ht="12.8" hidden="false" customHeight="true" outlineLevel="0" collapsed="false"/>
    <row r="1045779" customFormat="false" ht="12.8" hidden="false" customHeight="true" outlineLevel="0" collapsed="false"/>
    <row r="1045780" customFormat="false" ht="12.8" hidden="false" customHeight="true" outlineLevel="0" collapsed="false"/>
    <row r="1045781" customFormat="false" ht="12.8" hidden="false" customHeight="true" outlineLevel="0" collapsed="false"/>
    <row r="1045782" customFormat="false" ht="12.8" hidden="false" customHeight="true" outlineLevel="0" collapsed="false"/>
    <row r="1045783" customFormat="false" ht="12.8" hidden="false" customHeight="true" outlineLevel="0" collapsed="false"/>
    <row r="1045784" customFormat="false" ht="12.8" hidden="false" customHeight="true" outlineLevel="0" collapsed="false"/>
    <row r="1045785" customFormat="false" ht="12.8" hidden="false" customHeight="true" outlineLevel="0" collapsed="false"/>
    <row r="1045786" customFormat="false" ht="12.8" hidden="false" customHeight="true" outlineLevel="0" collapsed="false"/>
    <row r="1045787" customFormat="false" ht="12.8" hidden="false" customHeight="true" outlineLevel="0" collapsed="false"/>
    <row r="1045788" customFormat="false" ht="12.8" hidden="false" customHeight="true" outlineLevel="0" collapsed="false"/>
    <row r="1045789" customFormat="false" ht="12.8" hidden="false" customHeight="true" outlineLevel="0" collapsed="false"/>
    <row r="1045790" customFormat="false" ht="12.8" hidden="false" customHeight="true" outlineLevel="0" collapsed="false"/>
    <row r="1045791" customFormat="false" ht="12.8" hidden="false" customHeight="true" outlineLevel="0" collapsed="false"/>
    <row r="1045792" customFormat="false" ht="12.8" hidden="false" customHeight="true" outlineLevel="0" collapsed="false"/>
    <row r="1045793" customFormat="false" ht="12.8" hidden="false" customHeight="true" outlineLevel="0" collapsed="false"/>
    <row r="1045794" customFormat="false" ht="12.8" hidden="false" customHeight="true" outlineLevel="0" collapsed="false"/>
    <row r="1045795" customFormat="false" ht="12.8" hidden="false" customHeight="true" outlineLevel="0" collapsed="false"/>
    <row r="1045796" customFormat="false" ht="12.8" hidden="false" customHeight="true" outlineLevel="0" collapsed="false"/>
    <row r="1045797" customFormat="false" ht="12.8" hidden="false" customHeight="true" outlineLevel="0" collapsed="false"/>
    <row r="1045798" customFormat="false" ht="12.8" hidden="false" customHeight="true" outlineLevel="0" collapsed="false"/>
    <row r="1045799" customFormat="false" ht="12.8" hidden="false" customHeight="true" outlineLevel="0" collapsed="false"/>
    <row r="1045800" customFormat="false" ht="12.8" hidden="false" customHeight="true" outlineLevel="0" collapsed="false"/>
    <row r="1045801" customFormat="false" ht="12.8" hidden="false" customHeight="true" outlineLevel="0" collapsed="false"/>
    <row r="1045802" customFormat="false" ht="12.8" hidden="false" customHeight="true" outlineLevel="0" collapsed="false"/>
    <row r="1045803" customFormat="false" ht="12.8" hidden="false" customHeight="true" outlineLevel="0" collapsed="false"/>
    <row r="1045804" customFormat="false" ht="12.8" hidden="false" customHeight="true" outlineLevel="0" collapsed="false"/>
    <row r="1045805" customFormat="false" ht="12.8" hidden="false" customHeight="true" outlineLevel="0" collapsed="false"/>
    <row r="1045806" customFormat="false" ht="12.8" hidden="false" customHeight="true" outlineLevel="0" collapsed="false"/>
    <row r="1045807" customFormat="false" ht="12.8" hidden="false" customHeight="true" outlineLevel="0" collapsed="false"/>
    <row r="1045808" customFormat="false" ht="12.8" hidden="false" customHeight="true" outlineLevel="0" collapsed="false"/>
    <row r="1045809" customFormat="false" ht="12.8" hidden="false" customHeight="true" outlineLevel="0" collapsed="false"/>
    <row r="1045810" customFormat="false" ht="12.8" hidden="false" customHeight="true" outlineLevel="0" collapsed="false"/>
    <row r="1045811" customFormat="false" ht="12.8" hidden="false" customHeight="true" outlineLevel="0" collapsed="false"/>
    <row r="1045812" customFormat="false" ht="12.8" hidden="false" customHeight="true" outlineLevel="0" collapsed="false"/>
    <row r="1045813" customFormat="false" ht="12.8" hidden="false" customHeight="true" outlineLevel="0" collapsed="false"/>
    <row r="1045814" customFormat="false" ht="12.8" hidden="false" customHeight="true" outlineLevel="0" collapsed="false"/>
    <row r="1045815" customFormat="false" ht="12.8" hidden="false" customHeight="true" outlineLevel="0" collapsed="false"/>
    <row r="1045816" customFormat="false" ht="12.8" hidden="false" customHeight="true" outlineLevel="0" collapsed="false"/>
    <row r="1045817" customFormat="false" ht="12.8" hidden="false" customHeight="true" outlineLevel="0" collapsed="false"/>
    <row r="1045818" customFormat="false" ht="12.8" hidden="false" customHeight="true" outlineLevel="0" collapsed="false"/>
    <row r="1045819" customFormat="false" ht="12.8" hidden="false" customHeight="true" outlineLevel="0" collapsed="false"/>
    <row r="1045820" customFormat="false" ht="12.8" hidden="false" customHeight="true" outlineLevel="0" collapsed="false"/>
    <row r="1045821" customFormat="false" ht="12.8" hidden="false" customHeight="true" outlineLevel="0" collapsed="false"/>
    <row r="1045822" customFormat="false" ht="12.8" hidden="false" customHeight="true" outlineLevel="0" collapsed="false"/>
    <row r="1045823" customFormat="false" ht="12.8" hidden="false" customHeight="true" outlineLevel="0" collapsed="false"/>
    <row r="1045824" customFormat="false" ht="12.8" hidden="false" customHeight="true" outlineLevel="0" collapsed="false"/>
    <row r="1045825" customFormat="false" ht="12.8" hidden="false" customHeight="true" outlineLevel="0" collapsed="false"/>
    <row r="1045826" customFormat="false" ht="12.8" hidden="false" customHeight="true" outlineLevel="0" collapsed="false"/>
    <row r="1045827" customFormat="false" ht="12.8" hidden="false" customHeight="true" outlineLevel="0" collapsed="false"/>
    <row r="1045828" customFormat="false" ht="12.8" hidden="false" customHeight="true" outlineLevel="0" collapsed="false"/>
    <row r="1045829" customFormat="false" ht="12.8" hidden="false" customHeight="true" outlineLevel="0" collapsed="false"/>
    <row r="1045830" customFormat="false" ht="12.8" hidden="false" customHeight="true" outlineLevel="0" collapsed="false"/>
    <row r="1045831" customFormat="false" ht="12.8" hidden="false" customHeight="true" outlineLevel="0" collapsed="false"/>
    <row r="1045832" customFormat="false" ht="12.8" hidden="false" customHeight="true" outlineLevel="0" collapsed="false"/>
    <row r="1045833" customFormat="false" ht="12.8" hidden="false" customHeight="true" outlineLevel="0" collapsed="false"/>
    <row r="1045834" customFormat="false" ht="12.8" hidden="false" customHeight="true" outlineLevel="0" collapsed="false"/>
    <row r="1045835" customFormat="false" ht="12.8" hidden="false" customHeight="true" outlineLevel="0" collapsed="false"/>
    <row r="1045836" customFormat="false" ht="12.8" hidden="false" customHeight="true" outlineLevel="0" collapsed="false"/>
    <row r="1045837" customFormat="false" ht="12.8" hidden="false" customHeight="true" outlineLevel="0" collapsed="false"/>
    <row r="1045838" customFormat="false" ht="12.8" hidden="false" customHeight="true" outlineLevel="0" collapsed="false"/>
    <row r="1045839" customFormat="false" ht="12.8" hidden="false" customHeight="true" outlineLevel="0" collapsed="false"/>
    <row r="1045840" customFormat="false" ht="12.8" hidden="false" customHeight="true" outlineLevel="0" collapsed="false"/>
    <row r="1045841" customFormat="false" ht="12.8" hidden="false" customHeight="true" outlineLevel="0" collapsed="false"/>
    <row r="1045842" customFormat="false" ht="12.8" hidden="false" customHeight="true" outlineLevel="0" collapsed="false"/>
    <row r="1045843" customFormat="false" ht="12.8" hidden="false" customHeight="true" outlineLevel="0" collapsed="false"/>
    <row r="1045844" customFormat="false" ht="12.8" hidden="false" customHeight="true" outlineLevel="0" collapsed="false"/>
    <row r="1045845" customFormat="false" ht="12.8" hidden="false" customHeight="true" outlineLevel="0" collapsed="false"/>
    <row r="1045846" customFormat="false" ht="12.8" hidden="false" customHeight="true" outlineLevel="0" collapsed="false"/>
    <row r="1045847" customFormat="false" ht="12.8" hidden="false" customHeight="true" outlineLevel="0" collapsed="false"/>
    <row r="1045848" customFormat="false" ht="12.8" hidden="false" customHeight="true" outlineLevel="0" collapsed="false"/>
    <row r="1045849" customFormat="false" ht="12.8" hidden="false" customHeight="true" outlineLevel="0" collapsed="false"/>
    <row r="1045850" customFormat="false" ht="12.8" hidden="false" customHeight="true" outlineLevel="0" collapsed="false"/>
    <row r="1045851" customFormat="false" ht="12.8" hidden="false" customHeight="true" outlineLevel="0" collapsed="false"/>
    <row r="1045852" customFormat="false" ht="12.8" hidden="false" customHeight="true" outlineLevel="0" collapsed="false"/>
    <row r="1045853" customFormat="false" ht="12.8" hidden="false" customHeight="true" outlineLevel="0" collapsed="false"/>
    <row r="1045854" customFormat="false" ht="12.8" hidden="false" customHeight="true" outlineLevel="0" collapsed="false"/>
    <row r="1045855" customFormat="false" ht="12.8" hidden="false" customHeight="true" outlineLevel="0" collapsed="false"/>
    <row r="1045856" customFormat="false" ht="12.8" hidden="false" customHeight="true" outlineLevel="0" collapsed="false"/>
    <row r="1045857" customFormat="false" ht="12.8" hidden="false" customHeight="true" outlineLevel="0" collapsed="false"/>
    <row r="1045858" customFormat="false" ht="12.8" hidden="false" customHeight="true" outlineLevel="0" collapsed="false"/>
    <row r="1045859" customFormat="false" ht="12.8" hidden="false" customHeight="true" outlineLevel="0" collapsed="false"/>
    <row r="1045860" customFormat="false" ht="12.8" hidden="false" customHeight="true" outlineLevel="0" collapsed="false"/>
    <row r="1045861" customFormat="false" ht="12.8" hidden="false" customHeight="true" outlineLevel="0" collapsed="false"/>
    <row r="1045862" customFormat="false" ht="12.8" hidden="false" customHeight="true" outlineLevel="0" collapsed="false"/>
    <row r="1045863" customFormat="false" ht="12.8" hidden="false" customHeight="true" outlineLevel="0" collapsed="false"/>
    <row r="1045864" customFormat="false" ht="12.8" hidden="false" customHeight="true" outlineLevel="0" collapsed="false"/>
    <row r="1045865" customFormat="false" ht="12.8" hidden="false" customHeight="true" outlineLevel="0" collapsed="false"/>
    <row r="1045866" customFormat="false" ht="12.8" hidden="false" customHeight="true" outlineLevel="0" collapsed="false"/>
    <row r="1045867" customFormat="false" ht="12.8" hidden="false" customHeight="true" outlineLevel="0" collapsed="false"/>
    <row r="1045868" customFormat="false" ht="12.8" hidden="false" customHeight="true" outlineLevel="0" collapsed="false"/>
    <row r="1045869" customFormat="false" ht="12.8" hidden="false" customHeight="true" outlineLevel="0" collapsed="false"/>
    <row r="1045870" customFormat="false" ht="12.8" hidden="false" customHeight="true" outlineLevel="0" collapsed="false"/>
    <row r="1045871" customFormat="false" ht="12.8" hidden="false" customHeight="true" outlineLevel="0" collapsed="false"/>
    <row r="1045872" customFormat="false" ht="12.8" hidden="false" customHeight="true" outlineLevel="0" collapsed="false"/>
    <row r="1045873" customFormat="false" ht="12.8" hidden="false" customHeight="true" outlineLevel="0" collapsed="false"/>
    <row r="1045874" customFormat="false" ht="12.8" hidden="false" customHeight="true" outlineLevel="0" collapsed="false"/>
    <row r="1045875" customFormat="false" ht="12.8" hidden="false" customHeight="true" outlineLevel="0" collapsed="false"/>
    <row r="1045876" customFormat="false" ht="12.8" hidden="false" customHeight="true" outlineLevel="0" collapsed="false"/>
    <row r="1045877" customFormat="false" ht="12.8" hidden="false" customHeight="true" outlineLevel="0" collapsed="false"/>
    <row r="1045878" customFormat="false" ht="12.8" hidden="false" customHeight="true" outlineLevel="0" collapsed="false"/>
    <row r="1045879" customFormat="false" ht="12.8" hidden="false" customHeight="true" outlineLevel="0" collapsed="false"/>
    <row r="1045880" customFormat="false" ht="12.8" hidden="false" customHeight="true" outlineLevel="0" collapsed="false"/>
    <row r="1045881" customFormat="false" ht="12.8" hidden="false" customHeight="true" outlineLevel="0" collapsed="false"/>
    <row r="1045882" customFormat="false" ht="12.8" hidden="false" customHeight="true" outlineLevel="0" collapsed="false"/>
    <row r="1045883" customFormat="false" ht="12.8" hidden="false" customHeight="true" outlineLevel="0" collapsed="false"/>
    <row r="1045884" customFormat="false" ht="12.8" hidden="false" customHeight="true" outlineLevel="0" collapsed="false"/>
    <row r="1045885" customFormat="false" ht="12.8" hidden="false" customHeight="true" outlineLevel="0" collapsed="false"/>
    <row r="1045886" customFormat="false" ht="12.8" hidden="false" customHeight="true" outlineLevel="0" collapsed="false"/>
    <row r="1045887" customFormat="false" ht="12.8" hidden="false" customHeight="true" outlineLevel="0" collapsed="false"/>
    <row r="1045888" customFormat="false" ht="12.8" hidden="false" customHeight="true" outlineLevel="0" collapsed="false"/>
    <row r="1045889" customFormat="false" ht="12.8" hidden="false" customHeight="true" outlineLevel="0" collapsed="false"/>
    <row r="1045890" customFormat="false" ht="12.8" hidden="false" customHeight="true" outlineLevel="0" collapsed="false"/>
    <row r="1045891" customFormat="false" ht="12.8" hidden="false" customHeight="true" outlineLevel="0" collapsed="false"/>
    <row r="1045892" customFormat="false" ht="12.8" hidden="false" customHeight="true" outlineLevel="0" collapsed="false"/>
    <row r="1045893" customFormat="false" ht="12.8" hidden="false" customHeight="true" outlineLevel="0" collapsed="false"/>
    <row r="1045894" customFormat="false" ht="12.8" hidden="false" customHeight="true" outlineLevel="0" collapsed="false"/>
    <row r="1045895" customFormat="false" ht="12.8" hidden="false" customHeight="true" outlineLevel="0" collapsed="false"/>
    <row r="1045896" customFormat="false" ht="12.8" hidden="false" customHeight="true" outlineLevel="0" collapsed="false"/>
    <row r="1045897" customFormat="false" ht="12.8" hidden="false" customHeight="true" outlineLevel="0" collapsed="false"/>
    <row r="1045898" customFormat="false" ht="12.8" hidden="false" customHeight="true" outlineLevel="0" collapsed="false"/>
    <row r="1045899" customFormat="false" ht="12.8" hidden="false" customHeight="true" outlineLevel="0" collapsed="false"/>
    <row r="1045900" customFormat="false" ht="12.8" hidden="false" customHeight="true" outlineLevel="0" collapsed="false"/>
    <row r="1045901" customFormat="false" ht="12.8" hidden="false" customHeight="true" outlineLevel="0" collapsed="false"/>
    <row r="1045902" customFormat="false" ht="12.8" hidden="false" customHeight="true" outlineLevel="0" collapsed="false"/>
    <row r="1045903" customFormat="false" ht="12.8" hidden="false" customHeight="true" outlineLevel="0" collapsed="false"/>
    <row r="1045904" customFormat="false" ht="12.8" hidden="false" customHeight="true" outlineLevel="0" collapsed="false"/>
    <row r="1045905" customFormat="false" ht="12.8" hidden="false" customHeight="true" outlineLevel="0" collapsed="false"/>
    <row r="1045906" customFormat="false" ht="12.8" hidden="false" customHeight="true" outlineLevel="0" collapsed="false"/>
    <row r="1045907" customFormat="false" ht="12.8" hidden="false" customHeight="true" outlineLevel="0" collapsed="false"/>
    <row r="1045908" customFormat="false" ht="12.8" hidden="false" customHeight="true" outlineLevel="0" collapsed="false"/>
    <row r="1045909" customFormat="false" ht="12.8" hidden="false" customHeight="true" outlineLevel="0" collapsed="false"/>
    <row r="1045910" customFormat="false" ht="12.8" hidden="false" customHeight="true" outlineLevel="0" collapsed="false"/>
    <row r="1045911" customFormat="false" ht="12.8" hidden="false" customHeight="true" outlineLevel="0" collapsed="false"/>
    <row r="1045912" customFormat="false" ht="12.8" hidden="false" customHeight="true" outlineLevel="0" collapsed="false"/>
    <row r="1045913" customFormat="false" ht="12.8" hidden="false" customHeight="true" outlineLevel="0" collapsed="false"/>
    <row r="1045914" customFormat="false" ht="12.8" hidden="false" customHeight="true" outlineLevel="0" collapsed="false"/>
    <row r="1045915" customFormat="false" ht="12.8" hidden="false" customHeight="true" outlineLevel="0" collapsed="false"/>
    <row r="1045916" customFormat="false" ht="12.8" hidden="false" customHeight="true" outlineLevel="0" collapsed="false"/>
    <row r="1045917" customFormat="false" ht="12.8" hidden="false" customHeight="true" outlineLevel="0" collapsed="false"/>
    <row r="1045918" customFormat="false" ht="12.8" hidden="false" customHeight="true" outlineLevel="0" collapsed="false"/>
    <row r="1045919" customFormat="false" ht="12.8" hidden="false" customHeight="true" outlineLevel="0" collapsed="false"/>
    <row r="1045920" customFormat="false" ht="12.8" hidden="false" customHeight="true" outlineLevel="0" collapsed="false"/>
    <row r="1045921" customFormat="false" ht="12.8" hidden="false" customHeight="true" outlineLevel="0" collapsed="false"/>
    <row r="1045922" customFormat="false" ht="12.8" hidden="false" customHeight="true" outlineLevel="0" collapsed="false"/>
    <row r="1045923" customFormat="false" ht="12.8" hidden="false" customHeight="true" outlineLevel="0" collapsed="false"/>
    <row r="1045924" customFormat="false" ht="12.8" hidden="false" customHeight="true" outlineLevel="0" collapsed="false"/>
    <row r="1045925" customFormat="false" ht="12.8" hidden="false" customHeight="true" outlineLevel="0" collapsed="false"/>
    <row r="1045926" customFormat="false" ht="12.8" hidden="false" customHeight="true" outlineLevel="0" collapsed="false"/>
    <row r="1045927" customFormat="false" ht="12.8" hidden="false" customHeight="true" outlineLevel="0" collapsed="false"/>
    <row r="1045928" customFormat="false" ht="12.8" hidden="false" customHeight="true" outlineLevel="0" collapsed="false"/>
    <row r="1045929" customFormat="false" ht="12.8" hidden="false" customHeight="true" outlineLevel="0" collapsed="false"/>
    <row r="1045930" customFormat="false" ht="12.8" hidden="false" customHeight="true" outlineLevel="0" collapsed="false"/>
    <row r="1045931" customFormat="false" ht="12.8" hidden="false" customHeight="true" outlineLevel="0" collapsed="false"/>
    <row r="1045932" customFormat="false" ht="12.8" hidden="false" customHeight="true" outlineLevel="0" collapsed="false"/>
    <row r="1045933" customFormat="false" ht="12.8" hidden="false" customHeight="true" outlineLevel="0" collapsed="false"/>
    <row r="1045934" customFormat="false" ht="12.8" hidden="false" customHeight="true" outlineLevel="0" collapsed="false"/>
    <row r="1045935" customFormat="false" ht="12.8" hidden="false" customHeight="true" outlineLevel="0" collapsed="false"/>
    <row r="1045936" customFormat="false" ht="12.8" hidden="false" customHeight="true" outlineLevel="0" collapsed="false"/>
    <row r="1045937" customFormat="false" ht="12.8" hidden="false" customHeight="true" outlineLevel="0" collapsed="false"/>
    <row r="1045938" customFormat="false" ht="12.8" hidden="false" customHeight="true" outlineLevel="0" collapsed="false"/>
    <row r="1045939" customFormat="false" ht="12.8" hidden="false" customHeight="true" outlineLevel="0" collapsed="false"/>
    <row r="1045940" customFormat="false" ht="12.8" hidden="false" customHeight="true" outlineLevel="0" collapsed="false"/>
    <row r="1045941" customFormat="false" ht="12.8" hidden="false" customHeight="true" outlineLevel="0" collapsed="false"/>
    <row r="1045942" customFormat="false" ht="12.8" hidden="false" customHeight="true" outlineLevel="0" collapsed="false"/>
    <row r="1045943" customFormat="false" ht="12.8" hidden="false" customHeight="true" outlineLevel="0" collapsed="false"/>
    <row r="1045944" customFormat="false" ht="12.8" hidden="false" customHeight="true" outlineLevel="0" collapsed="false"/>
    <row r="1045945" customFormat="false" ht="12.8" hidden="false" customHeight="true" outlineLevel="0" collapsed="false"/>
    <row r="1045946" customFormat="false" ht="12.8" hidden="false" customHeight="true" outlineLevel="0" collapsed="false"/>
    <row r="1045947" customFormat="false" ht="12.8" hidden="false" customHeight="true" outlineLevel="0" collapsed="false"/>
    <row r="1045948" customFormat="false" ht="12.8" hidden="false" customHeight="true" outlineLevel="0" collapsed="false"/>
    <row r="1045949" customFormat="false" ht="12.8" hidden="false" customHeight="true" outlineLevel="0" collapsed="false"/>
    <row r="1045950" customFormat="false" ht="12.8" hidden="false" customHeight="true" outlineLevel="0" collapsed="false"/>
    <row r="1045951" customFormat="false" ht="12.8" hidden="false" customHeight="true" outlineLevel="0" collapsed="false"/>
    <row r="1045952" customFormat="false" ht="12.8" hidden="false" customHeight="true" outlineLevel="0" collapsed="false"/>
    <row r="1045953" customFormat="false" ht="12.8" hidden="false" customHeight="true" outlineLevel="0" collapsed="false"/>
    <row r="1045954" customFormat="false" ht="12.8" hidden="false" customHeight="true" outlineLevel="0" collapsed="false"/>
    <row r="1045955" customFormat="false" ht="12.8" hidden="false" customHeight="true" outlineLevel="0" collapsed="false"/>
    <row r="1045956" customFormat="false" ht="12.8" hidden="false" customHeight="true" outlineLevel="0" collapsed="false"/>
    <row r="1045957" customFormat="false" ht="12.8" hidden="false" customHeight="true" outlineLevel="0" collapsed="false"/>
    <row r="1045958" customFormat="false" ht="12.8" hidden="false" customHeight="true" outlineLevel="0" collapsed="false"/>
    <row r="1045959" customFormat="false" ht="12.8" hidden="false" customHeight="true" outlineLevel="0" collapsed="false"/>
    <row r="1045960" customFormat="false" ht="12.8" hidden="false" customHeight="true" outlineLevel="0" collapsed="false"/>
    <row r="1045961" customFormat="false" ht="12.8" hidden="false" customHeight="true" outlineLevel="0" collapsed="false"/>
    <row r="1045962" customFormat="false" ht="12.8" hidden="false" customHeight="true" outlineLevel="0" collapsed="false"/>
    <row r="1045963" customFormat="false" ht="12.8" hidden="false" customHeight="true" outlineLevel="0" collapsed="false"/>
    <row r="1045964" customFormat="false" ht="12.8" hidden="false" customHeight="true" outlineLevel="0" collapsed="false"/>
    <row r="1045965" customFormat="false" ht="12.8" hidden="false" customHeight="true" outlineLevel="0" collapsed="false"/>
    <row r="1045966" customFormat="false" ht="12.8" hidden="false" customHeight="true" outlineLevel="0" collapsed="false"/>
    <row r="1045967" customFormat="false" ht="12.8" hidden="false" customHeight="true" outlineLevel="0" collapsed="false"/>
    <row r="1045968" customFormat="false" ht="12.8" hidden="false" customHeight="true" outlineLevel="0" collapsed="false"/>
    <row r="1045969" customFormat="false" ht="12.8" hidden="false" customHeight="true" outlineLevel="0" collapsed="false"/>
    <row r="1045970" customFormat="false" ht="12.8" hidden="false" customHeight="true" outlineLevel="0" collapsed="false"/>
    <row r="1045971" customFormat="false" ht="12.8" hidden="false" customHeight="true" outlineLevel="0" collapsed="false"/>
    <row r="1045972" customFormat="false" ht="12.8" hidden="false" customHeight="true" outlineLevel="0" collapsed="false"/>
    <row r="1045973" customFormat="false" ht="12.8" hidden="false" customHeight="true" outlineLevel="0" collapsed="false"/>
    <row r="1045974" customFormat="false" ht="12.8" hidden="false" customHeight="true" outlineLevel="0" collapsed="false"/>
    <row r="1045975" customFormat="false" ht="12.8" hidden="false" customHeight="true" outlineLevel="0" collapsed="false"/>
    <row r="1045976" customFormat="false" ht="12.8" hidden="false" customHeight="true" outlineLevel="0" collapsed="false"/>
    <row r="1045977" customFormat="false" ht="12.8" hidden="false" customHeight="true" outlineLevel="0" collapsed="false"/>
    <row r="1045978" customFormat="false" ht="12.8" hidden="false" customHeight="true" outlineLevel="0" collapsed="false"/>
    <row r="1045979" customFormat="false" ht="12.8" hidden="false" customHeight="true" outlineLevel="0" collapsed="false"/>
    <row r="1045980" customFormat="false" ht="12.8" hidden="false" customHeight="true" outlineLevel="0" collapsed="false"/>
    <row r="1045981" customFormat="false" ht="12.8" hidden="false" customHeight="true" outlineLevel="0" collapsed="false"/>
    <row r="1045982" customFormat="false" ht="12.8" hidden="false" customHeight="true" outlineLevel="0" collapsed="false"/>
    <row r="1045983" customFormat="false" ht="12.8" hidden="false" customHeight="true" outlineLevel="0" collapsed="false"/>
    <row r="1045984" customFormat="false" ht="12.8" hidden="false" customHeight="true" outlineLevel="0" collapsed="false"/>
    <row r="1045985" customFormat="false" ht="12.8" hidden="false" customHeight="true" outlineLevel="0" collapsed="false"/>
    <row r="1045986" customFormat="false" ht="12.8" hidden="false" customHeight="true" outlineLevel="0" collapsed="false"/>
    <row r="1045987" customFormat="false" ht="12.8" hidden="false" customHeight="true" outlineLevel="0" collapsed="false"/>
    <row r="1045988" customFormat="false" ht="12.8" hidden="false" customHeight="true" outlineLevel="0" collapsed="false"/>
    <row r="1045989" customFormat="false" ht="12.8" hidden="false" customHeight="true" outlineLevel="0" collapsed="false"/>
    <row r="1045990" customFormat="false" ht="12.8" hidden="false" customHeight="true" outlineLevel="0" collapsed="false"/>
    <row r="1045991" customFormat="false" ht="12.8" hidden="false" customHeight="true" outlineLevel="0" collapsed="false"/>
    <row r="1045992" customFormat="false" ht="12.8" hidden="false" customHeight="true" outlineLevel="0" collapsed="false"/>
    <row r="1045993" customFormat="false" ht="12.8" hidden="false" customHeight="true" outlineLevel="0" collapsed="false"/>
    <row r="1045994" customFormat="false" ht="12.8" hidden="false" customHeight="true" outlineLevel="0" collapsed="false"/>
    <row r="1045995" customFormat="false" ht="12.8" hidden="false" customHeight="true" outlineLevel="0" collapsed="false"/>
    <row r="1045996" customFormat="false" ht="12.8" hidden="false" customHeight="true" outlineLevel="0" collapsed="false"/>
    <row r="1045997" customFormat="false" ht="12.8" hidden="false" customHeight="true" outlineLevel="0" collapsed="false"/>
    <row r="1045998" customFormat="false" ht="12.8" hidden="false" customHeight="true" outlineLevel="0" collapsed="false"/>
    <row r="1045999" customFormat="false" ht="12.8" hidden="false" customHeight="true" outlineLevel="0" collapsed="false"/>
    <row r="1046000" customFormat="false" ht="12.8" hidden="false" customHeight="true" outlineLevel="0" collapsed="false"/>
    <row r="1046001" customFormat="false" ht="12.8" hidden="false" customHeight="true" outlineLevel="0" collapsed="false"/>
    <row r="1046002" customFormat="false" ht="12.8" hidden="false" customHeight="true" outlineLevel="0" collapsed="false"/>
    <row r="1046003" customFormat="false" ht="12.8" hidden="false" customHeight="true" outlineLevel="0" collapsed="false"/>
    <row r="1046004" customFormat="false" ht="12.8" hidden="false" customHeight="true" outlineLevel="0" collapsed="false"/>
    <row r="1046005" customFormat="false" ht="12.8" hidden="false" customHeight="true" outlineLevel="0" collapsed="false"/>
    <row r="1046006" customFormat="false" ht="12.8" hidden="false" customHeight="true" outlineLevel="0" collapsed="false"/>
    <row r="1046007" customFormat="false" ht="12.8" hidden="false" customHeight="true" outlineLevel="0" collapsed="false"/>
    <row r="1046008" customFormat="false" ht="12.8" hidden="false" customHeight="true" outlineLevel="0" collapsed="false"/>
    <row r="1046009" customFormat="false" ht="12.8" hidden="false" customHeight="true" outlineLevel="0" collapsed="false"/>
    <row r="1046010" customFormat="false" ht="12.8" hidden="false" customHeight="true" outlineLevel="0" collapsed="false"/>
    <row r="1046011" customFormat="false" ht="12.8" hidden="false" customHeight="true" outlineLevel="0" collapsed="false"/>
    <row r="1046012" customFormat="false" ht="12.8" hidden="false" customHeight="true" outlineLevel="0" collapsed="false"/>
    <row r="1046013" customFormat="false" ht="12.8" hidden="false" customHeight="true" outlineLevel="0" collapsed="false"/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">
    <cfRule type="expression" priority="2" aboveAverage="0" equalAverage="0" bottom="0" percent="0" rank="0" text="" dxfId="0">
      <formula>#ref!="Тикет"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9.99"/>
    <col collapsed="false" customWidth="true" hidden="false" outlineLevel="0" max="3" min="3" style="0" width="7.67"/>
    <col collapsed="false" customWidth="true" hidden="false" outlineLevel="0" max="4" min="4" style="0" width="20.5"/>
    <col collapsed="false" customWidth="true" hidden="false" outlineLevel="0" max="5" min="5" style="0" width="18"/>
    <col collapsed="false" customWidth="true" hidden="false" outlineLevel="0" max="6" min="6" style="0" width="23.35"/>
    <col collapsed="false" customWidth="true" hidden="false" outlineLevel="0" max="7" min="7" style="0" width="13.17"/>
    <col collapsed="false" customWidth="true" hidden="false" outlineLevel="0" max="8" min="8" style="0" width="15.49"/>
    <col collapsed="false" customWidth="true" hidden="false" outlineLevel="0" max="9" min="9" style="0" width="16.48"/>
    <col collapsed="false" customWidth="true" hidden="false" outlineLevel="0" max="10" min="10" style="0" width="17.67"/>
    <col collapsed="false" customWidth="true" hidden="false" outlineLevel="0" max="11" min="11" style="0" width="23.5"/>
    <col collapsed="false" customWidth="true" hidden="false" outlineLevel="0" max="12" min="12" style="0" width="24.83"/>
    <col collapsed="false" customWidth="true" hidden="false" outlineLevel="0" max="13" min="13" style="0" width="13.83"/>
    <col collapsed="false" customWidth="true" hidden="false" outlineLevel="0" max="14" min="14" style="0" width="14.01"/>
    <col collapsed="false" customWidth="true" hidden="false" outlineLevel="0" max="15" min="15" style="0" width="19.5"/>
    <col collapsed="false" customWidth="true" hidden="false" outlineLevel="0" max="16" min="16" style="0" width="15"/>
    <col collapsed="false" customWidth="true" hidden="false" outlineLevel="0" max="1025" min="17" style="0" width="14.5"/>
  </cols>
  <sheetData>
    <row r="1" customFormat="false" ht="15" hidden="false" customHeight="false" outlineLevel="0" collapsed="false">
      <c r="A1" s="72" t="s">
        <v>115</v>
      </c>
      <c r="B1" s="80" t="s">
        <v>99</v>
      </c>
      <c r="C1" s="80" t="s">
        <v>101</v>
      </c>
      <c r="D1" s="80" t="s">
        <v>102</v>
      </c>
      <c r="E1" s="80" t="s">
        <v>103</v>
      </c>
      <c r="F1" s="80" t="s">
        <v>104</v>
      </c>
      <c r="G1" s="80" t="s">
        <v>105</v>
      </c>
      <c r="H1" s="80" t="s">
        <v>106</v>
      </c>
      <c r="I1" s="80" t="s">
        <v>107</v>
      </c>
      <c r="J1" s="80" t="s">
        <v>108</v>
      </c>
      <c r="K1" s="80" t="s">
        <v>109</v>
      </c>
      <c r="L1" s="80" t="s">
        <v>110</v>
      </c>
      <c r="M1" s="76" t="s">
        <v>111</v>
      </c>
      <c r="N1" s="76" t="s">
        <v>112</v>
      </c>
      <c r="O1" s="79" t="s">
        <v>113</v>
      </c>
      <c r="P1" s="79" t="s">
        <v>116</v>
      </c>
      <c r="Q1" s="77"/>
      <c r="R1" s="77"/>
      <c r="S1" s="77"/>
      <c r="T1" s="77"/>
      <c r="U1" s="77"/>
      <c r="V1" s="77"/>
      <c r="W1" s="77"/>
      <c r="X1" s="77"/>
      <c r="Y1" s="77"/>
      <c r="Z1" s="77"/>
    </row>
    <row r="2" customFormat="false" ht="15" hidden="false" customHeight="false" outlineLevel="0" collapsed="false">
      <c r="A2" s="72"/>
      <c r="B2" s="72"/>
      <c r="C2" s="73"/>
      <c r="D2" s="73"/>
      <c r="E2" s="73"/>
      <c r="F2" s="73"/>
      <c r="G2" s="73"/>
      <c r="H2" s="73"/>
      <c r="I2" s="73"/>
      <c r="J2" s="73"/>
      <c r="K2" s="72"/>
      <c r="L2" s="72"/>
      <c r="M2" s="80" t="n">
        <f aca="false">I2+K2</f>
        <v>0</v>
      </c>
      <c r="N2" s="77" t="n">
        <f aca="false">J2+L2</f>
        <v>0</v>
      </c>
      <c r="O2" s="81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customFormat="false" ht="15" hidden="false" customHeight="false" outlineLevel="0" collapsed="false">
      <c r="A3" s="72"/>
      <c r="B3" s="72"/>
      <c r="C3" s="73"/>
      <c r="D3" s="73"/>
      <c r="E3" s="73"/>
      <c r="F3" s="73"/>
      <c r="G3" s="73"/>
      <c r="H3" s="73"/>
      <c r="I3" s="73"/>
      <c r="J3" s="73"/>
      <c r="K3" s="72"/>
      <c r="L3" s="72"/>
      <c r="M3" s="80" t="n">
        <f aca="false">I3+K3</f>
        <v>0</v>
      </c>
      <c r="N3" s="77" t="n">
        <f aca="false">J3+L3</f>
        <v>0</v>
      </c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customFormat="false" ht="15" hidden="false" customHeight="false" outlineLevel="0" collapsed="false">
      <c r="A4" s="72"/>
      <c r="B4" s="72"/>
      <c r="C4" s="73"/>
      <c r="D4" s="73"/>
      <c r="E4" s="73"/>
      <c r="F4" s="73"/>
      <c r="G4" s="73"/>
      <c r="H4" s="73"/>
      <c r="I4" s="73"/>
      <c r="J4" s="73"/>
      <c r="K4" s="72"/>
      <c r="L4" s="72"/>
      <c r="M4" s="80" t="n">
        <f aca="false">I4+K4</f>
        <v>0</v>
      </c>
      <c r="N4" s="77" t="n">
        <f aca="false">J4+L4</f>
        <v>0</v>
      </c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customFormat="false" ht="15" hidden="false" customHeight="false" outlineLevel="0" collapsed="false">
      <c r="A5" s="72"/>
      <c r="B5" s="72"/>
      <c r="C5" s="73"/>
      <c r="D5" s="73"/>
      <c r="E5" s="73"/>
      <c r="F5" s="73"/>
      <c r="G5" s="73"/>
      <c r="H5" s="73"/>
      <c r="I5" s="73"/>
      <c r="J5" s="73"/>
      <c r="K5" s="72"/>
      <c r="L5" s="72"/>
      <c r="M5" s="80" t="n">
        <f aca="false">I5+K5</f>
        <v>0</v>
      </c>
      <c r="N5" s="77" t="n">
        <f aca="false">J5+L5</f>
        <v>0</v>
      </c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customFormat="false" ht="15" hidden="false" customHeight="false" outlineLevel="0" collapsed="false">
      <c r="A6" s="72"/>
      <c r="B6" s="72"/>
      <c r="C6" s="73"/>
      <c r="D6" s="73"/>
      <c r="E6" s="73"/>
      <c r="F6" s="73"/>
      <c r="G6" s="73"/>
      <c r="H6" s="73"/>
      <c r="I6" s="73"/>
      <c r="J6" s="73"/>
      <c r="K6" s="72"/>
      <c r="L6" s="72"/>
      <c r="M6" s="80" t="n">
        <f aca="false">I6+K6</f>
        <v>0</v>
      </c>
      <c r="N6" s="77" t="n">
        <f aca="false">J6+L6</f>
        <v>0</v>
      </c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customFormat="false" ht="15" hidden="false" customHeight="false" outlineLevel="0" collapsed="false">
      <c r="A7" s="72"/>
      <c r="B7" s="72"/>
      <c r="C7" s="73"/>
      <c r="D7" s="73"/>
      <c r="E7" s="73"/>
      <c r="F7" s="73"/>
      <c r="G7" s="73"/>
      <c r="H7" s="73"/>
      <c r="I7" s="73"/>
      <c r="J7" s="73"/>
      <c r="K7" s="72"/>
      <c r="L7" s="72"/>
      <c r="M7" s="80" t="n">
        <f aca="false">I7+K7</f>
        <v>0</v>
      </c>
      <c r="N7" s="77" t="n">
        <f aca="false">J7+L7</f>
        <v>0</v>
      </c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customFormat="false" ht="15" hidden="false" customHeight="false" outlineLevel="0" collapsed="false">
      <c r="A8" s="72"/>
      <c r="B8" s="72"/>
      <c r="C8" s="73"/>
      <c r="D8" s="73"/>
      <c r="E8" s="73"/>
      <c r="F8" s="73"/>
      <c r="G8" s="73"/>
      <c r="H8" s="73"/>
      <c r="I8" s="73"/>
      <c r="J8" s="73"/>
      <c r="K8" s="72"/>
      <c r="L8" s="72"/>
      <c r="M8" s="80" t="n">
        <f aca="false">I8+K8</f>
        <v>0</v>
      </c>
      <c r="N8" s="77" t="n">
        <f aca="false">J8+L8</f>
        <v>0</v>
      </c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customFormat="false" ht="15" hidden="false" customHeight="false" outlineLevel="0" collapsed="false">
      <c r="A9" s="72"/>
      <c r="B9" s="72"/>
      <c r="C9" s="73"/>
      <c r="D9" s="73"/>
      <c r="E9" s="73"/>
      <c r="F9" s="73"/>
      <c r="G9" s="73"/>
      <c r="H9" s="73"/>
      <c r="I9" s="73"/>
      <c r="J9" s="73"/>
      <c r="K9" s="72"/>
      <c r="L9" s="72"/>
      <c r="M9" s="80" t="n">
        <f aca="false">I9+K9</f>
        <v>0</v>
      </c>
      <c r="N9" s="77" t="n">
        <f aca="false">J9+L9</f>
        <v>0</v>
      </c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customFormat="false" ht="15" hidden="false" customHeight="false" outlineLevel="0" collapsed="false">
      <c r="A10" s="72"/>
      <c r="B10" s="72"/>
      <c r="C10" s="73"/>
      <c r="D10" s="73"/>
      <c r="E10" s="73"/>
      <c r="F10" s="73"/>
      <c r="G10" s="73"/>
      <c r="H10" s="73"/>
      <c r="I10" s="73"/>
      <c r="J10" s="73"/>
      <c r="K10" s="72"/>
      <c r="L10" s="72"/>
      <c r="M10" s="80" t="n">
        <f aca="false">I10+K10</f>
        <v>0</v>
      </c>
      <c r="N10" s="77" t="n">
        <f aca="false">J10+L10</f>
        <v>0</v>
      </c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customFormat="false" ht="15" hidden="false" customHeight="false" outlineLevel="0" collapsed="false">
      <c r="A11" s="72"/>
      <c r="B11" s="72"/>
      <c r="C11" s="73"/>
      <c r="D11" s="73"/>
      <c r="E11" s="73"/>
      <c r="F11" s="73"/>
      <c r="G11" s="73"/>
      <c r="H11" s="73"/>
      <c r="I11" s="73"/>
      <c r="J11" s="73"/>
      <c r="K11" s="72"/>
      <c r="L11" s="72"/>
      <c r="M11" s="80" t="n">
        <f aca="false">I11+K11</f>
        <v>0</v>
      </c>
      <c r="N11" s="77" t="n">
        <f aca="false">J11+L11</f>
        <v>0</v>
      </c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customFormat="false" ht="15" hidden="false" customHeight="false" outlineLevel="0" collapsed="false">
      <c r="A12" s="72"/>
      <c r="B12" s="72"/>
      <c r="C12" s="73"/>
      <c r="D12" s="73"/>
      <c r="E12" s="73"/>
      <c r="F12" s="73"/>
      <c r="G12" s="73"/>
      <c r="H12" s="73"/>
      <c r="I12" s="73"/>
      <c r="J12" s="73"/>
      <c r="K12" s="72"/>
      <c r="L12" s="72"/>
      <c r="M12" s="80" t="n">
        <f aca="false">I12+K12</f>
        <v>0</v>
      </c>
      <c r="N12" s="77" t="n">
        <f aca="false">J12+L12</f>
        <v>0</v>
      </c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customFormat="false" ht="15" hidden="false" customHeight="false" outlineLevel="0" collapsed="false">
      <c r="A13" s="72"/>
      <c r="B13" s="72"/>
      <c r="C13" s="73"/>
      <c r="D13" s="73"/>
      <c r="E13" s="73"/>
      <c r="F13" s="73"/>
      <c r="G13" s="73"/>
      <c r="H13" s="73"/>
      <c r="I13" s="73"/>
      <c r="J13" s="73"/>
      <c r="K13" s="72"/>
      <c r="L13" s="72"/>
      <c r="M13" s="80" t="n">
        <f aca="false">I13+K13</f>
        <v>0</v>
      </c>
      <c r="N13" s="77" t="n">
        <f aca="false">J13+L13</f>
        <v>0</v>
      </c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customFormat="false" ht="15" hidden="false" customHeight="false" outlineLevel="0" collapsed="false">
      <c r="A14" s="72"/>
      <c r="B14" s="72"/>
      <c r="C14" s="73"/>
      <c r="D14" s="73"/>
      <c r="E14" s="73"/>
      <c r="F14" s="73"/>
      <c r="G14" s="73"/>
      <c r="H14" s="73"/>
      <c r="I14" s="73"/>
      <c r="J14" s="73"/>
      <c r="K14" s="72"/>
      <c r="L14" s="72"/>
      <c r="M14" s="80" t="n">
        <f aca="false">I14+K14</f>
        <v>0</v>
      </c>
      <c r="N14" s="77" t="n">
        <f aca="false">J14+L14</f>
        <v>0</v>
      </c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customFormat="false" ht="15" hidden="false" customHeight="false" outlineLevel="0" collapsed="false">
      <c r="A15" s="72"/>
      <c r="B15" s="72"/>
      <c r="C15" s="73"/>
      <c r="D15" s="73"/>
      <c r="E15" s="73"/>
      <c r="F15" s="73"/>
      <c r="G15" s="73"/>
      <c r="H15" s="73"/>
      <c r="I15" s="73"/>
      <c r="J15" s="73"/>
      <c r="K15" s="72"/>
      <c r="L15" s="72"/>
      <c r="M15" s="80" t="n">
        <f aca="false">I15+K15</f>
        <v>0</v>
      </c>
      <c r="N15" s="77" t="n">
        <f aca="false">J15+L15</f>
        <v>0</v>
      </c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customFormat="false" ht="15" hidden="false" customHeight="false" outlineLevel="0" collapsed="false">
      <c r="A16" s="72"/>
      <c r="B16" s="72"/>
      <c r="C16" s="73"/>
      <c r="D16" s="73"/>
      <c r="E16" s="73"/>
      <c r="F16" s="73"/>
      <c r="G16" s="73"/>
      <c r="H16" s="73"/>
      <c r="I16" s="73"/>
      <c r="J16" s="73"/>
      <c r="K16" s="72"/>
      <c r="L16" s="72"/>
      <c r="M16" s="80" t="n">
        <f aca="false">I16+K16</f>
        <v>0</v>
      </c>
      <c r="N16" s="77" t="n">
        <f aca="false">J16+L16</f>
        <v>0</v>
      </c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customFormat="false" ht="15" hidden="false" customHeight="false" outlineLevel="0" collapsed="false">
      <c r="A17" s="72"/>
      <c r="B17" s="72"/>
      <c r="C17" s="73"/>
      <c r="D17" s="73"/>
      <c r="E17" s="73"/>
      <c r="F17" s="73"/>
      <c r="G17" s="73"/>
      <c r="H17" s="73"/>
      <c r="I17" s="73"/>
      <c r="J17" s="73"/>
      <c r="K17" s="72"/>
      <c r="L17" s="72"/>
      <c r="M17" s="80" t="n">
        <f aca="false">I17+K17</f>
        <v>0</v>
      </c>
      <c r="N17" s="77" t="n">
        <f aca="false">J17+L17</f>
        <v>0</v>
      </c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customFormat="false" ht="15" hidden="false" customHeight="false" outlineLevel="0" collapsed="false">
      <c r="A18" s="72"/>
      <c r="B18" s="72"/>
      <c r="C18" s="73"/>
      <c r="D18" s="73"/>
      <c r="E18" s="73"/>
      <c r="F18" s="73"/>
      <c r="G18" s="73"/>
      <c r="H18" s="73"/>
      <c r="I18" s="73"/>
      <c r="J18" s="73"/>
      <c r="K18" s="72"/>
      <c r="L18" s="72"/>
      <c r="M18" s="80" t="n">
        <f aca="false">I18+K18</f>
        <v>0</v>
      </c>
      <c r="N18" s="77" t="n">
        <f aca="false">J18+L18</f>
        <v>0</v>
      </c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customFormat="false" ht="15" hidden="false" customHeight="false" outlineLevel="0" collapsed="false">
      <c r="A19" s="72"/>
      <c r="B19" s="72"/>
      <c r="C19" s="73"/>
      <c r="D19" s="73"/>
      <c r="E19" s="73"/>
      <c r="F19" s="73"/>
      <c r="G19" s="73"/>
      <c r="H19" s="73"/>
      <c r="I19" s="73"/>
      <c r="J19" s="73"/>
      <c r="K19" s="72"/>
      <c r="L19" s="72"/>
      <c r="M19" s="80" t="n">
        <f aca="false">I19+K19</f>
        <v>0</v>
      </c>
      <c r="N19" s="77" t="n">
        <f aca="false">J19+L19</f>
        <v>0</v>
      </c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customFormat="false" ht="15" hidden="false" customHeight="false" outlineLevel="0" collapsed="false">
      <c r="A20" s="72"/>
      <c r="B20" s="72"/>
      <c r="C20" s="73"/>
      <c r="D20" s="73"/>
      <c r="E20" s="73"/>
      <c r="F20" s="73"/>
      <c r="G20" s="73"/>
      <c r="H20" s="73"/>
      <c r="I20" s="73"/>
      <c r="J20" s="73"/>
      <c r="K20" s="72"/>
      <c r="L20" s="72"/>
      <c r="M20" s="80" t="n">
        <f aca="false">I20+K20</f>
        <v>0</v>
      </c>
      <c r="N20" s="77" t="n">
        <f aca="false">J20+L20</f>
        <v>0</v>
      </c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customFormat="false" ht="15" hidden="false" customHeight="false" outlineLevel="0" collapsed="false">
      <c r="A21" s="72"/>
      <c r="B21" s="72"/>
      <c r="C21" s="73"/>
      <c r="D21" s="73"/>
      <c r="E21" s="73"/>
      <c r="F21" s="73"/>
      <c r="G21" s="73"/>
      <c r="H21" s="73"/>
      <c r="I21" s="73"/>
      <c r="J21" s="73"/>
      <c r="K21" s="72"/>
      <c r="L21" s="72"/>
      <c r="M21" s="80" t="n">
        <f aca="false">I21+K21</f>
        <v>0</v>
      </c>
      <c r="N21" s="77" t="n">
        <f aca="false">J21+L21</f>
        <v>0</v>
      </c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customFormat="false" ht="15" hidden="false" customHeight="false" outlineLevel="0" collapsed="false">
      <c r="A22" s="72"/>
      <c r="B22" s="72"/>
      <c r="C22" s="73"/>
      <c r="D22" s="73"/>
      <c r="E22" s="73"/>
      <c r="F22" s="73"/>
      <c r="G22" s="73"/>
      <c r="H22" s="73"/>
      <c r="I22" s="73"/>
      <c r="J22" s="73"/>
      <c r="K22" s="72"/>
      <c r="L22" s="72"/>
      <c r="M22" s="80" t="n">
        <f aca="false">I22+K22</f>
        <v>0</v>
      </c>
      <c r="N22" s="77" t="n">
        <f aca="false">J22+L22</f>
        <v>0</v>
      </c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customFormat="false" ht="15" hidden="false" customHeight="false" outlineLevel="0" collapsed="false">
      <c r="A23" s="72"/>
      <c r="B23" s="72"/>
      <c r="C23" s="73"/>
      <c r="D23" s="73"/>
      <c r="E23" s="73"/>
      <c r="F23" s="73"/>
      <c r="G23" s="73"/>
      <c r="H23" s="73"/>
      <c r="I23" s="73"/>
      <c r="J23" s="73"/>
      <c r="K23" s="72"/>
      <c r="L23" s="72"/>
      <c r="M23" s="80" t="n">
        <f aca="false">I23+K23</f>
        <v>0</v>
      </c>
      <c r="N23" s="77" t="n">
        <f aca="false">J23+L23</f>
        <v>0</v>
      </c>
      <c r="O23" s="82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customFormat="false" ht="15" hidden="false" customHeight="false" outlineLevel="0" collapsed="false">
      <c r="A24" s="72"/>
      <c r="B24" s="72"/>
      <c r="C24" s="73"/>
      <c r="D24" s="73"/>
      <c r="E24" s="73"/>
      <c r="F24" s="73"/>
      <c r="G24" s="73"/>
      <c r="H24" s="73"/>
      <c r="I24" s="73"/>
      <c r="J24" s="73"/>
      <c r="K24" s="72"/>
      <c r="L24" s="72"/>
      <c r="M24" s="80" t="n">
        <f aca="false">I24+K24</f>
        <v>0</v>
      </c>
      <c r="N24" s="77" t="n">
        <f aca="false">J24+L24</f>
        <v>0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customFormat="false" ht="15" hidden="false" customHeight="false" outlineLevel="0" collapsed="false">
      <c r="A25" s="72"/>
      <c r="B25" s="72"/>
      <c r="C25" s="73"/>
      <c r="D25" s="73"/>
      <c r="E25" s="73"/>
      <c r="F25" s="73"/>
      <c r="G25" s="73"/>
      <c r="H25" s="73"/>
      <c r="I25" s="73"/>
      <c r="J25" s="73"/>
      <c r="K25" s="72"/>
      <c r="L25" s="72"/>
      <c r="M25" s="80" t="n">
        <f aca="false">I25+K25</f>
        <v>0</v>
      </c>
      <c r="N25" s="77" t="n">
        <f aca="false">J25+L25</f>
        <v>0</v>
      </c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customFormat="false" ht="15" hidden="false" customHeight="false" outlineLevel="0" collapsed="false">
      <c r="A26" s="72"/>
      <c r="B26" s="72"/>
      <c r="C26" s="73"/>
      <c r="D26" s="73"/>
      <c r="E26" s="73"/>
      <c r="F26" s="73"/>
      <c r="G26" s="73"/>
      <c r="H26" s="73"/>
      <c r="I26" s="73"/>
      <c r="J26" s="73"/>
      <c r="K26" s="72"/>
      <c r="L26" s="72"/>
      <c r="M26" s="80" t="n">
        <f aca="false">I26+K26</f>
        <v>0</v>
      </c>
      <c r="N26" s="77" t="n">
        <f aca="false">J26+L26</f>
        <v>0</v>
      </c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customFormat="false" ht="15" hidden="false" customHeight="false" outlineLevel="0" collapsed="false">
      <c r="A27" s="72"/>
      <c r="B27" s="72"/>
      <c r="C27" s="73"/>
      <c r="D27" s="73"/>
      <c r="E27" s="73"/>
      <c r="F27" s="73"/>
      <c r="G27" s="73"/>
      <c r="H27" s="73"/>
      <c r="I27" s="73"/>
      <c r="J27" s="73"/>
      <c r="K27" s="72"/>
      <c r="L27" s="72"/>
      <c r="M27" s="80" t="n">
        <f aca="false">I27+K27</f>
        <v>0</v>
      </c>
      <c r="N27" s="77" t="n">
        <f aca="false">J27+L27</f>
        <v>0</v>
      </c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customFormat="false" ht="15" hidden="false" customHeight="false" outlineLevel="0" collapsed="false">
      <c r="A28" s="72"/>
      <c r="B28" s="72"/>
      <c r="C28" s="73"/>
      <c r="D28" s="73"/>
      <c r="E28" s="73"/>
      <c r="F28" s="73"/>
      <c r="G28" s="73"/>
      <c r="H28" s="73"/>
      <c r="I28" s="73"/>
      <c r="J28" s="73"/>
      <c r="K28" s="72"/>
      <c r="L28" s="72"/>
      <c r="M28" s="80" t="n">
        <f aca="false">I28+K28</f>
        <v>0</v>
      </c>
      <c r="N28" s="77" t="n">
        <f aca="false">J28+L28</f>
        <v>0</v>
      </c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customFormat="false" ht="15" hidden="false" customHeight="false" outlineLevel="0" collapsed="false">
      <c r="A29" s="72"/>
      <c r="B29" s="72"/>
      <c r="C29" s="73"/>
      <c r="D29" s="73"/>
      <c r="E29" s="73"/>
      <c r="F29" s="73"/>
      <c r="G29" s="73"/>
      <c r="H29" s="73"/>
      <c r="I29" s="73"/>
      <c r="J29" s="73"/>
      <c r="K29" s="72"/>
      <c r="L29" s="72"/>
      <c r="M29" s="80" t="n">
        <f aca="false">I29+K29</f>
        <v>0</v>
      </c>
      <c r="N29" s="77" t="n">
        <f aca="false">J29+L29</f>
        <v>0</v>
      </c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customFormat="false" ht="15" hidden="false" customHeight="false" outlineLevel="0" collapsed="false">
      <c r="A30" s="72"/>
      <c r="B30" s="72"/>
      <c r="C30" s="73"/>
      <c r="D30" s="73"/>
      <c r="E30" s="73"/>
      <c r="F30" s="73"/>
      <c r="G30" s="73"/>
      <c r="H30" s="73"/>
      <c r="I30" s="73"/>
      <c r="J30" s="73"/>
      <c r="K30" s="72"/>
      <c r="L30" s="72"/>
      <c r="M30" s="80" t="n">
        <f aca="false">I30+K30</f>
        <v>0</v>
      </c>
      <c r="N30" s="77" t="n">
        <f aca="false">J30+L30</f>
        <v>0</v>
      </c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customFormat="false" ht="15" hidden="false" customHeight="false" outlineLevel="0" collapsed="false">
      <c r="A31" s="72"/>
      <c r="B31" s="72"/>
      <c r="C31" s="73"/>
      <c r="D31" s="73"/>
      <c r="E31" s="73"/>
      <c r="F31" s="73"/>
      <c r="G31" s="73"/>
      <c r="H31" s="73"/>
      <c r="I31" s="73"/>
      <c r="J31" s="73"/>
      <c r="K31" s="72"/>
      <c r="L31" s="72"/>
      <c r="M31" s="80" t="n">
        <f aca="false">I31+K31</f>
        <v>0</v>
      </c>
      <c r="N31" s="77" t="n">
        <f aca="false">J31+L31</f>
        <v>0</v>
      </c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customFormat="false" ht="15" hidden="false" customHeight="false" outlineLevel="0" collapsed="false">
      <c r="A32" s="72"/>
      <c r="B32" s="72"/>
      <c r="C32" s="73"/>
      <c r="D32" s="73"/>
      <c r="E32" s="73"/>
      <c r="F32" s="73"/>
      <c r="G32" s="73"/>
      <c r="H32" s="73"/>
      <c r="I32" s="73"/>
      <c r="J32" s="73"/>
      <c r="K32" s="72"/>
      <c r="L32" s="72"/>
      <c r="M32" s="80" t="n">
        <f aca="false">I32+K32</f>
        <v>0</v>
      </c>
      <c r="N32" s="77" t="n">
        <f aca="false">J32+L32</f>
        <v>0</v>
      </c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customFormat="false" ht="15" hidden="false" customHeight="false" outlineLevel="0" collapsed="false">
      <c r="A33" s="72"/>
      <c r="B33" s="72"/>
      <c r="C33" s="73"/>
      <c r="D33" s="73"/>
      <c r="E33" s="73"/>
      <c r="F33" s="73"/>
      <c r="G33" s="73"/>
      <c r="H33" s="73"/>
      <c r="I33" s="73"/>
      <c r="J33" s="73"/>
      <c r="K33" s="72"/>
      <c r="L33" s="72"/>
      <c r="M33" s="80" t="n">
        <f aca="false">I33+K33</f>
        <v>0</v>
      </c>
      <c r="N33" s="77" t="n">
        <f aca="false">J33+L33</f>
        <v>0</v>
      </c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customFormat="false" ht="15" hidden="false" customHeight="false" outlineLevel="0" collapsed="false">
      <c r="A34" s="72"/>
      <c r="B34" s="72"/>
      <c r="C34" s="73"/>
      <c r="D34" s="73"/>
      <c r="E34" s="73"/>
      <c r="F34" s="73"/>
      <c r="G34" s="73"/>
      <c r="H34" s="73"/>
      <c r="I34" s="73"/>
      <c r="J34" s="73"/>
      <c r="K34" s="72"/>
      <c r="L34" s="72"/>
      <c r="M34" s="80" t="n">
        <f aca="false">I34+K34</f>
        <v>0</v>
      </c>
      <c r="N34" s="77" t="n">
        <f aca="false">J34+L34</f>
        <v>0</v>
      </c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customFormat="false" ht="15" hidden="false" customHeight="false" outlineLevel="0" collapsed="false">
      <c r="A35" s="72"/>
      <c r="B35" s="72"/>
      <c r="C35" s="73"/>
      <c r="D35" s="73"/>
      <c r="E35" s="73"/>
      <c r="F35" s="73"/>
      <c r="G35" s="73"/>
      <c r="H35" s="73"/>
      <c r="I35" s="73"/>
      <c r="J35" s="73"/>
      <c r="K35" s="72"/>
      <c r="L35" s="72"/>
      <c r="M35" s="80" t="n">
        <f aca="false">I35+K35</f>
        <v>0</v>
      </c>
      <c r="N35" s="77" t="n">
        <f aca="false">J35+L35</f>
        <v>0</v>
      </c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customFormat="false" ht="15" hidden="false" customHeight="false" outlineLevel="0" collapsed="false">
      <c r="A36" s="72"/>
      <c r="B36" s="72"/>
      <c r="C36" s="73"/>
      <c r="D36" s="73"/>
      <c r="E36" s="73"/>
      <c r="F36" s="73"/>
      <c r="G36" s="73"/>
      <c r="H36" s="73"/>
      <c r="I36" s="73"/>
      <c r="J36" s="73"/>
      <c r="K36" s="72"/>
      <c r="L36" s="72"/>
      <c r="M36" s="80" t="n">
        <f aca="false">I36+K36</f>
        <v>0</v>
      </c>
      <c r="N36" s="77" t="n">
        <f aca="false">J36+L36</f>
        <v>0</v>
      </c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customFormat="false" ht="15" hidden="false" customHeight="false" outlineLevel="0" collapsed="false">
      <c r="A37" s="72"/>
      <c r="B37" s="72"/>
      <c r="C37" s="73"/>
      <c r="D37" s="73"/>
      <c r="E37" s="73"/>
      <c r="F37" s="73"/>
      <c r="G37" s="73"/>
      <c r="H37" s="73"/>
      <c r="I37" s="73"/>
      <c r="J37" s="73"/>
      <c r="K37" s="72"/>
      <c r="L37" s="72"/>
      <c r="M37" s="80" t="n">
        <f aca="false">I37+K37</f>
        <v>0</v>
      </c>
      <c r="N37" s="77" t="n">
        <f aca="false">J37+L37</f>
        <v>0</v>
      </c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customFormat="false" ht="15" hidden="false" customHeight="false" outlineLevel="0" collapsed="false">
      <c r="A38" s="72"/>
      <c r="B38" s="72"/>
      <c r="C38" s="73"/>
      <c r="D38" s="73"/>
      <c r="E38" s="73"/>
      <c r="F38" s="73"/>
      <c r="G38" s="73"/>
      <c r="H38" s="73"/>
      <c r="I38" s="73"/>
      <c r="J38" s="73"/>
      <c r="K38" s="72"/>
      <c r="L38" s="72"/>
      <c r="M38" s="80" t="n">
        <f aca="false">I38+K38</f>
        <v>0</v>
      </c>
      <c r="N38" s="77" t="n">
        <f aca="false">J38+L38</f>
        <v>0</v>
      </c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customFormat="false" ht="15" hidden="false" customHeight="false" outlineLevel="0" collapsed="false">
      <c r="A39" s="72"/>
      <c r="B39" s="72"/>
      <c r="C39" s="73"/>
      <c r="D39" s="73"/>
      <c r="E39" s="73"/>
      <c r="F39" s="73"/>
      <c r="G39" s="73"/>
      <c r="H39" s="73"/>
      <c r="I39" s="73"/>
      <c r="J39" s="73"/>
      <c r="K39" s="72"/>
      <c r="L39" s="72"/>
      <c r="M39" s="80" t="n">
        <f aca="false">I39+K39</f>
        <v>0</v>
      </c>
      <c r="N39" s="77" t="n">
        <f aca="false">J39+L39</f>
        <v>0</v>
      </c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customFormat="false" ht="15" hidden="false" customHeight="false" outlineLevel="0" collapsed="false">
      <c r="A40" s="72"/>
      <c r="B40" s="72"/>
      <c r="C40" s="73"/>
      <c r="D40" s="73"/>
      <c r="E40" s="73"/>
      <c r="F40" s="73"/>
      <c r="G40" s="73"/>
      <c r="H40" s="73"/>
      <c r="I40" s="73"/>
      <c r="J40" s="73"/>
      <c r="K40" s="72"/>
      <c r="L40" s="72"/>
      <c r="M40" s="80" t="n">
        <f aca="false">I40+K40</f>
        <v>0</v>
      </c>
      <c r="N40" s="77" t="n">
        <f aca="false">J40+L40</f>
        <v>0</v>
      </c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customFormat="false" ht="15" hidden="false" customHeight="false" outlineLevel="0" collapsed="false">
      <c r="A41" s="72"/>
      <c r="B41" s="72"/>
      <c r="C41" s="73"/>
      <c r="D41" s="73"/>
      <c r="E41" s="73"/>
      <c r="F41" s="73"/>
      <c r="G41" s="73"/>
      <c r="H41" s="73"/>
      <c r="I41" s="73"/>
      <c r="J41" s="73"/>
      <c r="K41" s="72"/>
      <c r="L41" s="72"/>
      <c r="M41" s="80" t="n">
        <f aca="false">I41+K41</f>
        <v>0</v>
      </c>
      <c r="N41" s="77" t="n">
        <f aca="false">J41+L41</f>
        <v>0</v>
      </c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customFormat="false" ht="15" hidden="false" customHeight="false" outlineLevel="0" collapsed="false">
      <c r="A42" s="72"/>
      <c r="B42" s="72"/>
      <c r="C42" s="73"/>
      <c r="D42" s="73"/>
      <c r="E42" s="73"/>
      <c r="F42" s="73"/>
      <c r="G42" s="73"/>
      <c r="H42" s="73"/>
      <c r="I42" s="73"/>
      <c r="J42" s="73"/>
      <c r="K42" s="72"/>
      <c r="L42" s="72"/>
      <c r="M42" s="80" t="n">
        <f aca="false">I42+K42</f>
        <v>0</v>
      </c>
      <c r="N42" s="77" t="n">
        <f aca="false">J42+L42</f>
        <v>0</v>
      </c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customFormat="false" ht="15" hidden="false" customHeight="false" outlineLevel="0" collapsed="false">
      <c r="A43" s="72"/>
      <c r="B43" s="72"/>
      <c r="C43" s="73"/>
      <c r="D43" s="73"/>
      <c r="E43" s="73"/>
      <c r="F43" s="73"/>
      <c r="G43" s="73"/>
      <c r="H43" s="73"/>
      <c r="I43" s="73"/>
      <c r="J43" s="73"/>
      <c r="K43" s="72"/>
      <c r="L43" s="72"/>
      <c r="M43" s="80" t="n">
        <f aca="false">I43+K43</f>
        <v>0</v>
      </c>
      <c r="N43" s="77" t="n">
        <f aca="false">J43+L43</f>
        <v>0</v>
      </c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customFormat="false" ht="15" hidden="false" customHeight="false" outlineLevel="0" collapsed="false">
      <c r="A44" s="72"/>
      <c r="B44" s="72"/>
      <c r="C44" s="73"/>
      <c r="D44" s="73"/>
      <c r="E44" s="73"/>
      <c r="F44" s="73"/>
      <c r="G44" s="73"/>
      <c r="H44" s="73"/>
      <c r="I44" s="73"/>
      <c r="J44" s="73"/>
      <c r="K44" s="72"/>
      <c r="L44" s="72"/>
      <c r="M44" s="80" t="n">
        <f aca="false">I44+K44</f>
        <v>0</v>
      </c>
      <c r="N44" s="77" t="n">
        <f aca="false">J44+L44</f>
        <v>0</v>
      </c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customFormat="false" ht="15" hidden="false" customHeight="false" outlineLevel="0" collapsed="false">
      <c r="A45" s="72"/>
      <c r="B45" s="72"/>
      <c r="C45" s="73"/>
      <c r="D45" s="73"/>
      <c r="E45" s="73"/>
      <c r="F45" s="73"/>
      <c r="G45" s="73"/>
      <c r="H45" s="73"/>
      <c r="I45" s="73"/>
      <c r="J45" s="73"/>
      <c r="K45" s="72"/>
      <c r="L45" s="72"/>
      <c r="M45" s="80" t="n">
        <f aca="false">I45+K45</f>
        <v>0</v>
      </c>
      <c r="N45" s="77" t="n">
        <f aca="false">J45+L45</f>
        <v>0</v>
      </c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customFormat="false" ht="15" hidden="false" customHeight="false" outlineLevel="0" collapsed="false">
      <c r="A46" s="72"/>
      <c r="B46" s="72"/>
      <c r="C46" s="73"/>
      <c r="D46" s="73"/>
      <c r="E46" s="73"/>
      <c r="F46" s="73"/>
      <c r="G46" s="73"/>
      <c r="H46" s="73"/>
      <c r="I46" s="73"/>
      <c r="J46" s="73"/>
      <c r="K46" s="72"/>
      <c r="L46" s="72"/>
      <c r="M46" s="80" t="n">
        <f aca="false">I46+K46</f>
        <v>0</v>
      </c>
      <c r="N46" s="77" t="n">
        <f aca="false">J46+L46</f>
        <v>0</v>
      </c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customFormat="false" ht="15" hidden="false" customHeight="false" outlineLevel="0" collapsed="false">
      <c r="A47" s="72"/>
      <c r="B47" s="72"/>
      <c r="C47" s="73"/>
      <c r="D47" s="73"/>
      <c r="E47" s="73"/>
      <c r="F47" s="73"/>
      <c r="G47" s="73"/>
      <c r="H47" s="73"/>
      <c r="I47" s="73"/>
      <c r="J47" s="73"/>
      <c r="K47" s="72"/>
      <c r="L47" s="72"/>
      <c r="M47" s="80" t="n">
        <f aca="false">I47+K47</f>
        <v>0</v>
      </c>
      <c r="N47" s="77" t="n">
        <f aca="false">J47+L47</f>
        <v>0</v>
      </c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customFormat="false" ht="15" hidden="false" customHeight="false" outlineLevel="0" collapsed="false">
      <c r="A48" s="72"/>
      <c r="B48" s="72"/>
      <c r="C48" s="73"/>
      <c r="D48" s="73"/>
      <c r="E48" s="73"/>
      <c r="F48" s="73"/>
      <c r="G48" s="73"/>
      <c r="H48" s="73"/>
      <c r="I48" s="73"/>
      <c r="J48" s="73"/>
      <c r="K48" s="72"/>
      <c r="L48" s="72"/>
      <c r="M48" s="80" t="n">
        <f aca="false">I48+K48</f>
        <v>0</v>
      </c>
      <c r="N48" s="77" t="n">
        <f aca="false">J48+L48</f>
        <v>0</v>
      </c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customFormat="false" ht="15" hidden="false" customHeight="false" outlineLevel="0" collapsed="false">
      <c r="A49" s="72"/>
      <c r="B49" s="72"/>
      <c r="C49" s="73"/>
      <c r="D49" s="73"/>
      <c r="E49" s="73"/>
      <c r="F49" s="73"/>
      <c r="G49" s="73"/>
      <c r="H49" s="73"/>
      <c r="I49" s="73"/>
      <c r="J49" s="73"/>
      <c r="K49" s="72"/>
      <c r="L49" s="72"/>
      <c r="M49" s="80" t="n">
        <f aca="false">I49+K49</f>
        <v>0</v>
      </c>
      <c r="N49" s="77" t="n">
        <f aca="false">J49+L49</f>
        <v>0</v>
      </c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customFormat="false" ht="15" hidden="false" customHeight="false" outlineLevel="0" collapsed="false">
      <c r="A50" s="72"/>
      <c r="B50" s="72"/>
      <c r="C50" s="73"/>
      <c r="D50" s="73"/>
      <c r="E50" s="73"/>
      <c r="F50" s="73"/>
      <c r="G50" s="73"/>
      <c r="H50" s="73"/>
      <c r="I50" s="73"/>
      <c r="J50" s="73"/>
      <c r="K50" s="72"/>
      <c r="L50" s="72"/>
      <c r="M50" s="80" t="n">
        <f aca="false">I50+K50</f>
        <v>0</v>
      </c>
      <c r="N50" s="77" t="n">
        <f aca="false">J50+L50</f>
        <v>0</v>
      </c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customFormat="false" ht="15" hidden="false" customHeight="false" outlineLevel="0" collapsed="false">
      <c r="A51" s="72"/>
      <c r="B51" s="72"/>
      <c r="C51" s="73"/>
      <c r="D51" s="73"/>
      <c r="E51" s="73"/>
      <c r="F51" s="73"/>
      <c r="G51" s="73"/>
      <c r="H51" s="73"/>
      <c r="I51" s="73"/>
      <c r="J51" s="73"/>
      <c r="K51" s="72"/>
      <c r="L51" s="72"/>
      <c r="M51" s="80" t="n">
        <f aca="false">I51+K51</f>
        <v>0</v>
      </c>
      <c r="N51" s="77" t="n">
        <f aca="false">J51+L51</f>
        <v>0</v>
      </c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customFormat="false" ht="15" hidden="false" customHeight="false" outlineLevel="0" collapsed="false">
      <c r="A52" s="72"/>
      <c r="B52" s="72"/>
      <c r="C52" s="73"/>
      <c r="D52" s="73"/>
      <c r="E52" s="73"/>
      <c r="F52" s="73"/>
      <c r="G52" s="73"/>
      <c r="H52" s="73"/>
      <c r="I52" s="73"/>
      <c r="J52" s="73"/>
      <c r="K52" s="72"/>
      <c r="L52" s="72"/>
      <c r="M52" s="80" t="n">
        <f aca="false">I52+K52</f>
        <v>0</v>
      </c>
      <c r="N52" s="77" t="n">
        <f aca="false">J52+L52</f>
        <v>0</v>
      </c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customFormat="false" ht="15" hidden="false" customHeight="false" outlineLevel="0" collapsed="false">
      <c r="A53" s="72"/>
      <c r="B53" s="72"/>
      <c r="C53" s="73"/>
      <c r="D53" s="73"/>
      <c r="E53" s="73"/>
      <c r="F53" s="73"/>
      <c r="G53" s="73"/>
      <c r="H53" s="73"/>
      <c r="I53" s="73"/>
      <c r="J53" s="73"/>
      <c r="K53" s="72"/>
      <c r="L53" s="72"/>
      <c r="M53" s="80" t="n">
        <f aca="false">I53+K53</f>
        <v>0</v>
      </c>
      <c r="N53" s="77" t="n">
        <f aca="false">J53+L53</f>
        <v>0</v>
      </c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customFormat="false" ht="15" hidden="false" customHeight="false" outlineLevel="0" collapsed="false">
      <c r="A54" s="72"/>
      <c r="B54" s="72"/>
      <c r="C54" s="73"/>
      <c r="D54" s="73"/>
      <c r="E54" s="73"/>
      <c r="F54" s="73"/>
      <c r="G54" s="73"/>
      <c r="H54" s="73"/>
      <c r="I54" s="73"/>
      <c r="J54" s="73"/>
      <c r="K54" s="72"/>
      <c r="L54" s="72"/>
      <c r="M54" s="80" t="n">
        <f aca="false">I54+K54</f>
        <v>0</v>
      </c>
      <c r="N54" s="77" t="n">
        <f aca="false">J54+L54</f>
        <v>0</v>
      </c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customFormat="false" ht="15" hidden="false" customHeight="false" outlineLevel="0" collapsed="false">
      <c r="A55" s="72"/>
      <c r="B55" s="72"/>
      <c r="C55" s="73"/>
      <c r="D55" s="73"/>
      <c r="E55" s="73"/>
      <c r="F55" s="73"/>
      <c r="G55" s="73"/>
      <c r="H55" s="73"/>
      <c r="I55" s="73"/>
      <c r="J55" s="73"/>
      <c r="K55" s="72"/>
      <c r="L55" s="72"/>
      <c r="M55" s="80" t="n">
        <f aca="false">I55+K55</f>
        <v>0</v>
      </c>
      <c r="N55" s="77" t="n">
        <f aca="false">J55+L55</f>
        <v>0</v>
      </c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customFormat="false" ht="15" hidden="false" customHeight="false" outlineLevel="0" collapsed="false">
      <c r="A56" s="72"/>
      <c r="B56" s="72"/>
      <c r="C56" s="73"/>
      <c r="D56" s="73"/>
      <c r="E56" s="73"/>
      <c r="F56" s="73"/>
      <c r="G56" s="73"/>
      <c r="H56" s="73"/>
      <c r="I56" s="73"/>
      <c r="J56" s="73"/>
      <c r="K56" s="72"/>
      <c r="L56" s="72"/>
      <c r="M56" s="80" t="n">
        <f aca="false">I56+K56</f>
        <v>0</v>
      </c>
      <c r="N56" s="77" t="n">
        <f aca="false">J56+L56</f>
        <v>0</v>
      </c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customFormat="false" ht="15" hidden="false" customHeight="false" outlineLevel="0" collapsed="false">
      <c r="A57" s="72"/>
      <c r="B57" s="72"/>
      <c r="C57" s="73"/>
      <c r="D57" s="73"/>
      <c r="E57" s="73"/>
      <c r="F57" s="73"/>
      <c r="G57" s="73"/>
      <c r="H57" s="73"/>
      <c r="I57" s="73"/>
      <c r="J57" s="73"/>
      <c r="K57" s="72"/>
      <c r="L57" s="72"/>
      <c r="M57" s="80" t="n">
        <f aca="false">I57+K57</f>
        <v>0</v>
      </c>
      <c r="N57" s="77" t="n">
        <f aca="false">J57+L57</f>
        <v>0</v>
      </c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customFormat="false" ht="15" hidden="false" customHeight="false" outlineLevel="0" collapsed="false">
      <c r="A58" s="72"/>
      <c r="B58" s="72"/>
      <c r="C58" s="73"/>
      <c r="D58" s="73"/>
      <c r="E58" s="73"/>
      <c r="F58" s="73"/>
      <c r="G58" s="73"/>
      <c r="H58" s="73"/>
      <c r="I58" s="73"/>
      <c r="J58" s="73"/>
      <c r="K58" s="72"/>
      <c r="L58" s="72"/>
      <c r="M58" s="80" t="n">
        <f aca="false">I58+K58</f>
        <v>0</v>
      </c>
      <c r="N58" s="77" t="n">
        <f aca="false">J58+L58</f>
        <v>0</v>
      </c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customFormat="false" ht="15" hidden="false" customHeight="false" outlineLevel="0" collapsed="false">
      <c r="A59" s="72"/>
      <c r="B59" s="72"/>
      <c r="C59" s="73"/>
      <c r="D59" s="73"/>
      <c r="E59" s="73"/>
      <c r="F59" s="73"/>
      <c r="G59" s="73"/>
      <c r="H59" s="73"/>
      <c r="I59" s="73"/>
      <c r="J59" s="73"/>
      <c r="K59" s="72"/>
      <c r="L59" s="72"/>
      <c r="M59" s="80" t="n">
        <f aca="false">I59+K59</f>
        <v>0</v>
      </c>
      <c r="N59" s="77" t="n">
        <f aca="false">J59+L59</f>
        <v>0</v>
      </c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customFormat="false" ht="15" hidden="false" customHeight="false" outlineLevel="0" collapsed="false">
      <c r="A60" s="72"/>
      <c r="B60" s="72"/>
      <c r="C60" s="73"/>
      <c r="D60" s="73"/>
      <c r="E60" s="73"/>
      <c r="F60" s="73"/>
      <c r="G60" s="73"/>
      <c r="H60" s="73"/>
      <c r="I60" s="73"/>
      <c r="J60" s="73"/>
      <c r="K60" s="72"/>
      <c r="L60" s="72"/>
      <c r="M60" s="80" t="n">
        <f aca="false">I60+K60</f>
        <v>0</v>
      </c>
      <c r="N60" s="77" t="n">
        <f aca="false">J60+L60</f>
        <v>0</v>
      </c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customFormat="false" ht="15" hidden="false" customHeight="false" outlineLevel="0" collapsed="false">
      <c r="A61" s="72"/>
      <c r="B61" s="72"/>
      <c r="C61" s="73"/>
      <c r="D61" s="73"/>
      <c r="E61" s="73"/>
      <c r="F61" s="73"/>
      <c r="G61" s="73"/>
      <c r="H61" s="73"/>
      <c r="I61" s="73"/>
      <c r="J61" s="73"/>
      <c r="K61" s="72"/>
      <c r="L61" s="72"/>
      <c r="M61" s="80" t="n">
        <f aca="false">I61+K61</f>
        <v>0</v>
      </c>
      <c r="N61" s="77" t="n">
        <f aca="false">J61+L61</f>
        <v>0</v>
      </c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customFormat="false" ht="15" hidden="false" customHeight="false" outlineLevel="0" collapsed="false">
      <c r="A62" s="72"/>
      <c r="B62" s="72"/>
      <c r="C62" s="73"/>
      <c r="D62" s="73"/>
      <c r="E62" s="73"/>
      <c r="F62" s="73"/>
      <c r="G62" s="73"/>
      <c r="H62" s="73"/>
      <c r="I62" s="73"/>
      <c r="J62" s="73"/>
      <c r="K62" s="72"/>
      <c r="L62" s="72"/>
      <c r="M62" s="80" t="n">
        <f aca="false">I62+K62</f>
        <v>0</v>
      </c>
      <c r="N62" s="77" t="n">
        <f aca="false">J62+L62</f>
        <v>0</v>
      </c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customFormat="false" ht="15" hidden="false" customHeight="false" outlineLevel="0" collapsed="false">
      <c r="A63" s="72"/>
      <c r="B63" s="72"/>
      <c r="C63" s="73"/>
      <c r="D63" s="73"/>
      <c r="E63" s="73"/>
      <c r="F63" s="73"/>
      <c r="G63" s="73"/>
      <c r="H63" s="73"/>
      <c r="I63" s="73"/>
      <c r="J63" s="73"/>
      <c r="K63" s="72"/>
      <c r="L63" s="72"/>
      <c r="M63" s="80" t="n">
        <f aca="false">I63+K63</f>
        <v>0</v>
      </c>
      <c r="N63" s="77" t="n">
        <f aca="false">J63+L63</f>
        <v>0</v>
      </c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customFormat="false" ht="15" hidden="false" customHeight="false" outlineLevel="0" collapsed="false">
      <c r="A64" s="72"/>
      <c r="B64" s="72"/>
      <c r="C64" s="73"/>
      <c r="D64" s="73"/>
      <c r="E64" s="73"/>
      <c r="F64" s="73"/>
      <c r="G64" s="73"/>
      <c r="H64" s="73"/>
      <c r="I64" s="73"/>
      <c r="J64" s="73"/>
      <c r="K64" s="72"/>
      <c r="L64" s="72"/>
      <c r="M64" s="80" t="n">
        <f aca="false">I64+K64</f>
        <v>0</v>
      </c>
      <c r="N64" s="77" t="n">
        <f aca="false">J64+L64</f>
        <v>0</v>
      </c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customFormat="false" ht="15" hidden="false" customHeight="false" outlineLevel="0" collapsed="false">
      <c r="A65" s="72"/>
      <c r="B65" s="72"/>
      <c r="C65" s="73"/>
      <c r="D65" s="73"/>
      <c r="E65" s="73"/>
      <c r="F65" s="73"/>
      <c r="G65" s="73"/>
      <c r="H65" s="73"/>
      <c r="I65" s="73"/>
      <c r="J65" s="73"/>
      <c r="K65" s="72"/>
      <c r="L65" s="72"/>
      <c r="M65" s="80" t="n">
        <f aca="false">I65+K65</f>
        <v>0</v>
      </c>
      <c r="N65" s="77" t="n">
        <f aca="false">J65+L65</f>
        <v>0</v>
      </c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customFormat="false" ht="15" hidden="false" customHeight="false" outlineLevel="0" collapsed="false">
      <c r="A66" s="72"/>
      <c r="B66" s="72"/>
      <c r="C66" s="73"/>
      <c r="D66" s="73"/>
      <c r="E66" s="73"/>
      <c r="F66" s="73"/>
      <c r="G66" s="73"/>
      <c r="H66" s="73"/>
      <c r="I66" s="73"/>
      <c r="J66" s="73"/>
      <c r="K66" s="72"/>
      <c r="L66" s="72"/>
      <c r="M66" s="80" t="n">
        <f aca="false">I66+K66</f>
        <v>0</v>
      </c>
      <c r="N66" s="77" t="n">
        <f aca="false">J66+L66</f>
        <v>0</v>
      </c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customFormat="false" ht="15" hidden="false" customHeight="false" outlineLevel="0" collapsed="false">
      <c r="A67" s="72"/>
      <c r="B67" s="72"/>
      <c r="C67" s="73"/>
      <c r="D67" s="73"/>
      <c r="E67" s="73"/>
      <c r="F67" s="73"/>
      <c r="G67" s="73"/>
      <c r="H67" s="73"/>
      <c r="I67" s="73"/>
      <c r="J67" s="73"/>
      <c r="K67" s="72"/>
      <c r="L67" s="72"/>
      <c r="M67" s="80" t="n">
        <f aca="false">I67+K67</f>
        <v>0</v>
      </c>
      <c r="N67" s="77" t="n">
        <f aca="false">J67+L67</f>
        <v>0</v>
      </c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customFormat="false" ht="15" hidden="false" customHeight="false" outlineLevel="0" collapsed="false">
      <c r="A68" s="72"/>
      <c r="B68" s="72"/>
      <c r="C68" s="73"/>
      <c r="D68" s="73"/>
      <c r="E68" s="73"/>
      <c r="F68" s="73"/>
      <c r="G68" s="73"/>
      <c r="H68" s="73"/>
      <c r="I68" s="73"/>
      <c r="J68" s="73"/>
      <c r="K68" s="72"/>
      <c r="L68" s="72"/>
      <c r="M68" s="80" t="n">
        <f aca="false">I68+K68</f>
        <v>0</v>
      </c>
      <c r="N68" s="77" t="n">
        <f aca="false">J68+L68</f>
        <v>0</v>
      </c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customFormat="false" ht="15" hidden="false" customHeight="false" outlineLevel="0" collapsed="false">
      <c r="A69" s="72"/>
      <c r="B69" s="72"/>
      <c r="C69" s="73"/>
      <c r="D69" s="73"/>
      <c r="E69" s="73"/>
      <c r="F69" s="73"/>
      <c r="G69" s="73"/>
      <c r="H69" s="73"/>
      <c r="I69" s="73"/>
      <c r="J69" s="73"/>
      <c r="K69" s="72"/>
      <c r="L69" s="72"/>
      <c r="M69" s="80" t="n">
        <f aca="false">I69+K69</f>
        <v>0</v>
      </c>
      <c r="N69" s="77" t="n">
        <f aca="false">J69+L69</f>
        <v>0</v>
      </c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customFormat="false" ht="15" hidden="false" customHeight="false" outlineLevel="0" collapsed="false">
      <c r="A70" s="72"/>
      <c r="B70" s="72"/>
      <c r="C70" s="73"/>
      <c r="D70" s="73"/>
      <c r="E70" s="73"/>
      <c r="F70" s="73"/>
      <c r="G70" s="73"/>
      <c r="H70" s="73"/>
      <c r="I70" s="73"/>
      <c r="J70" s="73"/>
      <c r="K70" s="72"/>
      <c r="L70" s="72"/>
      <c r="M70" s="80" t="n">
        <f aca="false">I70+K70</f>
        <v>0</v>
      </c>
      <c r="N70" s="77" t="n">
        <f aca="false">J70+L70</f>
        <v>0</v>
      </c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customFormat="false" ht="15" hidden="false" customHeight="false" outlineLevel="0" collapsed="false">
      <c r="A71" s="72"/>
      <c r="B71" s="72"/>
      <c r="C71" s="73"/>
      <c r="D71" s="73"/>
      <c r="E71" s="73"/>
      <c r="F71" s="73"/>
      <c r="G71" s="73"/>
      <c r="H71" s="73"/>
      <c r="I71" s="73"/>
      <c r="J71" s="73"/>
      <c r="K71" s="72"/>
      <c r="L71" s="72"/>
      <c r="M71" s="80" t="n">
        <f aca="false">I71+K71</f>
        <v>0</v>
      </c>
      <c r="N71" s="77" t="n">
        <f aca="false">J71+L71</f>
        <v>0</v>
      </c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customFormat="false" ht="15" hidden="false" customHeight="false" outlineLevel="0" collapsed="false">
      <c r="A72" s="72"/>
      <c r="B72" s="72"/>
      <c r="C72" s="73"/>
      <c r="D72" s="73"/>
      <c r="E72" s="73"/>
      <c r="F72" s="73"/>
      <c r="G72" s="73"/>
      <c r="H72" s="73"/>
      <c r="I72" s="73"/>
      <c r="J72" s="73"/>
      <c r="K72" s="72"/>
      <c r="L72" s="72"/>
      <c r="M72" s="80" t="n">
        <f aca="false">I72+K72</f>
        <v>0</v>
      </c>
      <c r="N72" s="77" t="n">
        <f aca="false">J72+L72</f>
        <v>0</v>
      </c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customFormat="false" ht="15" hidden="false" customHeight="false" outlineLevel="0" collapsed="false">
      <c r="A73" s="72"/>
      <c r="B73" s="72"/>
      <c r="C73" s="73"/>
      <c r="D73" s="73"/>
      <c r="E73" s="73"/>
      <c r="F73" s="73"/>
      <c r="G73" s="73"/>
      <c r="H73" s="73"/>
      <c r="I73" s="73"/>
      <c r="J73" s="73"/>
      <c r="K73" s="72"/>
      <c r="L73" s="72"/>
      <c r="M73" s="80" t="n">
        <f aca="false">I73+K73</f>
        <v>0</v>
      </c>
      <c r="N73" s="77" t="n">
        <f aca="false">J73+L73</f>
        <v>0</v>
      </c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customFormat="false" ht="15" hidden="false" customHeight="false" outlineLevel="0" collapsed="false">
      <c r="A74" s="72"/>
      <c r="B74" s="72"/>
      <c r="C74" s="73"/>
      <c r="D74" s="73"/>
      <c r="E74" s="73"/>
      <c r="F74" s="73"/>
      <c r="G74" s="73"/>
      <c r="H74" s="73"/>
      <c r="I74" s="73"/>
      <c r="J74" s="73"/>
      <c r="K74" s="72"/>
      <c r="L74" s="72"/>
      <c r="M74" s="80" t="n">
        <f aca="false">I74+K74</f>
        <v>0</v>
      </c>
      <c r="N74" s="77" t="n">
        <f aca="false">J74+L74</f>
        <v>0</v>
      </c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customFormat="false" ht="15" hidden="false" customHeight="false" outlineLevel="0" collapsed="false">
      <c r="A75" s="72"/>
      <c r="B75" s="72"/>
      <c r="C75" s="73"/>
      <c r="D75" s="73"/>
      <c r="E75" s="73"/>
      <c r="F75" s="73"/>
      <c r="G75" s="73"/>
      <c r="H75" s="73"/>
      <c r="I75" s="73"/>
      <c r="J75" s="73"/>
      <c r="K75" s="72"/>
      <c r="L75" s="72"/>
      <c r="M75" s="80" t="n">
        <f aca="false">I75+K75</f>
        <v>0</v>
      </c>
      <c r="N75" s="77" t="n">
        <f aca="false">J75+L75</f>
        <v>0</v>
      </c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customFormat="false" ht="15" hidden="false" customHeight="false" outlineLevel="0" collapsed="false">
      <c r="A76" s="72"/>
      <c r="B76" s="72"/>
      <c r="C76" s="73"/>
      <c r="D76" s="73"/>
      <c r="E76" s="73"/>
      <c r="F76" s="73"/>
      <c r="G76" s="73"/>
      <c r="H76" s="73"/>
      <c r="I76" s="73"/>
      <c r="J76" s="73"/>
      <c r="K76" s="72"/>
      <c r="L76" s="72"/>
      <c r="M76" s="80" t="n">
        <f aca="false">I76+K76</f>
        <v>0</v>
      </c>
      <c r="N76" s="77" t="n">
        <f aca="false">J76+L76</f>
        <v>0</v>
      </c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customFormat="false" ht="15" hidden="false" customHeight="false" outlineLevel="0" collapsed="false">
      <c r="A77" s="72"/>
      <c r="B77" s="72"/>
      <c r="C77" s="73"/>
      <c r="D77" s="73"/>
      <c r="E77" s="73"/>
      <c r="F77" s="73"/>
      <c r="G77" s="73"/>
      <c r="H77" s="73"/>
      <c r="I77" s="73"/>
      <c r="J77" s="73"/>
      <c r="K77" s="72"/>
      <c r="L77" s="72"/>
      <c r="M77" s="80" t="n">
        <f aca="false">I77+K77</f>
        <v>0</v>
      </c>
      <c r="N77" s="77" t="n">
        <f aca="false">J77+L77</f>
        <v>0</v>
      </c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customFormat="false" ht="15" hidden="false" customHeight="false" outlineLevel="0" collapsed="false">
      <c r="A78" s="72"/>
      <c r="B78" s="72"/>
      <c r="C78" s="73"/>
      <c r="D78" s="73"/>
      <c r="E78" s="73"/>
      <c r="F78" s="73"/>
      <c r="G78" s="73"/>
      <c r="H78" s="73"/>
      <c r="I78" s="73"/>
      <c r="J78" s="73"/>
      <c r="K78" s="72"/>
      <c r="L78" s="72"/>
      <c r="M78" s="80" t="n">
        <f aca="false">I78+K78</f>
        <v>0</v>
      </c>
      <c r="N78" s="77" t="n">
        <f aca="false">J78+L78</f>
        <v>0</v>
      </c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customFormat="false" ht="15" hidden="false" customHeight="false" outlineLevel="0" collapsed="false">
      <c r="A79" s="72"/>
      <c r="B79" s="72"/>
      <c r="C79" s="73"/>
      <c r="D79" s="73"/>
      <c r="E79" s="73"/>
      <c r="F79" s="73"/>
      <c r="G79" s="73"/>
      <c r="H79" s="73"/>
      <c r="I79" s="73"/>
      <c r="J79" s="73"/>
      <c r="K79" s="72"/>
      <c r="L79" s="72"/>
      <c r="M79" s="80" t="n">
        <f aca="false">I79+K79</f>
        <v>0</v>
      </c>
      <c r="N79" s="77" t="n">
        <f aca="false">J79+L79</f>
        <v>0</v>
      </c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customFormat="false" ht="15" hidden="false" customHeight="false" outlineLevel="0" collapsed="false">
      <c r="A80" s="72"/>
      <c r="B80" s="72"/>
      <c r="C80" s="73"/>
      <c r="D80" s="73"/>
      <c r="E80" s="73"/>
      <c r="F80" s="73"/>
      <c r="G80" s="73"/>
      <c r="H80" s="73"/>
      <c r="I80" s="73"/>
      <c r="J80" s="73"/>
      <c r="K80" s="72"/>
      <c r="L80" s="72"/>
      <c r="M80" s="80" t="n">
        <f aca="false">I80+K80</f>
        <v>0</v>
      </c>
      <c r="N80" s="77" t="n">
        <f aca="false">J80+L80</f>
        <v>0</v>
      </c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customFormat="false" ht="15" hidden="false" customHeight="false" outlineLevel="0" collapsed="false">
      <c r="A81" s="72"/>
      <c r="B81" s="72"/>
      <c r="C81" s="73"/>
      <c r="D81" s="73"/>
      <c r="E81" s="73"/>
      <c r="F81" s="73"/>
      <c r="G81" s="73"/>
      <c r="H81" s="73"/>
      <c r="I81" s="73"/>
      <c r="J81" s="73"/>
      <c r="K81" s="72"/>
      <c r="L81" s="72"/>
      <c r="M81" s="80" t="n">
        <f aca="false">I81+K81</f>
        <v>0</v>
      </c>
      <c r="N81" s="77" t="n">
        <f aca="false">J81+L81</f>
        <v>0</v>
      </c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customFormat="false" ht="15" hidden="false" customHeight="false" outlineLevel="0" collapsed="false">
      <c r="A82" s="72"/>
      <c r="B82" s="72"/>
      <c r="C82" s="73"/>
      <c r="D82" s="73"/>
      <c r="E82" s="73"/>
      <c r="F82" s="73"/>
      <c r="G82" s="73"/>
      <c r="H82" s="73"/>
      <c r="I82" s="73"/>
      <c r="J82" s="73"/>
      <c r="K82" s="72"/>
      <c r="L82" s="72"/>
      <c r="M82" s="80" t="n">
        <f aca="false">I82+K82</f>
        <v>0</v>
      </c>
      <c r="N82" s="77" t="n">
        <f aca="false">J82+L82</f>
        <v>0</v>
      </c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customFormat="false" ht="15" hidden="false" customHeight="false" outlineLevel="0" collapsed="false">
      <c r="A83" s="72"/>
      <c r="B83" s="72"/>
      <c r="C83" s="73"/>
      <c r="D83" s="73"/>
      <c r="E83" s="73"/>
      <c r="F83" s="73"/>
      <c r="G83" s="73"/>
      <c r="H83" s="73"/>
      <c r="I83" s="73"/>
      <c r="J83" s="73"/>
      <c r="K83" s="72"/>
      <c r="L83" s="72"/>
      <c r="M83" s="80" t="n">
        <f aca="false">I83+K83</f>
        <v>0</v>
      </c>
      <c r="N83" s="77" t="n">
        <f aca="false">J83+L83</f>
        <v>0</v>
      </c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customFormat="false" ht="15" hidden="false" customHeight="false" outlineLevel="0" collapsed="false">
      <c r="A84" s="72"/>
      <c r="B84" s="72"/>
      <c r="C84" s="73"/>
      <c r="D84" s="73"/>
      <c r="E84" s="73"/>
      <c r="F84" s="73"/>
      <c r="G84" s="73"/>
      <c r="H84" s="73"/>
      <c r="I84" s="73"/>
      <c r="J84" s="73"/>
      <c r="K84" s="72"/>
      <c r="L84" s="72"/>
      <c r="M84" s="80" t="n">
        <f aca="false">I84+K84</f>
        <v>0</v>
      </c>
      <c r="N84" s="77" t="n">
        <f aca="false">J84+L84</f>
        <v>0</v>
      </c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customFormat="false" ht="15" hidden="false" customHeight="false" outlineLevel="0" collapsed="false">
      <c r="A85" s="72"/>
      <c r="B85" s="72"/>
      <c r="C85" s="73"/>
      <c r="D85" s="73"/>
      <c r="E85" s="73"/>
      <c r="F85" s="73"/>
      <c r="G85" s="73"/>
      <c r="H85" s="73"/>
      <c r="I85" s="73"/>
      <c r="J85" s="73"/>
      <c r="K85" s="72"/>
      <c r="L85" s="72"/>
      <c r="M85" s="80" t="n">
        <f aca="false">I85+K85</f>
        <v>0</v>
      </c>
      <c r="N85" s="77" t="n">
        <f aca="false">J85+L85</f>
        <v>0</v>
      </c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customFormat="false" ht="15" hidden="false" customHeight="false" outlineLevel="0" collapsed="false">
      <c r="A86" s="72"/>
      <c r="B86" s="72"/>
      <c r="C86" s="73"/>
      <c r="D86" s="73"/>
      <c r="E86" s="73"/>
      <c r="F86" s="73"/>
      <c r="G86" s="73"/>
      <c r="H86" s="73"/>
      <c r="I86" s="73"/>
      <c r="J86" s="73"/>
      <c r="K86" s="72"/>
      <c r="L86" s="72"/>
      <c r="M86" s="80" t="n">
        <f aca="false">I86+K86</f>
        <v>0</v>
      </c>
      <c r="N86" s="77" t="n">
        <f aca="false">J86+L86</f>
        <v>0</v>
      </c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customFormat="false" ht="15" hidden="false" customHeight="false" outlineLevel="0" collapsed="false">
      <c r="A87" s="72"/>
      <c r="B87" s="72"/>
      <c r="C87" s="73"/>
      <c r="D87" s="73"/>
      <c r="E87" s="73"/>
      <c r="F87" s="73"/>
      <c r="G87" s="73"/>
      <c r="H87" s="73"/>
      <c r="I87" s="73"/>
      <c r="J87" s="73"/>
      <c r="K87" s="72"/>
      <c r="L87" s="72"/>
      <c r="M87" s="80" t="n">
        <f aca="false">I87+K87</f>
        <v>0</v>
      </c>
      <c r="N87" s="77" t="n">
        <f aca="false">J87+L87</f>
        <v>0</v>
      </c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customFormat="false" ht="15" hidden="false" customHeight="false" outlineLevel="0" collapsed="false">
      <c r="A88" s="72"/>
      <c r="B88" s="72"/>
      <c r="C88" s="73"/>
      <c r="D88" s="73"/>
      <c r="E88" s="73"/>
      <c r="F88" s="73"/>
      <c r="G88" s="73"/>
      <c r="H88" s="73"/>
      <c r="I88" s="73"/>
      <c r="J88" s="73"/>
      <c r="K88" s="72"/>
      <c r="L88" s="72"/>
      <c r="M88" s="80" t="n">
        <f aca="false">I88+K88</f>
        <v>0</v>
      </c>
      <c r="N88" s="77" t="n">
        <f aca="false">J88+L88</f>
        <v>0</v>
      </c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customFormat="false" ht="15" hidden="false" customHeight="false" outlineLevel="0" collapsed="false">
      <c r="A89" s="72"/>
      <c r="B89" s="72"/>
      <c r="C89" s="73"/>
      <c r="D89" s="73"/>
      <c r="E89" s="73"/>
      <c r="F89" s="73"/>
      <c r="G89" s="73"/>
      <c r="H89" s="73"/>
      <c r="I89" s="73"/>
      <c r="J89" s="73"/>
      <c r="K89" s="72"/>
      <c r="L89" s="72"/>
      <c r="M89" s="80" t="n">
        <f aca="false">I89+K89</f>
        <v>0</v>
      </c>
      <c r="N89" s="77" t="n">
        <f aca="false">J89+L89</f>
        <v>0</v>
      </c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customFormat="false" ht="15" hidden="false" customHeight="false" outlineLevel="0" collapsed="false">
      <c r="A90" s="72"/>
      <c r="B90" s="72"/>
      <c r="C90" s="73"/>
      <c r="D90" s="73"/>
      <c r="E90" s="73"/>
      <c r="F90" s="73"/>
      <c r="G90" s="73"/>
      <c r="H90" s="73"/>
      <c r="I90" s="73"/>
      <c r="J90" s="73"/>
      <c r="K90" s="72"/>
      <c r="L90" s="72"/>
      <c r="M90" s="80" t="n">
        <f aca="false">I90+K90</f>
        <v>0</v>
      </c>
      <c r="N90" s="77" t="n">
        <f aca="false">J90+L90</f>
        <v>0</v>
      </c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customFormat="false" ht="15" hidden="false" customHeight="false" outlineLevel="0" collapsed="false">
      <c r="A91" s="72"/>
      <c r="B91" s="72"/>
      <c r="C91" s="73"/>
      <c r="D91" s="73"/>
      <c r="E91" s="73"/>
      <c r="F91" s="73"/>
      <c r="G91" s="73"/>
      <c r="H91" s="73"/>
      <c r="I91" s="73"/>
      <c r="J91" s="73"/>
      <c r="K91" s="72"/>
      <c r="L91" s="72"/>
      <c r="M91" s="80" t="n">
        <f aca="false">I91+K91</f>
        <v>0</v>
      </c>
      <c r="N91" s="77" t="n">
        <f aca="false">J91+L91</f>
        <v>0</v>
      </c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customFormat="false" ht="15" hidden="false" customHeight="false" outlineLevel="0" collapsed="false">
      <c r="A92" s="72"/>
      <c r="B92" s="72"/>
      <c r="C92" s="73"/>
      <c r="D92" s="73"/>
      <c r="E92" s="73"/>
      <c r="F92" s="73"/>
      <c r="G92" s="73"/>
      <c r="H92" s="73"/>
      <c r="I92" s="73"/>
      <c r="J92" s="73"/>
      <c r="K92" s="72"/>
      <c r="L92" s="72"/>
      <c r="M92" s="80" t="n">
        <f aca="false">I92+K92</f>
        <v>0</v>
      </c>
      <c r="N92" s="77" t="n">
        <f aca="false">J92+L92</f>
        <v>0</v>
      </c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customFormat="false" ht="15" hidden="false" customHeight="false" outlineLevel="0" collapsed="false">
      <c r="A93" s="72"/>
      <c r="B93" s="72"/>
      <c r="C93" s="73"/>
      <c r="D93" s="73"/>
      <c r="E93" s="73"/>
      <c r="F93" s="73"/>
      <c r="G93" s="73"/>
      <c r="H93" s="73"/>
      <c r="I93" s="73"/>
      <c r="J93" s="73"/>
      <c r="K93" s="72"/>
      <c r="L93" s="72"/>
      <c r="M93" s="80" t="n">
        <f aca="false">I93+K93</f>
        <v>0</v>
      </c>
      <c r="N93" s="77" t="n">
        <f aca="false">J93+L93</f>
        <v>0</v>
      </c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customFormat="false" ht="15" hidden="false" customHeight="false" outlineLevel="0" collapsed="false">
      <c r="A94" s="72"/>
      <c r="B94" s="72"/>
      <c r="C94" s="73"/>
      <c r="D94" s="73"/>
      <c r="E94" s="73"/>
      <c r="F94" s="73"/>
      <c r="G94" s="73"/>
      <c r="H94" s="73"/>
      <c r="I94" s="73"/>
      <c r="J94" s="73"/>
      <c r="K94" s="72"/>
      <c r="L94" s="72"/>
      <c r="M94" s="80" t="n">
        <f aca="false">I94+K94</f>
        <v>0</v>
      </c>
      <c r="N94" s="77" t="n">
        <f aca="false">J94+L94</f>
        <v>0</v>
      </c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customFormat="false" ht="15" hidden="false" customHeight="false" outlineLevel="0" collapsed="false">
      <c r="A95" s="72"/>
      <c r="B95" s="72"/>
      <c r="C95" s="73"/>
      <c r="D95" s="73"/>
      <c r="E95" s="73"/>
      <c r="F95" s="73"/>
      <c r="G95" s="73"/>
      <c r="H95" s="73"/>
      <c r="I95" s="73"/>
      <c r="J95" s="73"/>
      <c r="K95" s="72"/>
      <c r="L95" s="72"/>
      <c r="M95" s="80" t="n">
        <f aca="false">I95+K95</f>
        <v>0</v>
      </c>
      <c r="N95" s="77" t="n">
        <f aca="false">J95+L95</f>
        <v>0</v>
      </c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customFormat="false" ht="15" hidden="false" customHeight="false" outlineLevel="0" collapsed="false">
      <c r="A96" s="72"/>
      <c r="B96" s="72"/>
      <c r="C96" s="73"/>
      <c r="D96" s="73"/>
      <c r="E96" s="73"/>
      <c r="F96" s="73"/>
      <c r="G96" s="73"/>
      <c r="H96" s="73"/>
      <c r="I96" s="73"/>
      <c r="J96" s="73"/>
      <c r="K96" s="72"/>
      <c r="L96" s="72"/>
      <c r="M96" s="80" t="n">
        <f aca="false">I96+K96</f>
        <v>0</v>
      </c>
      <c r="N96" s="77" t="n">
        <f aca="false">J96+L96</f>
        <v>0</v>
      </c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customFormat="false" ht="15" hidden="false" customHeight="false" outlineLevel="0" collapsed="false">
      <c r="A97" s="72"/>
      <c r="B97" s="72"/>
      <c r="C97" s="73"/>
      <c r="D97" s="73"/>
      <c r="E97" s="73"/>
      <c r="F97" s="73"/>
      <c r="G97" s="73"/>
      <c r="H97" s="73"/>
      <c r="I97" s="73"/>
      <c r="J97" s="73"/>
      <c r="K97" s="72"/>
      <c r="L97" s="72"/>
      <c r="M97" s="80" t="n">
        <f aca="false">I97+K97</f>
        <v>0</v>
      </c>
      <c r="N97" s="77" t="n">
        <f aca="false">J97+L97</f>
        <v>0</v>
      </c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customFormat="false" ht="15" hidden="false" customHeight="false" outlineLevel="0" collapsed="false">
      <c r="A98" s="72"/>
      <c r="B98" s="72"/>
      <c r="C98" s="73"/>
      <c r="D98" s="73"/>
      <c r="E98" s="73"/>
      <c r="F98" s="73"/>
      <c r="G98" s="73"/>
      <c r="H98" s="73"/>
      <c r="I98" s="73"/>
      <c r="J98" s="73"/>
      <c r="K98" s="72"/>
      <c r="L98" s="72"/>
      <c r="M98" s="80" t="n">
        <f aca="false">I98+K98</f>
        <v>0</v>
      </c>
      <c r="N98" s="77" t="n">
        <f aca="false">J98+L98</f>
        <v>0</v>
      </c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customFormat="false" ht="15" hidden="false" customHeight="false" outlineLevel="0" collapsed="false">
      <c r="A99" s="72"/>
      <c r="B99" s="72"/>
      <c r="C99" s="73"/>
      <c r="D99" s="73"/>
      <c r="E99" s="73"/>
      <c r="F99" s="73"/>
      <c r="G99" s="73"/>
      <c r="H99" s="73"/>
      <c r="I99" s="73"/>
      <c r="J99" s="73"/>
      <c r="K99" s="72"/>
      <c r="L99" s="72"/>
      <c r="M99" s="80" t="n">
        <f aca="false">I99+K99</f>
        <v>0</v>
      </c>
      <c r="N99" s="77" t="n">
        <f aca="false">J99+L99</f>
        <v>0</v>
      </c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customFormat="false" ht="15" hidden="false" customHeight="false" outlineLevel="0" collapsed="false">
      <c r="A100" s="72"/>
      <c r="B100" s="72"/>
      <c r="C100" s="73"/>
      <c r="D100" s="73"/>
      <c r="E100" s="73"/>
      <c r="F100" s="73"/>
      <c r="G100" s="73"/>
      <c r="H100" s="73"/>
      <c r="I100" s="73"/>
      <c r="J100" s="73"/>
      <c r="K100" s="72"/>
      <c r="L100" s="72"/>
      <c r="M100" s="80" t="n">
        <f aca="false">I100+K100</f>
        <v>0</v>
      </c>
      <c r="N100" s="77" t="n">
        <f aca="false">J100+L100</f>
        <v>0</v>
      </c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customFormat="false" ht="15" hidden="false" customHeight="false" outlineLevel="0" collapsed="false">
      <c r="A101" s="72"/>
      <c r="B101" s="72"/>
      <c r="C101" s="73"/>
      <c r="D101" s="73"/>
      <c r="E101" s="73"/>
      <c r="F101" s="73"/>
      <c r="G101" s="73"/>
      <c r="H101" s="73"/>
      <c r="I101" s="73"/>
      <c r="J101" s="73"/>
      <c r="K101" s="72"/>
      <c r="L101" s="72"/>
      <c r="M101" s="80" t="n">
        <f aca="false">I101+K101</f>
        <v>0</v>
      </c>
      <c r="N101" s="77" t="n">
        <f aca="false">J101+L101</f>
        <v>0</v>
      </c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customFormat="false" ht="15" hidden="false" customHeight="false" outlineLevel="0" collapsed="false">
      <c r="A102" s="72"/>
      <c r="B102" s="72"/>
      <c r="C102" s="73"/>
      <c r="D102" s="73"/>
      <c r="E102" s="73"/>
      <c r="F102" s="73"/>
      <c r="G102" s="73"/>
      <c r="H102" s="73"/>
      <c r="I102" s="73"/>
      <c r="J102" s="73"/>
      <c r="K102" s="72"/>
      <c r="L102" s="72"/>
      <c r="M102" s="80" t="n">
        <f aca="false">I102+K102</f>
        <v>0</v>
      </c>
      <c r="N102" s="77" t="n">
        <f aca="false">J102+L102</f>
        <v>0</v>
      </c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customFormat="false" ht="15" hidden="false" customHeight="false" outlineLevel="0" collapsed="false">
      <c r="A103" s="72"/>
      <c r="B103" s="72"/>
      <c r="C103" s="73"/>
      <c r="D103" s="73"/>
      <c r="E103" s="73"/>
      <c r="F103" s="73"/>
      <c r="G103" s="73"/>
      <c r="H103" s="73"/>
      <c r="I103" s="73"/>
      <c r="J103" s="73"/>
      <c r="K103" s="72"/>
      <c r="L103" s="72"/>
      <c r="M103" s="80" t="n">
        <f aca="false">I103+K103</f>
        <v>0</v>
      </c>
      <c r="N103" s="77" t="n">
        <f aca="false">J103+L103</f>
        <v>0</v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customFormat="false" ht="15" hidden="false" customHeight="false" outlineLevel="0" collapsed="false">
      <c r="A104" s="72"/>
      <c r="B104" s="72"/>
      <c r="C104" s="73"/>
      <c r="D104" s="73"/>
      <c r="E104" s="73"/>
      <c r="F104" s="73"/>
      <c r="G104" s="73"/>
      <c r="H104" s="73"/>
      <c r="I104" s="73"/>
      <c r="J104" s="73"/>
      <c r="K104" s="72"/>
      <c r="L104" s="72"/>
      <c r="M104" s="80" t="n">
        <f aca="false">I104+K104</f>
        <v>0</v>
      </c>
      <c r="N104" s="77" t="n">
        <f aca="false">J104+L104</f>
        <v>0</v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customFormat="false" ht="15" hidden="false" customHeight="false" outlineLevel="0" collapsed="false">
      <c r="A105" s="72"/>
      <c r="B105" s="72"/>
      <c r="C105" s="73"/>
      <c r="D105" s="73"/>
      <c r="E105" s="73"/>
      <c r="F105" s="73"/>
      <c r="G105" s="73"/>
      <c r="H105" s="73"/>
      <c r="I105" s="73"/>
      <c r="J105" s="73"/>
      <c r="K105" s="72"/>
      <c r="L105" s="72"/>
      <c r="M105" s="80" t="n">
        <f aca="false">I105+K105</f>
        <v>0</v>
      </c>
      <c r="N105" s="77" t="n">
        <f aca="false">J105+L105</f>
        <v>0</v>
      </c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customFormat="false" ht="15" hidden="false" customHeight="false" outlineLevel="0" collapsed="false">
      <c r="A106" s="72"/>
      <c r="B106" s="72"/>
      <c r="C106" s="73"/>
      <c r="D106" s="73"/>
      <c r="E106" s="73"/>
      <c r="F106" s="73"/>
      <c r="G106" s="73"/>
      <c r="H106" s="73"/>
      <c r="I106" s="73"/>
      <c r="J106" s="73"/>
      <c r="K106" s="72"/>
      <c r="L106" s="72"/>
      <c r="M106" s="80" t="n">
        <f aca="false">I106+K106</f>
        <v>0</v>
      </c>
      <c r="N106" s="77" t="n">
        <f aca="false">J106+L106</f>
        <v>0</v>
      </c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customFormat="false" ht="15" hidden="false" customHeight="false" outlineLevel="0" collapsed="false">
      <c r="A107" s="72"/>
      <c r="B107" s="72"/>
      <c r="C107" s="73"/>
      <c r="D107" s="73"/>
      <c r="E107" s="73"/>
      <c r="F107" s="73"/>
      <c r="G107" s="73"/>
      <c r="H107" s="73"/>
      <c r="I107" s="73"/>
      <c r="J107" s="73"/>
      <c r="K107" s="72"/>
      <c r="L107" s="72"/>
      <c r="M107" s="80" t="n">
        <f aca="false">I107+K107</f>
        <v>0</v>
      </c>
      <c r="N107" s="77" t="n">
        <f aca="false">J107+L107</f>
        <v>0</v>
      </c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customFormat="false" ht="15" hidden="false" customHeight="false" outlineLevel="0" collapsed="false">
      <c r="A108" s="72"/>
      <c r="B108" s="72"/>
      <c r="C108" s="73"/>
      <c r="D108" s="73"/>
      <c r="E108" s="73"/>
      <c r="F108" s="73"/>
      <c r="G108" s="73"/>
      <c r="H108" s="73"/>
      <c r="I108" s="73"/>
      <c r="J108" s="73"/>
      <c r="K108" s="72"/>
      <c r="L108" s="72"/>
      <c r="M108" s="80" t="n">
        <f aca="false">I108+K108</f>
        <v>0</v>
      </c>
      <c r="N108" s="77" t="n">
        <f aca="false">J108+L108</f>
        <v>0</v>
      </c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customFormat="false" ht="15" hidden="false" customHeight="false" outlineLevel="0" collapsed="false">
      <c r="A109" s="72"/>
      <c r="B109" s="72"/>
      <c r="C109" s="73"/>
      <c r="D109" s="73"/>
      <c r="E109" s="73"/>
      <c r="F109" s="73"/>
      <c r="G109" s="73"/>
      <c r="H109" s="73"/>
      <c r="I109" s="73"/>
      <c r="J109" s="73"/>
      <c r="K109" s="72"/>
      <c r="L109" s="72"/>
      <c r="M109" s="80" t="n">
        <f aca="false">I109+K109</f>
        <v>0</v>
      </c>
      <c r="N109" s="77" t="n">
        <f aca="false">J109+L109</f>
        <v>0</v>
      </c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customFormat="false" ht="15" hidden="false" customHeight="false" outlineLevel="0" collapsed="false">
      <c r="A110" s="72"/>
      <c r="B110" s="72"/>
      <c r="C110" s="73"/>
      <c r="D110" s="73"/>
      <c r="E110" s="73"/>
      <c r="F110" s="73"/>
      <c r="G110" s="73"/>
      <c r="H110" s="73"/>
      <c r="I110" s="73"/>
      <c r="J110" s="73"/>
      <c r="K110" s="72"/>
      <c r="L110" s="72"/>
      <c r="M110" s="80" t="n">
        <f aca="false">I110+K110</f>
        <v>0</v>
      </c>
      <c r="N110" s="77" t="n">
        <f aca="false">J110+L110</f>
        <v>0</v>
      </c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customFormat="false" ht="15" hidden="false" customHeight="false" outlineLevel="0" collapsed="false">
      <c r="A111" s="72"/>
      <c r="B111" s="72"/>
      <c r="C111" s="73"/>
      <c r="D111" s="73"/>
      <c r="E111" s="73"/>
      <c r="F111" s="73"/>
      <c r="G111" s="73"/>
      <c r="H111" s="73"/>
      <c r="I111" s="73"/>
      <c r="J111" s="73"/>
      <c r="K111" s="72"/>
      <c r="L111" s="72"/>
      <c r="M111" s="80" t="n">
        <f aca="false">I111+K111</f>
        <v>0</v>
      </c>
      <c r="N111" s="77" t="n">
        <f aca="false">J111+L111</f>
        <v>0</v>
      </c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customFormat="false" ht="15" hidden="false" customHeight="false" outlineLevel="0" collapsed="false">
      <c r="A112" s="72"/>
      <c r="B112" s="72"/>
      <c r="C112" s="73"/>
      <c r="D112" s="73"/>
      <c r="E112" s="73"/>
      <c r="F112" s="73"/>
      <c r="G112" s="73"/>
      <c r="H112" s="73"/>
      <c r="I112" s="73"/>
      <c r="J112" s="73"/>
      <c r="K112" s="72"/>
      <c r="L112" s="72"/>
      <c r="M112" s="80" t="n">
        <f aca="false">I112+K112</f>
        <v>0</v>
      </c>
      <c r="N112" s="77" t="n">
        <f aca="false">J112+L112</f>
        <v>0</v>
      </c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customFormat="false" ht="15" hidden="false" customHeight="false" outlineLevel="0" collapsed="false">
      <c r="A113" s="72"/>
      <c r="B113" s="72"/>
      <c r="C113" s="73"/>
      <c r="D113" s="73"/>
      <c r="E113" s="73"/>
      <c r="F113" s="73"/>
      <c r="G113" s="73"/>
      <c r="H113" s="73"/>
      <c r="I113" s="73"/>
      <c r="J113" s="73"/>
      <c r="K113" s="72"/>
      <c r="L113" s="72"/>
      <c r="M113" s="80" t="n">
        <f aca="false">I113+K113</f>
        <v>0</v>
      </c>
      <c r="N113" s="77" t="n">
        <f aca="false">J113+L113</f>
        <v>0</v>
      </c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customFormat="false" ht="15" hidden="false" customHeight="false" outlineLevel="0" collapsed="false">
      <c r="A114" s="72"/>
      <c r="B114" s="72"/>
      <c r="C114" s="73"/>
      <c r="D114" s="73"/>
      <c r="E114" s="73"/>
      <c r="F114" s="73"/>
      <c r="G114" s="73"/>
      <c r="H114" s="73"/>
      <c r="I114" s="73"/>
      <c r="J114" s="73"/>
      <c r="K114" s="72"/>
      <c r="L114" s="72"/>
      <c r="M114" s="80" t="n">
        <f aca="false">I114+K114</f>
        <v>0</v>
      </c>
      <c r="N114" s="77" t="n">
        <f aca="false">J114+L114</f>
        <v>0</v>
      </c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customFormat="false" ht="15" hidden="false" customHeight="false" outlineLevel="0" collapsed="false">
      <c r="A115" s="72"/>
      <c r="B115" s="72"/>
      <c r="C115" s="73"/>
      <c r="D115" s="73"/>
      <c r="E115" s="73"/>
      <c r="F115" s="73"/>
      <c r="G115" s="73"/>
      <c r="H115" s="73"/>
      <c r="I115" s="73"/>
      <c r="J115" s="73"/>
      <c r="K115" s="72"/>
      <c r="L115" s="72"/>
      <c r="M115" s="80" t="n">
        <f aca="false">I115+K115</f>
        <v>0</v>
      </c>
      <c r="N115" s="77" t="n">
        <f aca="false">J115+L115</f>
        <v>0</v>
      </c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customFormat="false" ht="15" hidden="false" customHeight="false" outlineLevel="0" collapsed="false">
      <c r="A116" s="72"/>
      <c r="B116" s="72"/>
      <c r="C116" s="73"/>
      <c r="D116" s="73"/>
      <c r="E116" s="73"/>
      <c r="F116" s="73"/>
      <c r="G116" s="73"/>
      <c r="H116" s="73"/>
      <c r="I116" s="73"/>
      <c r="J116" s="73"/>
      <c r="K116" s="72"/>
      <c r="L116" s="72"/>
      <c r="M116" s="80" t="n">
        <f aca="false">I116+K116</f>
        <v>0</v>
      </c>
      <c r="N116" s="77" t="n">
        <f aca="false">J116+L116</f>
        <v>0</v>
      </c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customFormat="false" ht="15" hidden="false" customHeight="false" outlineLevel="0" collapsed="false">
      <c r="A117" s="72"/>
      <c r="B117" s="72"/>
      <c r="C117" s="73"/>
      <c r="D117" s="73"/>
      <c r="E117" s="73"/>
      <c r="F117" s="73"/>
      <c r="G117" s="73"/>
      <c r="H117" s="73"/>
      <c r="I117" s="73"/>
      <c r="J117" s="73"/>
      <c r="K117" s="72"/>
      <c r="L117" s="72"/>
      <c r="M117" s="80" t="n">
        <f aca="false">I117+K117</f>
        <v>0</v>
      </c>
      <c r="N117" s="77" t="n">
        <f aca="false">J117+L117</f>
        <v>0</v>
      </c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customFormat="false" ht="15" hidden="false" customHeight="false" outlineLevel="0" collapsed="false">
      <c r="A118" s="72"/>
      <c r="B118" s="72"/>
      <c r="C118" s="73"/>
      <c r="D118" s="73"/>
      <c r="E118" s="73"/>
      <c r="F118" s="73"/>
      <c r="G118" s="73"/>
      <c r="H118" s="73"/>
      <c r="I118" s="73"/>
      <c r="J118" s="73"/>
      <c r="K118" s="72"/>
      <c r="L118" s="72"/>
      <c r="M118" s="80" t="n">
        <f aca="false">I118+K118</f>
        <v>0</v>
      </c>
      <c r="N118" s="77" t="n">
        <f aca="false">J118+L118</f>
        <v>0</v>
      </c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customFormat="false" ht="15" hidden="false" customHeight="false" outlineLevel="0" collapsed="false">
      <c r="A119" s="72"/>
      <c r="B119" s="72"/>
      <c r="C119" s="73"/>
      <c r="D119" s="73"/>
      <c r="E119" s="73"/>
      <c r="F119" s="73"/>
      <c r="G119" s="73"/>
      <c r="H119" s="73"/>
      <c r="I119" s="73"/>
      <c r="J119" s="73"/>
      <c r="K119" s="72"/>
      <c r="L119" s="72"/>
      <c r="M119" s="80" t="n">
        <f aca="false">I119+K119</f>
        <v>0</v>
      </c>
      <c r="N119" s="77" t="n">
        <f aca="false">J119+L119</f>
        <v>0</v>
      </c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customFormat="false" ht="15" hidden="false" customHeight="false" outlineLevel="0" collapsed="false">
      <c r="A120" s="72"/>
      <c r="B120" s="72"/>
      <c r="C120" s="73"/>
      <c r="D120" s="73"/>
      <c r="E120" s="73"/>
      <c r="F120" s="73"/>
      <c r="G120" s="73"/>
      <c r="H120" s="73"/>
      <c r="I120" s="73"/>
      <c r="J120" s="73"/>
      <c r="K120" s="72"/>
      <c r="L120" s="72"/>
      <c r="M120" s="80" t="n">
        <f aca="false">I120+K120</f>
        <v>0</v>
      </c>
      <c r="N120" s="77" t="n">
        <f aca="false">J120+L120</f>
        <v>0</v>
      </c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customFormat="false" ht="15" hidden="false" customHeight="false" outlineLevel="0" collapsed="false">
      <c r="A121" s="72"/>
      <c r="B121" s="72"/>
      <c r="C121" s="73"/>
      <c r="D121" s="73"/>
      <c r="E121" s="73"/>
      <c r="F121" s="73"/>
      <c r="G121" s="73"/>
      <c r="H121" s="73"/>
      <c r="I121" s="73"/>
      <c r="J121" s="73"/>
      <c r="K121" s="72"/>
      <c r="L121" s="72"/>
      <c r="M121" s="80" t="n">
        <f aca="false">I121+K121</f>
        <v>0</v>
      </c>
      <c r="N121" s="77" t="n">
        <f aca="false">J121+L121</f>
        <v>0</v>
      </c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customFormat="false" ht="15" hidden="false" customHeight="false" outlineLevel="0" collapsed="false">
      <c r="A122" s="72"/>
      <c r="B122" s="72"/>
      <c r="C122" s="73"/>
      <c r="D122" s="73"/>
      <c r="E122" s="73"/>
      <c r="F122" s="73"/>
      <c r="G122" s="73"/>
      <c r="H122" s="73"/>
      <c r="I122" s="73"/>
      <c r="J122" s="73"/>
      <c r="K122" s="72"/>
      <c r="L122" s="72"/>
      <c r="M122" s="80" t="n">
        <f aca="false">I122+K122</f>
        <v>0</v>
      </c>
      <c r="N122" s="77" t="n">
        <f aca="false">J122+L122</f>
        <v>0</v>
      </c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customFormat="false" ht="15" hidden="false" customHeight="false" outlineLevel="0" collapsed="false">
      <c r="A123" s="72"/>
      <c r="B123" s="72"/>
      <c r="C123" s="73"/>
      <c r="D123" s="73"/>
      <c r="E123" s="73"/>
      <c r="F123" s="73"/>
      <c r="G123" s="73"/>
      <c r="H123" s="73"/>
      <c r="I123" s="73"/>
      <c r="J123" s="73"/>
      <c r="K123" s="72"/>
      <c r="L123" s="72"/>
      <c r="M123" s="80" t="n">
        <f aca="false">I123+K123</f>
        <v>0</v>
      </c>
      <c r="N123" s="77" t="n">
        <f aca="false">J123+L123</f>
        <v>0</v>
      </c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customFormat="false" ht="15" hidden="false" customHeight="false" outlineLevel="0" collapsed="false">
      <c r="A124" s="72"/>
      <c r="B124" s="72"/>
      <c r="C124" s="73"/>
      <c r="D124" s="73"/>
      <c r="E124" s="73"/>
      <c r="F124" s="73"/>
      <c r="G124" s="73"/>
      <c r="H124" s="73"/>
      <c r="I124" s="73"/>
      <c r="J124" s="73"/>
      <c r="K124" s="72"/>
      <c r="L124" s="72"/>
      <c r="M124" s="80" t="n">
        <f aca="false">I124+K124</f>
        <v>0</v>
      </c>
      <c r="N124" s="77" t="n">
        <f aca="false">J124+L124</f>
        <v>0</v>
      </c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customFormat="false" ht="15" hidden="false" customHeight="false" outlineLevel="0" collapsed="false">
      <c r="A125" s="72"/>
      <c r="B125" s="72"/>
      <c r="C125" s="73"/>
      <c r="D125" s="73"/>
      <c r="E125" s="73"/>
      <c r="F125" s="73"/>
      <c r="G125" s="73"/>
      <c r="H125" s="73"/>
      <c r="I125" s="73"/>
      <c r="J125" s="73"/>
      <c r="K125" s="72"/>
      <c r="L125" s="72"/>
      <c r="M125" s="80" t="n">
        <f aca="false">I125+K125</f>
        <v>0</v>
      </c>
      <c r="N125" s="77" t="n">
        <f aca="false">J125+L125</f>
        <v>0</v>
      </c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customFormat="false" ht="15" hidden="false" customHeight="false" outlineLevel="0" collapsed="false">
      <c r="A126" s="72"/>
      <c r="B126" s="72"/>
      <c r="C126" s="73"/>
      <c r="D126" s="73"/>
      <c r="E126" s="73"/>
      <c r="F126" s="73"/>
      <c r="G126" s="73"/>
      <c r="H126" s="73"/>
      <c r="I126" s="73"/>
      <c r="J126" s="73"/>
      <c r="K126" s="72"/>
      <c r="L126" s="72"/>
      <c r="M126" s="80" t="n">
        <f aca="false">I126+K126</f>
        <v>0</v>
      </c>
      <c r="N126" s="77" t="n">
        <f aca="false">J126+L126</f>
        <v>0</v>
      </c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customFormat="false" ht="15" hidden="false" customHeight="false" outlineLevel="0" collapsed="false">
      <c r="A127" s="72"/>
      <c r="B127" s="72"/>
      <c r="C127" s="73"/>
      <c r="D127" s="73"/>
      <c r="E127" s="73"/>
      <c r="F127" s="73"/>
      <c r="G127" s="73"/>
      <c r="H127" s="73"/>
      <c r="I127" s="73"/>
      <c r="J127" s="73"/>
      <c r="K127" s="72"/>
      <c r="L127" s="72"/>
      <c r="M127" s="80" t="n">
        <f aca="false">I127+K127</f>
        <v>0</v>
      </c>
      <c r="N127" s="77" t="n">
        <f aca="false">J127+L127</f>
        <v>0</v>
      </c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customFormat="false" ht="15" hidden="false" customHeight="false" outlineLevel="0" collapsed="false">
      <c r="A128" s="72"/>
      <c r="B128" s="72"/>
      <c r="C128" s="73"/>
      <c r="D128" s="73"/>
      <c r="E128" s="73"/>
      <c r="F128" s="73"/>
      <c r="G128" s="73"/>
      <c r="H128" s="73"/>
      <c r="I128" s="73"/>
      <c r="J128" s="73"/>
      <c r="K128" s="72"/>
      <c r="L128" s="72"/>
      <c r="M128" s="80" t="n">
        <f aca="false">I128+K128</f>
        <v>0</v>
      </c>
      <c r="N128" s="77" t="n">
        <f aca="false">J128+L128</f>
        <v>0</v>
      </c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customFormat="false" ht="15" hidden="false" customHeight="false" outlineLevel="0" collapsed="false">
      <c r="A129" s="72"/>
      <c r="B129" s="72"/>
      <c r="C129" s="73"/>
      <c r="D129" s="73"/>
      <c r="E129" s="73"/>
      <c r="F129" s="73"/>
      <c r="G129" s="73"/>
      <c r="H129" s="73"/>
      <c r="I129" s="73"/>
      <c r="J129" s="73"/>
      <c r="K129" s="72"/>
      <c r="L129" s="72"/>
      <c r="M129" s="80" t="n">
        <f aca="false">I129+K129</f>
        <v>0</v>
      </c>
      <c r="N129" s="77" t="n">
        <f aca="false">J129+L129</f>
        <v>0</v>
      </c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customFormat="false" ht="15" hidden="false" customHeight="false" outlineLevel="0" collapsed="false">
      <c r="A130" s="72"/>
      <c r="B130" s="72"/>
      <c r="C130" s="73"/>
      <c r="D130" s="73"/>
      <c r="E130" s="73"/>
      <c r="F130" s="73"/>
      <c r="G130" s="73"/>
      <c r="H130" s="73"/>
      <c r="I130" s="73"/>
      <c r="J130" s="73"/>
      <c r="K130" s="72"/>
      <c r="L130" s="72"/>
      <c r="M130" s="80" t="n">
        <f aca="false">I130+K130</f>
        <v>0</v>
      </c>
      <c r="N130" s="77" t="n">
        <f aca="false">J130+L130</f>
        <v>0</v>
      </c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customFormat="false" ht="15" hidden="false" customHeight="false" outlineLevel="0" collapsed="false">
      <c r="A131" s="72"/>
      <c r="B131" s="72"/>
      <c r="C131" s="73"/>
      <c r="D131" s="73"/>
      <c r="E131" s="73"/>
      <c r="F131" s="73"/>
      <c r="G131" s="73"/>
      <c r="H131" s="73"/>
      <c r="I131" s="73"/>
      <c r="J131" s="73"/>
      <c r="K131" s="72"/>
      <c r="L131" s="72"/>
      <c r="M131" s="80" t="n">
        <f aca="false">I131+K131</f>
        <v>0</v>
      </c>
      <c r="N131" s="77" t="n">
        <f aca="false">J131+L131</f>
        <v>0</v>
      </c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customFormat="false" ht="15" hidden="false" customHeight="false" outlineLevel="0" collapsed="false">
      <c r="A132" s="72"/>
      <c r="B132" s="72"/>
      <c r="C132" s="73"/>
      <c r="D132" s="73"/>
      <c r="E132" s="73"/>
      <c r="F132" s="73"/>
      <c r="G132" s="73"/>
      <c r="H132" s="73"/>
      <c r="I132" s="73"/>
      <c r="J132" s="73"/>
      <c r="K132" s="72"/>
      <c r="L132" s="72"/>
      <c r="M132" s="80" t="n">
        <f aca="false">I132+K132</f>
        <v>0</v>
      </c>
      <c r="N132" s="77" t="n">
        <f aca="false">J132+L132</f>
        <v>0</v>
      </c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customFormat="false" ht="15" hidden="false" customHeight="false" outlineLevel="0" collapsed="false">
      <c r="A133" s="72"/>
      <c r="B133" s="72"/>
      <c r="C133" s="73"/>
      <c r="D133" s="73"/>
      <c r="E133" s="73"/>
      <c r="F133" s="73"/>
      <c r="G133" s="73"/>
      <c r="H133" s="73"/>
      <c r="I133" s="73"/>
      <c r="J133" s="73"/>
      <c r="K133" s="72"/>
      <c r="L133" s="72"/>
      <c r="M133" s="80" t="n">
        <f aca="false">I133+K133</f>
        <v>0</v>
      </c>
      <c r="N133" s="77" t="n">
        <f aca="false">J133+L133</f>
        <v>0</v>
      </c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customFormat="false" ht="15" hidden="false" customHeight="false" outlineLevel="0" collapsed="false">
      <c r="A134" s="72"/>
      <c r="B134" s="72"/>
      <c r="C134" s="73"/>
      <c r="D134" s="73"/>
      <c r="E134" s="73"/>
      <c r="F134" s="73"/>
      <c r="G134" s="73"/>
      <c r="H134" s="73"/>
      <c r="I134" s="73"/>
      <c r="J134" s="73"/>
      <c r="K134" s="72"/>
      <c r="L134" s="72"/>
      <c r="M134" s="80" t="n">
        <f aca="false">I134+K134</f>
        <v>0</v>
      </c>
      <c r="N134" s="77" t="n">
        <f aca="false">J134+L134</f>
        <v>0</v>
      </c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customFormat="false" ht="15" hidden="false" customHeight="false" outlineLevel="0" collapsed="false">
      <c r="A135" s="72"/>
      <c r="B135" s="72"/>
      <c r="C135" s="73"/>
      <c r="D135" s="73"/>
      <c r="E135" s="73"/>
      <c r="F135" s="73"/>
      <c r="G135" s="73"/>
      <c r="H135" s="73"/>
      <c r="I135" s="73"/>
      <c r="J135" s="73"/>
      <c r="K135" s="72"/>
      <c r="L135" s="72"/>
      <c r="M135" s="80" t="n">
        <f aca="false">I135+K135</f>
        <v>0</v>
      </c>
      <c r="N135" s="77" t="n">
        <f aca="false">J135+L135</f>
        <v>0</v>
      </c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customFormat="false" ht="15" hidden="false" customHeight="false" outlineLevel="0" collapsed="false">
      <c r="A136" s="72"/>
      <c r="B136" s="72"/>
      <c r="C136" s="73"/>
      <c r="D136" s="73"/>
      <c r="E136" s="73"/>
      <c r="F136" s="73"/>
      <c r="G136" s="73"/>
      <c r="H136" s="73"/>
      <c r="I136" s="73"/>
      <c r="J136" s="73"/>
      <c r="K136" s="72"/>
      <c r="L136" s="72"/>
      <c r="M136" s="80" t="n">
        <f aca="false">I136+K136</f>
        <v>0</v>
      </c>
      <c r="N136" s="77" t="n">
        <f aca="false">J136+L136</f>
        <v>0</v>
      </c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customFormat="false" ht="15" hidden="false" customHeight="false" outlineLevel="0" collapsed="false">
      <c r="A137" s="72"/>
      <c r="B137" s="72"/>
      <c r="C137" s="73"/>
      <c r="D137" s="73"/>
      <c r="E137" s="73"/>
      <c r="F137" s="73"/>
      <c r="G137" s="73"/>
      <c r="H137" s="73"/>
      <c r="I137" s="73"/>
      <c r="J137" s="73"/>
      <c r="K137" s="72"/>
      <c r="L137" s="72"/>
      <c r="M137" s="80" t="n">
        <f aca="false">I137+K137</f>
        <v>0</v>
      </c>
      <c r="N137" s="77" t="n">
        <f aca="false">J137+L137</f>
        <v>0</v>
      </c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customFormat="false" ht="15" hidden="false" customHeight="false" outlineLevel="0" collapsed="false">
      <c r="A138" s="72"/>
      <c r="B138" s="72"/>
      <c r="C138" s="73"/>
      <c r="D138" s="73"/>
      <c r="E138" s="73"/>
      <c r="F138" s="73"/>
      <c r="G138" s="73"/>
      <c r="H138" s="73"/>
      <c r="I138" s="73"/>
      <c r="J138" s="73"/>
      <c r="K138" s="72"/>
      <c r="L138" s="72"/>
      <c r="M138" s="80" t="n">
        <f aca="false">I138+K138</f>
        <v>0</v>
      </c>
      <c r="N138" s="77" t="n">
        <f aca="false">J138+L138</f>
        <v>0</v>
      </c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customFormat="false" ht="15" hidden="false" customHeight="false" outlineLevel="0" collapsed="false">
      <c r="A139" s="72"/>
      <c r="B139" s="72"/>
      <c r="C139" s="73"/>
      <c r="D139" s="73"/>
      <c r="E139" s="73"/>
      <c r="F139" s="73"/>
      <c r="G139" s="73"/>
      <c r="H139" s="73"/>
      <c r="I139" s="73"/>
      <c r="J139" s="73"/>
      <c r="K139" s="72"/>
      <c r="L139" s="72"/>
      <c r="M139" s="80" t="n">
        <f aca="false">I139+K139</f>
        <v>0</v>
      </c>
      <c r="N139" s="77" t="n">
        <f aca="false">J139+L139</f>
        <v>0</v>
      </c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customFormat="false" ht="15" hidden="false" customHeight="false" outlineLevel="0" collapsed="false">
      <c r="A140" s="72"/>
      <c r="B140" s="72"/>
      <c r="C140" s="73"/>
      <c r="D140" s="73"/>
      <c r="E140" s="73"/>
      <c r="F140" s="73"/>
      <c r="G140" s="73"/>
      <c r="H140" s="73"/>
      <c r="I140" s="73"/>
      <c r="J140" s="73"/>
      <c r="K140" s="72"/>
      <c r="L140" s="72"/>
      <c r="M140" s="80" t="n">
        <f aca="false">I140+K140</f>
        <v>0</v>
      </c>
      <c r="N140" s="77" t="n">
        <f aca="false">J140+L140</f>
        <v>0</v>
      </c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customFormat="false" ht="15" hidden="false" customHeight="false" outlineLevel="0" collapsed="false">
      <c r="A141" s="72"/>
      <c r="B141" s="72"/>
      <c r="C141" s="73"/>
      <c r="D141" s="73"/>
      <c r="E141" s="73"/>
      <c r="F141" s="73"/>
      <c r="G141" s="73"/>
      <c r="H141" s="73"/>
      <c r="I141" s="73"/>
      <c r="J141" s="73"/>
      <c r="K141" s="72"/>
      <c r="L141" s="72"/>
      <c r="M141" s="80" t="n">
        <f aca="false">I141+K141</f>
        <v>0</v>
      </c>
      <c r="N141" s="77" t="n">
        <f aca="false">J141+L141</f>
        <v>0</v>
      </c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customFormat="false" ht="15" hidden="false" customHeight="false" outlineLevel="0" collapsed="false">
      <c r="A142" s="72"/>
      <c r="B142" s="72"/>
      <c r="C142" s="73"/>
      <c r="D142" s="73"/>
      <c r="E142" s="73"/>
      <c r="F142" s="73"/>
      <c r="G142" s="73"/>
      <c r="H142" s="73"/>
      <c r="I142" s="73"/>
      <c r="J142" s="73"/>
      <c r="K142" s="72"/>
      <c r="L142" s="72"/>
      <c r="M142" s="80" t="n">
        <f aca="false">I142+K142</f>
        <v>0</v>
      </c>
      <c r="N142" s="77" t="n">
        <f aca="false">J142+L142</f>
        <v>0</v>
      </c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customFormat="false" ht="15" hidden="false" customHeight="false" outlineLevel="0" collapsed="false">
      <c r="A143" s="72"/>
      <c r="B143" s="72"/>
      <c r="C143" s="73"/>
      <c r="D143" s="73"/>
      <c r="E143" s="73"/>
      <c r="F143" s="73"/>
      <c r="G143" s="73"/>
      <c r="H143" s="73"/>
      <c r="I143" s="73"/>
      <c r="J143" s="73"/>
      <c r="K143" s="72"/>
      <c r="L143" s="72"/>
      <c r="M143" s="80" t="n">
        <f aca="false">I143+K143</f>
        <v>0</v>
      </c>
      <c r="N143" s="77" t="n">
        <f aca="false">J143+L143</f>
        <v>0</v>
      </c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customFormat="false" ht="15" hidden="false" customHeight="false" outlineLevel="0" collapsed="false">
      <c r="A144" s="72"/>
      <c r="B144" s="72"/>
      <c r="C144" s="73"/>
      <c r="D144" s="73"/>
      <c r="E144" s="73"/>
      <c r="F144" s="73"/>
      <c r="G144" s="73"/>
      <c r="H144" s="73"/>
      <c r="I144" s="73"/>
      <c r="J144" s="73"/>
      <c r="K144" s="72"/>
      <c r="L144" s="72"/>
      <c r="M144" s="80" t="n">
        <f aca="false">I144+K144</f>
        <v>0</v>
      </c>
      <c r="N144" s="77" t="n">
        <f aca="false">J144+L144</f>
        <v>0</v>
      </c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customFormat="false" ht="15" hidden="false" customHeight="false" outlineLevel="0" collapsed="false">
      <c r="A145" s="72"/>
      <c r="B145" s="72"/>
      <c r="C145" s="73"/>
      <c r="D145" s="73"/>
      <c r="E145" s="73"/>
      <c r="F145" s="73"/>
      <c r="G145" s="73"/>
      <c r="H145" s="73"/>
      <c r="I145" s="73"/>
      <c r="J145" s="73"/>
      <c r="K145" s="72"/>
      <c r="L145" s="72"/>
      <c r="M145" s="80" t="n">
        <f aca="false">I145+K145</f>
        <v>0</v>
      </c>
      <c r="N145" s="77" t="n">
        <f aca="false">J145+L145</f>
        <v>0</v>
      </c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customFormat="false" ht="15" hidden="false" customHeight="false" outlineLevel="0" collapsed="false">
      <c r="A146" s="72"/>
      <c r="B146" s="72"/>
      <c r="C146" s="73"/>
      <c r="D146" s="73"/>
      <c r="E146" s="73"/>
      <c r="F146" s="73"/>
      <c r="G146" s="73"/>
      <c r="H146" s="73"/>
      <c r="I146" s="73"/>
      <c r="J146" s="73"/>
      <c r="K146" s="72"/>
      <c r="L146" s="72"/>
      <c r="M146" s="80" t="n">
        <f aca="false">I146+K146</f>
        <v>0</v>
      </c>
      <c r="N146" s="77" t="n">
        <f aca="false">J146+L146</f>
        <v>0</v>
      </c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customFormat="false" ht="15" hidden="false" customHeight="false" outlineLevel="0" collapsed="false">
      <c r="A147" s="72"/>
      <c r="B147" s="72"/>
      <c r="C147" s="73"/>
      <c r="D147" s="73"/>
      <c r="E147" s="73"/>
      <c r="F147" s="73"/>
      <c r="G147" s="73"/>
      <c r="H147" s="73"/>
      <c r="I147" s="73"/>
      <c r="J147" s="73"/>
      <c r="K147" s="72"/>
      <c r="L147" s="72"/>
      <c r="M147" s="80" t="n">
        <f aca="false">I147+K147</f>
        <v>0</v>
      </c>
      <c r="N147" s="77" t="n">
        <f aca="false">J147+L147</f>
        <v>0</v>
      </c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customFormat="false" ht="15" hidden="false" customHeight="false" outlineLevel="0" collapsed="false">
      <c r="A148" s="72"/>
      <c r="B148" s="72"/>
      <c r="C148" s="73"/>
      <c r="D148" s="73"/>
      <c r="E148" s="73"/>
      <c r="F148" s="73"/>
      <c r="G148" s="73"/>
      <c r="H148" s="73"/>
      <c r="I148" s="73"/>
      <c r="J148" s="73"/>
      <c r="K148" s="72"/>
      <c r="L148" s="72"/>
      <c r="M148" s="80" t="n">
        <f aca="false">I148+K148</f>
        <v>0</v>
      </c>
      <c r="N148" s="77" t="n">
        <f aca="false">J148+L148</f>
        <v>0</v>
      </c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customFormat="false" ht="15" hidden="false" customHeight="false" outlineLevel="0" collapsed="false">
      <c r="A149" s="72"/>
      <c r="B149" s="72"/>
      <c r="C149" s="73"/>
      <c r="D149" s="73"/>
      <c r="E149" s="73"/>
      <c r="F149" s="73"/>
      <c r="G149" s="73"/>
      <c r="H149" s="73"/>
      <c r="I149" s="73"/>
      <c r="J149" s="73"/>
      <c r="K149" s="72"/>
      <c r="L149" s="72"/>
      <c r="M149" s="80" t="n">
        <f aca="false">I149+K149</f>
        <v>0</v>
      </c>
      <c r="N149" s="77" t="n">
        <f aca="false">J149+L149</f>
        <v>0</v>
      </c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customFormat="false" ht="15" hidden="false" customHeight="false" outlineLevel="0" collapsed="false">
      <c r="A150" s="72"/>
      <c r="B150" s="72"/>
      <c r="C150" s="73"/>
      <c r="D150" s="73"/>
      <c r="E150" s="73"/>
      <c r="F150" s="73"/>
      <c r="G150" s="73"/>
      <c r="H150" s="73"/>
      <c r="I150" s="73"/>
      <c r="J150" s="73"/>
      <c r="K150" s="72"/>
      <c r="L150" s="72"/>
      <c r="M150" s="80" t="n">
        <f aca="false">I150+K150</f>
        <v>0</v>
      </c>
      <c r="N150" s="77" t="n">
        <f aca="false">J150+L150</f>
        <v>0</v>
      </c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customFormat="false" ht="15" hidden="false" customHeight="false" outlineLevel="0" collapsed="false">
      <c r="A151" s="72"/>
      <c r="B151" s="72"/>
      <c r="C151" s="73"/>
      <c r="D151" s="73"/>
      <c r="E151" s="73"/>
      <c r="F151" s="73"/>
      <c r="G151" s="73"/>
      <c r="H151" s="73"/>
      <c r="I151" s="73"/>
      <c r="J151" s="73"/>
      <c r="K151" s="72"/>
      <c r="L151" s="72"/>
      <c r="M151" s="80" t="n">
        <f aca="false">I151+K151</f>
        <v>0</v>
      </c>
      <c r="N151" s="77" t="n">
        <f aca="false">J151+L151</f>
        <v>0</v>
      </c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customFormat="false" ht="15" hidden="false" customHeight="false" outlineLevel="0" collapsed="false">
      <c r="A152" s="72"/>
      <c r="B152" s="72"/>
      <c r="C152" s="73"/>
      <c r="D152" s="73"/>
      <c r="E152" s="73"/>
      <c r="F152" s="73"/>
      <c r="G152" s="73"/>
      <c r="H152" s="73"/>
      <c r="I152" s="73"/>
      <c r="J152" s="73"/>
      <c r="K152" s="72"/>
      <c r="L152" s="72"/>
      <c r="M152" s="80" t="n">
        <f aca="false">I152+K152</f>
        <v>0</v>
      </c>
      <c r="N152" s="77" t="n">
        <f aca="false">J152+L152</f>
        <v>0</v>
      </c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customFormat="false" ht="15" hidden="false" customHeight="false" outlineLevel="0" collapsed="false">
      <c r="A153" s="72"/>
      <c r="B153" s="72"/>
      <c r="C153" s="73"/>
      <c r="D153" s="73"/>
      <c r="E153" s="73"/>
      <c r="F153" s="73"/>
      <c r="G153" s="73"/>
      <c r="H153" s="73"/>
      <c r="I153" s="73"/>
      <c r="J153" s="73"/>
      <c r="K153" s="72"/>
      <c r="L153" s="72"/>
      <c r="M153" s="80" t="n">
        <f aca="false">I153+K153</f>
        <v>0</v>
      </c>
      <c r="N153" s="77" t="n">
        <f aca="false">J153+L153</f>
        <v>0</v>
      </c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customFormat="false" ht="15" hidden="false" customHeight="false" outlineLevel="0" collapsed="false">
      <c r="A154" s="72"/>
      <c r="B154" s="72"/>
      <c r="C154" s="73"/>
      <c r="D154" s="73"/>
      <c r="E154" s="73"/>
      <c r="F154" s="73"/>
      <c r="G154" s="73"/>
      <c r="H154" s="73"/>
      <c r="I154" s="73"/>
      <c r="J154" s="73"/>
      <c r="K154" s="72"/>
      <c r="L154" s="72"/>
      <c r="M154" s="80" t="n">
        <f aca="false">I154+K154</f>
        <v>0</v>
      </c>
      <c r="N154" s="77" t="n">
        <f aca="false">J154+L154</f>
        <v>0</v>
      </c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customFormat="false" ht="15" hidden="false" customHeight="false" outlineLevel="0" collapsed="false">
      <c r="A155" s="72"/>
      <c r="B155" s="72"/>
      <c r="C155" s="73"/>
      <c r="D155" s="73"/>
      <c r="E155" s="73"/>
      <c r="F155" s="73"/>
      <c r="G155" s="73"/>
      <c r="H155" s="73"/>
      <c r="I155" s="73"/>
      <c r="J155" s="73"/>
      <c r="K155" s="72"/>
      <c r="L155" s="72"/>
      <c r="M155" s="80" t="n">
        <f aca="false">I155+K155</f>
        <v>0</v>
      </c>
      <c r="N155" s="77" t="n">
        <f aca="false">J155+L155</f>
        <v>0</v>
      </c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customFormat="false" ht="15" hidden="false" customHeight="false" outlineLevel="0" collapsed="false">
      <c r="A156" s="72"/>
      <c r="B156" s="72"/>
      <c r="C156" s="73"/>
      <c r="D156" s="73"/>
      <c r="E156" s="73"/>
      <c r="F156" s="73"/>
      <c r="G156" s="73"/>
      <c r="H156" s="73"/>
      <c r="I156" s="73"/>
      <c r="J156" s="73"/>
      <c r="K156" s="72"/>
      <c r="L156" s="72"/>
      <c r="M156" s="80" t="n">
        <f aca="false">I156+K156</f>
        <v>0</v>
      </c>
      <c r="N156" s="77" t="n">
        <f aca="false">J156+L156</f>
        <v>0</v>
      </c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customFormat="false" ht="15" hidden="false" customHeight="false" outlineLevel="0" collapsed="false">
      <c r="A157" s="72"/>
      <c r="B157" s="72"/>
      <c r="C157" s="73"/>
      <c r="D157" s="73"/>
      <c r="E157" s="73"/>
      <c r="F157" s="73"/>
      <c r="G157" s="73"/>
      <c r="H157" s="73"/>
      <c r="I157" s="73"/>
      <c r="J157" s="73"/>
      <c r="K157" s="72"/>
      <c r="L157" s="72"/>
      <c r="M157" s="80" t="n">
        <f aca="false">I157+K157</f>
        <v>0</v>
      </c>
      <c r="N157" s="77" t="n">
        <f aca="false">J157+L157</f>
        <v>0</v>
      </c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customFormat="false" ht="15" hidden="false" customHeight="false" outlineLevel="0" collapsed="false">
      <c r="A158" s="72"/>
      <c r="B158" s="72"/>
      <c r="C158" s="73"/>
      <c r="D158" s="73"/>
      <c r="E158" s="73"/>
      <c r="F158" s="73"/>
      <c r="G158" s="73"/>
      <c r="H158" s="73"/>
      <c r="I158" s="73"/>
      <c r="J158" s="73"/>
      <c r="K158" s="72"/>
      <c r="L158" s="72"/>
      <c r="M158" s="80" t="n">
        <f aca="false">I158+K158</f>
        <v>0</v>
      </c>
      <c r="N158" s="77" t="n">
        <f aca="false">J158+L158</f>
        <v>0</v>
      </c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customFormat="false" ht="15" hidden="false" customHeight="false" outlineLevel="0" collapsed="false">
      <c r="A159" s="72"/>
      <c r="B159" s="72"/>
      <c r="C159" s="73"/>
      <c r="D159" s="73"/>
      <c r="E159" s="73"/>
      <c r="F159" s="73"/>
      <c r="G159" s="73"/>
      <c r="H159" s="73"/>
      <c r="I159" s="73"/>
      <c r="J159" s="73"/>
      <c r="K159" s="72"/>
      <c r="L159" s="72"/>
      <c r="M159" s="80" t="n">
        <f aca="false">I159+K159</f>
        <v>0</v>
      </c>
      <c r="N159" s="77" t="n">
        <f aca="false">J159+L159</f>
        <v>0</v>
      </c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customFormat="false" ht="15" hidden="false" customHeight="false" outlineLevel="0" collapsed="false">
      <c r="A160" s="72"/>
      <c r="B160" s="72"/>
      <c r="C160" s="73"/>
      <c r="D160" s="73"/>
      <c r="E160" s="73"/>
      <c r="F160" s="73"/>
      <c r="G160" s="73"/>
      <c r="H160" s="73"/>
      <c r="I160" s="73"/>
      <c r="J160" s="73"/>
      <c r="K160" s="72"/>
      <c r="L160" s="72"/>
      <c r="M160" s="80" t="n">
        <f aca="false">I160+K160</f>
        <v>0</v>
      </c>
      <c r="N160" s="77" t="n">
        <f aca="false">J160+L160</f>
        <v>0</v>
      </c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customFormat="false" ht="15" hidden="false" customHeight="false" outlineLevel="0" collapsed="false">
      <c r="A161" s="72"/>
      <c r="B161" s="72"/>
      <c r="C161" s="73"/>
      <c r="D161" s="73"/>
      <c r="E161" s="73"/>
      <c r="F161" s="73"/>
      <c r="G161" s="73"/>
      <c r="H161" s="73"/>
      <c r="I161" s="73"/>
      <c r="J161" s="73"/>
      <c r="K161" s="72"/>
      <c r="L161" s="72"/>
      <c r="M161" s="80" t="n">
        <f aca="false">I161+K161</f>
        <v>0</v>
      </c>
      <c r="N161" s="77" t="n">
        <f aca="false">J161+L161</f>
        <v>0</v>
      </c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customFormat="false" ht="15" hidden="false" customHeight="false" outlineLevel="0" collapsed="false">
      <c r="A162" s="72"/>
      <c r="B162" s="72"/>
      <c r="C162" s="73"/>
      <c r="D162" s="73"/>
      <c r="E162" s="73"/>
      <c r="F162" s="73"/>
      <c r="G162" s="73"/>
      <c r="H162" s="73"/>
      <c r="I162" s="73"/>
      <c r="J162" s="73"/>
      <c r="K162" s="72"/>
      <c r="L162" s="72"/>
      <c r="M162" s="80" t="n">
        <f aca="false">I162+K162</f>
        <v>0</v>
      </c>
      <c r="N162" s="77" t="n">
        <f aca="false">J162+L162</f>
        <v>0</v>
      </c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customFormat="false" ht="15" hidden="false" customHeight="false" outlineLevel="0" collapsed="false">
      <c r="A163" s="72"/>
      <c r="B163" s="72"/>
      <c r="C163" s="73"/>
      <c r="D163" s="73"/>
      <c r="E163" s="73"/>
      <c r="F163" s="73"/>
      <c r="G163" s="73"/>
      <c r="H163" s="73"/>
      <c r="I163" s="73"/>
      <c r="J163" s="73"/>
      <c r="K163" s="72"/>
      <c r="L163" s="72"/>
      <c r="M163" s="80" t="n">
        <f aca="false">I163+K163</f>
        <v>0</v>
      </c>
      <c r="N163" s="77" t="n">
        <f aca="false">J163+L163</f>
        <v>0</v>
      </c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customFormat="false" ht="15" hidden="false" customHeight="false" outlineLevel="0" collapsed="false">
      <c r="A164" s="72"/>
      <c r="B164" s="72"/>
      <c r="C164" s="73"/>
      <c r="D164" s="73"/>
      <c r="E164" s="73"/>
      <c r="F164" s="73"/>
      <c r="G164" s="73"/>
      <c r="H164" s="73"/>
      <c r="I164" s="73"/>
      <c r="J164" s="73"/>
      <c r="K164" s="72"/>
      <c r="L164" s="72"/>
      <c r="M164" s="80" t="n">
        <f aca="false">I164+K164</f>
        <v>0</v>
      </c>
      <c r="N164" s="77" t="n">
        <f aca="false">J164+L164</f>
        <v>0</v>
      </c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customFormat="false" ht="15" hidden="false" customHeight="false" outlineLevel="0" collapsed="false">
      <c r="A165" s="72"/>
      <c r="B165" s="72"/>
      <c r="C165" s="73"/>
      <c r="D165" s="73"/>
      <c r="E165" s="73"/>
      <c r="F165" s="73"/>
      <c r="G165" s="73"/>
      <c r="H165" s="73"/>
      <c r="I165" s="73"/>
      <c r="J165" s="73"/>
      <c r="K165" s="72"/>
      <c r="L165" s="72"/>
      <c r="M165" s="80" t="n">
        <f aca="false">I165+K165</f>
        <v>0</v>
      </c>
      <c r="N165" s="77" t="n">
        <f aca="false">J165+L165</f>
        <v>0</v>
      </c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customFormat="false" ht="15" hidden="false" customHeight="false" outlineLevel="0" collapsed="false">
      <c r="A166" s="72"/>
      <c r="B166" s="72"/>
      <c r="C166" s="73"/>
      <c r="D166" s="73"/>
      <c r="E166" s="73"/>
      <c r="F166" s="73"/>
      <c r="G166" s="73"/>
      <c r="H166" s="73"/>
      <c r="I166" s="73"/>
      <c r="J166" s="73"/>
      <c r="K166" s="72"/>
      <c r="L166" s="72"/>
      <c r="M166" s="80" t="n">
        <f aca="false">I166+K166</f>
        <v>0</v>
      </c>
      <c r="N166" s="77" t="n">
        <f aca="false">J166+L166</f>
        <v>0</v>
      </c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customFormat="false" ht="15" hidden="false" customHeight="false" outlineLevel="0" collapsed="false">
      <c r="A167" s="72"/>
      <c r="B167" s="72"/>
      <c r="C167" s="73"/>
      <c r="D167" s="73"/>
      <c r="E167" s="73"/>
      <c r="F167" s="73"/>
      <c r="G167" s="73"/>
      <c r="H167" s="73"/>
      <c r="I167" s="73"/>
      <c r="J167" s="73"/>
      <c r="K167" s="72"/>
      <c r="L167" s="72"/>
      <c r="M167" s="80" t="n">
        <f aca="false">I167+K167</f>
        <v>0</v>
      </c>
      <c r="N167" s="77" t="n">
        <f aca="false">J167+L167</f>
        <v>0</v>
      </c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customFormat="false" ht="15" hidden="false" customHeight="false" outlineLevel="0" collapsed="false">
      <c r="A168" s="72"/>
      <c r="B168" s="72"/>
      <c r="C168" s="73"/>
      <c r="D168" s="73"/>
      <c r="E168" s="73"/>
      <c r="F168" s="73"/>
      <c r="G168" s="73"/>
      <c r="H168" s="73"/>
      <c r="I168" s="73"/>
      <c r="J168" s="73"/>
      <c r="K168" s="72"/>
      <c r="L168" s="72"/>
      <c r="M168" s="80" t="n">
        <f aca="false">I168+K168</f>
        <v>0</v>
      </c>
      <c r="N168" s="77" t="n">
        <f aca="false">J168+L168</f>
        <v>0</v>
      </c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customFormat="false" ht="15" hidden="false" customHeight="false" outlineLevel="0" collapsed="false">
      <c r="A169" s="72"/>
      <c r="B169" s="72"/>
      <c r="C169" s="73"/>
      <c r="D169" s="73"/>
      <c r="E169" s="73"/>
      <c r="F169" s="73"/>
      <c r="G169" s="73"/>
      <c r="H169" s="73"/>
      <c r="I169" s="73"/>
      <c r="J169" s="73"/>
      <c r="K169" s="72"/>
      <c r="L169" s="72"/>
      <c r="M169" s="80" t="n">
        <f aca="false">I169+K169</f>
        <v>0</v>
      </c>
      <c r="N169" s="77" t="n">
        <f aca="false">J169+L169</f>
        <v>0</v>
      </c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customFormat="false" ht="15" hidden="false" customHeight="false" outlineLevel="0" collapsed="false">
      <c r="A170" s="72"/>
      <c r="B170" s="72"/>
      <c r="C170" s="73"/>
      <c r="D170" s="73"/>
      <c r="E170" s="73"/>
      <c r="F170" s="73"/>
      <c r="G170" s="73"/>
      <c r="H170" s="73"/>
      <c r="I170" s="73"/>
      <c r="J170" s="73"/>
      <c r="K170" s="72"/>
      <c r="L170" s="72"/>
      <c r="M170" s="80" t="n">
        <f aca="false">I170+K170</f>
        <v>0</v>
      </c>
      <c r="N170" s="77" t="n">
        <f aca="false">J170+L170</f>
        <v>0</v>
      </c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customFormat="false" ht="15" hidden="false" customHeight="false" outlineLevel="0" collapsed="false">
      <c r="A171" s="72"/>
      <c r="B171" s="72"/>
      <c r="C171" s="73"/>
      <c r="D171" s="73"/>
      <c r="E171" s="73"/>
      <c r="F171" s="73"/>
      <c r="G171" s="73"/>
      <c r="H171" s="73"/>
      <c r="I171" s="73"/>
      <c r="J171" s="73"/>
      <c r="K171" s="72"/>
      <c r="L171" s="72"/>
      <c r="M171" s="80" t="n">
        <f aca="false">I171+K171</f>
        <v>0</v>
      </c>
      <c r="N171" s="77" t="n">
        <f aca="false">J171+L171</f>
        <v>0</v>
      </c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customFormat="false" ht="15" hidden="false" customHeight="false" outlineLevel="0" collapsed="false">
      <c r="A172" s="72"/>
      <c r="B172" s="72"/>
      <c r="C172" s="73"/>
      <c r="D172" s="73"/>
      <c r="E172" s="73"/>
      <c r="F172" s="73"/>
      <c r="G172" s="73"/>
      <c r="H172" s="73"/>
      <c r="I172" s="73"/>
      <c r="J172" s="73"/>
      <c r="K172" s="72"/>
      <c r="L172" s="72"/>
      <c r="M172" s="80" t="n">
        <f aca="false">I172+K172</f>
        <v>0</v>
      </c>
      <c r="N172" s="77" t="n">
        <f aca="false">J172+L172</f>
        <v>0</v>
      </c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customFormat="false" ht="15" hidden="false" customHeight="false" outlineLevel="0" collapsed="false">
      <c r="A173" s="72"/>
      <c r="B173" s="72"/>
      <c r="C173" s="73"/>
      <c r="D173" s="73"/>
      <c r="E173" s="73"/>
      <c r="F173" s="73"/>
      <c r="G173" s="73"/>
      <c r="H173" s="73"/>
      <c r="I173" s="73"/>
      <c r="J173" s="73"/>
      <c r="K173" s="72"/>
      <c r="L173" s="72"/>
      <c r="M173" s="80" t="n">
        <f aca="false">I173+K173</f>
        <v>0</v>
      </c>
      <c r="N173" s="77" t="n">
        <f aca="false">J173+L173</f>
        <v>0</v>
      </c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customFormat="false" ht="15" hidden="false" customHeight="false" outlineLevel="0" collapsed="false">
      <c r="A174" s="72"/>
      <c r="B174" s="72"/>
      <c r="C174" s="73"/>
      <c r="D174" s="73"/>
      <c r="E174" s="73"/>
      <c r="F174" s="73"/>
      <c r="G174" s="73"/>
      <c r="H174" s="73"/>
      <c r="I174" s="73"/>
      <c r="J174" s="73"/>
      <c r="K174" s="72"/>
      <c r="L174" s="72"/>
      <c r="M174" s="80" t="n">
        <f aca="false">I174+K174</f>
        <v>0</v>
      </c>
      <c r="N174" s="77" t="n">
        <f aca="false">J174+L174</f>
        <v>0</v>
      </c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customFormat="false" ht="15" hidden="false" customHeight="false" outlineLevel="0" collapsed="false">
      <c r="A175" s="72"/>
      <c r="B175" s="72"/>
      <c r="C175" s="73"/>
      <c r="D175" s="73"/>
      <c r="E175" s="73"/>
      <c r="F175" s="73"/>
      <c r="G175" s="73"/>
      <c r="H175" s="73"/>
      <c r="I175" s="73"/>
      <c r="J175" s="73"/>
      <c r="K175" s="72"/>
      <c r="L175" s="72"/>
      <c r="M175" s="80" t="n">
        <f aca="false">I175+K175</f>
        <v>0</v>
      </c>
      <c r="N175" s="77" t="n">
        <f aca="false">J175+L175</f>
        <v>0</v>
      </c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customFormat="false" ht="15" hidden="false" customHeight="false" outlineLevel="0" collapsed="false">
      <c r="A176" s="72"/>
      <c r="B176" s="72"/>
      <c r="C176" s="73"/>
      <c r="D176" s="73"/>
      <c r="E176" s="73"/>
      <c r="F176" s="73"/>
      <c r="G176" s="73"/>
      <c r="H176" s="73"/>
      <c r="I176" s="73"/>
      <c r="J176" s="73"/>
      <c r="K176" s="72"/>
      <c r="L176" s="72"/>
      <c r="M176" s="80" t="n">
        <f aca="false">I176+K176</f>
        <v>0</v>
      </c>
      <c r="N176" s="77" t="n">
        <f aca="false">J176+L176</f>
        <v>0</v>
      </c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customFormat="false" ht="15" hidden="false" customHeight="false" outlineLevel="0" collapsed="false">
      <c r="A177" s="72"/>
      <c r="B177" s="72"/>
      <c r="C177" s="73"/>
      <c r="D177" s="73"/>
      <c r="E177" s="73"/>
      <c r="F177" s="73"/>
      <c r="G177" s="73"/>
      <c r="H177" s="73"/>
      <c r="I177" s="73"/>
      <c r="J177" s="73"/>
      <c r="K177" s="72"/>
      <c r="L177" s="72"/>
      <c r="M177" s="80" t="n">
        <f aca="false">I177+K177</f>
        <v>0</v>
      </c>
      <c r="N177" s="77" t="n">
        <f aca="false">J177+L177</f>
        <v>0</v>
      </c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customFormat="false" ht="15" hidden="false" customHeight="false" outlineLevel="0" collapsed="false">
      <c r="A178" s="72"/>
      <c r="B178" s="72"/>
      <c r="C178" s="73"/>
      <c r="D178" s="73"/>
      <c r="E178" s="73"/>
      <c r="F178" s="73"/>
      <c r="G178" s="73"/>
      <c r="H178" s="73"/>
      <c r="I178" s="73"/>
      <c r="J178" s="73"/>
      <c r="K178" s="72"/>
      <c r="L178" s="72"/>
      <c r="M178" s="80" t="n">
        <f aca="false">I178+K178</f>
        <v>0</v>
      </c>
      <c r="N178" s="77" t="n">
        <f aca="false">J178+L178</f>
        <v>0</v>
      </c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customFormat="false" ht="15" hidden="false" customHeight="false" outlineLevel="0" collapsed="false">
      <c r="A179" s="72"/>
      <c r="B179" s="72"/>
      <c r="C179" s="73"/>
      <c r="D179" s="73"/>
      <c r="E179" s="73"/>
      <c r="F179" s="73"/>
      <c r="G179" s="73"/>
      <c r="H179" s="73"/>
      <c r="I179" s="73"/>
      <c r="J179" s="73"/>
      <c r="K179" s="72"/>
      <c r="L179" s="72"/>
      <c r="M179" s="80" t="n">
        <f aca="false">I179+K179</f>
        <v>0</v>
      </c>
      <c r="N179" s="77" t="n">
        <f aca="false">J179+L179</f>
        <v>0</v>
      </c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customFormat="false" ht="15" hidden="false" customHeight="false" outlineLevel="0" collapsed="false">
      <c r="A180" s="72"/>
      <c r="B180" s="72"/>
      <c r="C180" s="73"/>
      <c r="D180" s="73"/>
      <c r="E180" s="73"/>
      <c r="F180" s="73"/>
      <c r="G180" s="73"/>
      <c r="H180" s="73"/>
      <c r="I180" s="73"/>
      <c r="J180" s="73"/>
      <c r="K180" s="72"/>
      <c r="L180" s="72"/>
      <c r="M180" s="80" t="n">
        <f aca="false">I180+K180</f>
        <v>0</v>
      </c>
      <c r="N180" s="77" t="n">
        <f aca="false">J180+L180</f>
        <v>0</v>
      </c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customFormat="false" ht="15" hidden="false" customHeight="false" outlineLevel="0" collapsed="false">
      <c r="A181" s="72"/>
      <c r="B181" s="72"/>
      <c r="C181" s="73"/>
      <c r="D181" s="73"/>
      <c r="E181" s="73"/>
      <c r="F181" s="73"/>
      <c r="G181" s="73"/>
      <c r="H181" s="73"/>
      <c r="I181" s="73"/>
      <c r="J181" s="73"/>
      <c r="K181" s="72"/>
      <c r="L181" s="72"/>
      <c r="M181" s="80" t="n">
        <f aca="false">I181+K181</f>
        <v>0</v>
      </c>
      <c r="N181" s="77" t="n">
        <f aca="false">J181+L181</f>
        <v>0</v>
      </c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customFormat="false" ht="15" hidden="false" customHeight="false" outlineLevel="0" collapsed="false">
      <c r="A182" s="72"/>
      <c r="B182" s="72"/>
      <c r="C182" s="73"/>
      <c r="D182" s="73"/>
      <c r="E182" s="73"/>
      <c r="F182" s="73"/>
      <c r="G182" s="73"/>
      <c r="H182" s="73"/>
      <c r="I182" s="73"/>
      <c r="J182" s="73"/>
      <c r="K182" s="72"/>
      <c r="L182" s="72"/>
      <c r="M182" s="80" t="n">
        <f aca="false">I182+K182</f>
        <v>0</v>
      </c>
      <c r="N182" s="77" t="n">
        <f aca="false">J182+L182</f>
        <v>0</v>
      </c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customFormat="false" ht="15" hidden="false" customHeight="false" outlineLevel="0" collapsed="false">
      <c r="A183" s="72"/>
      <c r="B183" s="72"/>
      <c r="C183" s="73"/>
      <c r="D183" s="73"/>
      <c r="E183" s="73"/>
      <c r="F183" s="73"/>
      <c r="G183" s="73"/>
      <c r="H183" s="73"/>
      <c r="I183" s="73"/>
      <c r="J183" s="73"/>
      <c r="K183" s="72"/>
      <c r="L183" s="72"/>
      <c r="M183" s="80" t="n">
        <f aca="false">I183+K183</f>
        <v>0</v>
      </c>
      <c r="N183" s="77" t="n">
        <f aca="false">J183+L183</f>
        <v>0</v>
      </c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customFormat="false" ht="15" hidden="false" customHeight="false" outlineLevel="0" collapsed="false">
      <c r="A184" s="72"/>
      <c r="B184" s="72"/>
      <c r="C184" s="73"/>
      <c r="D184" s="73"/>
      <c r="E184" s="73"/>
      <c r="F184" s="73"/>
      <c r="G184" s="73"/>
      <c r="H184" s="73"/>
      <c r="I184" s="73"/>
      <c r="J184" s="73"/>
      <c r="K184" s="72"/>
      <c r="L184" s="72"/>
      <c r="M184" s="80" t="n">
        <f aca="false">I184+K184</f>
        <v>0</v>
      </c>
      <c r="N184" s="77" t="n">
        <f aca="false">J184+L184</f>
        <v>0</v>
      </c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customFormat="false" ht="15" hidden="false" customHeight="false" outlineLevel="0" collapsed="false">
      <c r="A185" s="72"/>
      <c r="B185" s="72"/>
      <c r="C185" s="73"/>
      <c r="D185" s="73"/>
      <c r="E185" s="73"/>
      <c r="F185" s="73"/>
      <c r="G185" s="73"/>
      <c r="H185" s="73"/>
      <c r="I185" s="73"/>
      <c r="J185" s="73"/>
      <c r="K185" s="72"/>
      <c r="L185" s="72"/>
      <c r="M185" s="80" t="n">
        <f aca="false">I185+K185</f>
        <v>0</v>
      </c>
      <c r="N185" s="77" t="n">
        <f aca="false">J185+L185</f>
        <v>0</v>
      </c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customFormat="false" ht="15" hidden="false" customHeight="false" outlineLevel="0" collapsed="false">
      <c r="A186" s="72"/>
      <c r="B186" s="72"/>
      <c r="C186" s="73"/>
      <c r="D186" s="73"/>
      <c r="E186" s="73"/>
      <c r="F186" s="73"/>
      <c r="G186" s="73"/>
      <c r="H186" s="73"/>
      <c r="I186" s="73"/>
      <c r="J186" s="73"/>
      <c r="K186" s="72"/>
      <c r="L186" s="72"/>
      <c r="M186" s="80" t="n">
        <f aca="false">I186+K186</f>
        <v>0</v>
      </c>
      <c r="N186" s="77" t="n">
        <f aca="false">J186+L186</f>
        <v>0</v>
      </c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customFormat="false" ht="15" hidden="false" customHeight="false" outlineLevel="0" collapsed="false">
      <c r="A187" s="72"/>
      <c r="B187" s="72"/>
      <c r="C187" s="73"/>
      <c r="D187" s="73"/>
      <c r="E187" s="73"/>
      <c r="F187" s="73"/>
      <c r="G187" s="73"/>
      <c r="H187" s="73"/>
      <c r="I187" s="73"/>
      <c r="J187" s="73"/>
      <c r="K187" s="72"/>
      <c r="L187" s="72"/>
      <c r="M187" s="80" t="n">
        <f aca="false">I187+K187</f>
        <v>0</v>
      </c>
      <c r="N187" s="77" t="n">
        <f aca="false">J187+L187</f>
        <v>0</v>
      </c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customFormat="false" ht="15" hidden="false" customHeight="false" outlineLevel="0" collapsed="false">
      <c r="A188" s="72"/>
      <c r="B188" s="72"/>
      <c r="C188" s="73"/>
      <c r="D188" s="73"/>
      <c r="E188" s="73"/>
      <c r="F188" s="73"/>
      <c r="G188" s="73"/>
      <c r="H188" s="73"/>
      <c r="I188" s="73"/>
      <c r="J188" s="73"/>
      <c r="K188" s="72"/>
      <c r="L188" s="72"/>
      <c r="M188" s="80" t="n">
        <f aca="false">I188+K188</f>
        <v>0</v>
      </c>
      <c r="N188" s="77" t="n">
        <f aca="false">J188+L188</f>
        <v>0</v>
      </c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customFormat="false" ht="15" hidden="false" customHeight="false" outlineLevel="0" collapsed="false">
      <c r="A189" s="72"/>
      <c r="B189" s="72"/>
      <c r="C189" s="73"/>
      <c r="D189" s="73"/>
      <c r="E189" s="73"/>
      <c r="F189" s="73"/>
      <c r="G189" s="73"/>
      <c r="H189" s="73"/>
      <c r="I189" s="73"/>
      <c r="J189" s="73"/>
      <c r="K189" s="72"/>
      <c r="L189" s="72"/>
      <c r="M189" s="80" t="n">
        <f aca="false">I189+K189</f>
        <v>0</v>
      </c>
      <c r="N189" s="77" t="n">
        <f aca="false">J189+L189</f>
        <v>0</v>
      </c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customFormat="false" ht="15" hidden="false" customHeight="false" outlineLevel="0" collapsed="false">
      <c r="A190" s="72"/>
      <c r="B190" s="72"/>
      <c r="C190" s="73"/>
      <c r="D190" s="73"/>
      <c r="E190" s="73"/>
      <c r="F190" s="73"/>
      <c r="G190" s="73"/>
      <c r="H190" s="73"/>
      <c r="I190" s="73"/>
      <c r="J190" s="73"/>
      <c r="K190" s="72"/>
      <c r="L190" s="72"/>
      <c r="M190" s="80" t="n">
        <f aca="false">I190+K190</f>
        <v>0</v>
      </c>
      <c r="N190" s="77" t="n">
        <f aca="false">J190+L190</f>
        <v>0</v>
      </c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customFormat="false" ht="15" hidden="false" customHeight="false" outlineLevel="0" collapsed="false">
      <c r="A191" s="72"/>
      <c r="B191" s="72"/>
      <c r="C191" s="73"/>
      <c r="D191" s="73"/>
      <c r="E191" s="73"/>
      <c r="F191" s="73"/>
      <c r="G191" s="73"/>
      <c r="H191" s="73"/>
      <c r="I191" s="73"/>
      <c r="J191" s="73"/>
      <c r="K191" s="72"/>
      <c r="L191" s="72"/>
      <c r="M191" s="80" t="n">
        <f aca="false">I191+K191</f>
        <v>0</v>
      </c>
      <c r="N191" s="77" t="n">
        <f aca="false">J191+L191</f>
        <v>0</v>
      </c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customFormat="false" ht="15" hidden="false" customHeight="false" outlineLevel="0" collapsed="false">
      <c r="A192" s="72"/>
      <c r="B192" s="72"/>
      <c r="C192" s="73"/>
      <c r="D192" s="73"/>
      <c r="E192" s="73"/>
      <c r="F192" s="73"/>
      <c r="G192" s="73"/>
      <c r="H192" s="73"/>
      <c r="I192" s="73"/>
      <c r="J192" s="73"/>
      <c r="K192" s="72"/>
      <c r="L192" s="72"/>
      <c r="M192" s="80" t="n">
        <f aca="false">I192+K192</f>
        <v>0</v>
      </c>
      <c r="N192" s="77" t="n">
        <f aca="false">J192+L192</f>
        <v>0</v>
      </c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customFormat="false" ht="15" hidden="false" customHeight="false" outlineLevel="0" collapsed="false">
      <c r="A193" s="72"/>
      <c r="B193" s="72"/>
      <c r="C193" s="73"/>
      <c r="D193" s="73"/>
      <c r="E193" s="73"/>
      <c r="F193" s="73"/>
      <c r="G193" s="73"/>
      <c r="H193" s="73"/>
      <c r="I193" s="73"/>
      <c r="J193" s="73"/>
      <c r="K193" s="72"/>
      <c r="L193" s="72"/>
      <c r="M193" s="80" t="n">
        <f aca="false">I193+K193</f>
        <v>0</v>
      </c>
      <c r="N193" s="77" t="n">
        <f aca="false">J193+L193</f>
        <v>0</v>
      </c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customFormat="false" ht="15" hidden="false" customHeight="false" outlineLevel="0" collapsed="false">
      <c r="A194" s="72"/>
      <c r="B194" s="72"/>
      <c r="C194" s="73"/>
      <c r="D194" s="73"/>
      <c r="E194" s="73"/>
      <c r="F194" s="73"/>
      <c r="G194" s="73"/>
      <c r="H194" s="73"/>
      <c r="I194" s="73"/>
      <c r="J194" s="73"/>
      <c r="K194" s="72"/>
      <c r="L194" s="72"/>
      <c r="M194" s="80" t="n">
        <f aca="false">I194+K194</f>
        <v>0</v>
      </c>
      <c r="N194" s="77" t="n">
        <f aca="false">J194+L194</f>
        <v>0</v>
      </c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customFormat="false" ht="15" hidden="false" customHeight="false" outlineLevel="0" collapsed="false">
      <c r="A195" s="72"/>
      <c r="B195" s="72"/>
      <c r="C195" s="73"/>
      <c r="D195" s="73"/>
      <c r="E195" s="73"/>
      <c r="F195" s="73"/>
      <c r="G195" s="73"/>
      <c r="H195" s="73"/>
      <c r="I195" s="73"/>
      <c r="J195" s="73"/>
      <c r="K195" s="72"/>
      <c r="L195" s="72"/>
      <c r="M195" s="80" t="n">
        <f aca="false">I195+K195</f>
        <v>0</v>
      </c>
      <c r="N195" s="77" t="n">
        <f aca="false">J195+L195</f>
        <v>0</v>
      </c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customFormat="false" ht="15" hidden="false" customHeight="false" outlineLevel="0" collapsed="false">
      <c r="A196" s="72"/>
      <c r="B196" s="72"/>
      <c r="C196" s="73"/>
      <c r="D196" s="73"/>
      <c r="E196" s="73"/>
      <c r="F196" s="73"/>
      <c r="G196" s="73"/>
      <c r="H196" s="73"/>
      <c r="I196" s="73"/>
      <c r="J196" s="73"/>
      <c r="K196" s="72"/>
      <c r="L196" s="72"/>
      <c r="M196" s="80" t="n">
        <f aca="false">I196+K196</f>
        <v>0</v>
      </c>
      <c r="N196" s="77" t="n">
        <f aca="false">J196+L196</f>
        <v>0</v>
      </c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customFormat="false" ht="15" hidden="false" customHeight="false" outlineLevel="0" collapsed="false">
      <c r="A197" s="72"/>
      <c r="B197" s="72"/>
      <c r="C197" s="73"/>
      <c r="D197" s="73"/>
      <c r="E197" s="73"/>
      <c r="F197" s="73"/>
      <c r="G197" s="73"/>
      <c r="H197" s="73"/>
      <c r="I197" s="73"/>
      <c r="J197" s="73"/>
      <c r="K197" s="72"/>
      <c r="L197" s="72"/>
      <c r="M197" s="80" t="n">
        <f aca="false">I197+K197</f>
        <v>0</v>
      </c>
      <c r="N197" s="77" t="n">
        <f aca="false">J197+L197</f>
        <v>0</v>
      </c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customFormat="false" ht="15" hidden="false" customHeight="false" outlineLevel="0" collapsed="false">
      <c r="A198" s="72"/>
      <c r="B198" s="72"/>
      <c r="C198" s="73"/>
      <c r="D198" s="73"/>
      <c r="E198" s="73"/>
      <c r="F198" s="73"/>
      <c r="G198" s="73"/>
      <c r="H198" s="73"/>
      <c r="I198" s="73"/>
      <c r="J198" s="73"/>
      <c r="K198" s="72"/>
      <c r="L198" s="72"/>
      <c r="M198" s="80" t="n">
        <f aca="false">I198+K198</f>
        <v>0</v>
      </c>
      <c r="N198" s="77" t="n">
        <f aca="false">J198+L198</f>
        <v>0</v>
      </c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customFormat="false" ht="15" hidden="false" customHeight="false" outlineLevel="0" collapsed="false">
      <c r="A199" s="72"/>
      <c r="B199" s="72"/>
      <c r="C199" s="73"/>
      <c r="D199" s="73"/>
      <c r="E199" s="73"/>
      <c r="F199" s="73"/>
      <c r="G199" s="73"/>
      <c r="H199" s="73"/>
      <c r="I199" s="73"/>
      <c r="J199" s="73"/>
      <c r="K199" s="72"/>
      <c r="L199" s="72"/>
      <c r="M199" s="80" t="n">
        <f aca="false">I199+K199</f>
        <v>0</v>
      </c>
      <c r="N199" s="77" t="n">
        <f aca="false">J199+L199</f>
        <v>0</v>
      </c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customFormat="false" ht="15" hidden="false" customHeight="false" outlineLevel="0" collapsed="false">
      <c r="A200" s="72"/>
      <c r="B200" s="72"/>
      <c r="C200" s="73"/>
      <c r="D200" s="73"/>
      <c r="E200" s="73"/>
      <c r="F200" s="73"/>
      <c r="G200" s="73"/>
      <c r="H200" s="73"/>
      <c r="I200" s="73"/>
      <c r="J200" s="73"/>
      <c r="K200" s="72"/>
      <c r="L200" s="72"/>
      <c r="M200" s="80" t="n">
        <f aca="false">I200+K200</f>
        <v>0</v>
      </c>
      <c r="N200" s="77" t="n">
        <f aca="false">J200+L200</f>
        <v>0</v>
      </c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customFormat="false" ht="15" hidden="false" customHeight="false" outlineLevel="0" collapsed="false">
      <c r="A201" s="72"/>
      <c r="B201" s="72"/>
      <c r="C201" s="73"/>
      <c r="D201" s="73"/>
      <c r="E201" s="73"/>
      <c r="F201" s="73"/>
      <c r="G201" s="73"/>
      <c r="H201" s="73"/>
      <c r="I201" s="73"/>
      <c r="J201" s="73"/>
      <c r="K201" s="72"/>
      <c r="L201" s="72"/>
      <c r="M201" s="80" t="n">
        <f aca="false">I201+K201</f>
        <v>0</v>
      </c>
      <c r="N201" s="77" t="n">
        <f aca="false">J201+L201</f>
        <v>0</v>
      </c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customFormat="false" ht="15" hidden="false" customHeight="false" outlineLevel="0" collapsed="false">
      <c r="A202" s="72"/>
      <c r="B202" s="72"/>
      <c r="C202" s="73"/>
      <c r="D202" s="73"/>
      <c r="E202" s="73"/>
      <c r="F202" s="73"/>
      <c r="G202" s="73"/>
      <c r="H202" s="73"/>
      <c r="I202" s="73"/>
      <c r="J202" s="73"/>
      <c r="K202" s="72"/>
      <c r="L202" s="72"/>
      <c r="M202" s="80" t="n">
        <f aca="false">I202+K202</f>
        <v>0</v>
      </c>
      <c r="N202" s="77" t="n">
        <f aca="false">J202+L202</f>
        <v>0</v>
      </c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customFormat="false" ht="15" hidden="false" customHeight="false" outlineLevel="0" collapsed="false">
      <c r="A203" s="72"/>
      <c r="B203" s="72"/>
      <c r="C203" s="73"/>
      <c r="D203" s="73"/>
      <c r="E203" s="73"/>
      <c r="F203" s="73"/>
      <c r="G203" s="73"/>
      <c r="H203" s="73"/>
      <c r="I203" s="73"/>
      <c r="J203" s="73"/>
      <c r="K203" s="72"/>
      <c r="L203" s="72"/>
      <c r="M203" s="80" t="n">
        <f aca="false">I203+K203</f>
        <v>0</v>
      </c>
      <c r="N203" s="77" t="n">
        <f aca="false">J203+L203</f>
        <v>0</v>
      </c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customFormat="false" ht="15" hidden="false" customHeight="false" outlineLevel="0" collapsed="false">
      <c r="A204" s="72"/>
      <c r="B204" s="72"/>
      <c r="C204" s="73"/>
      <c r="D204" s="73"/>
      <c r="E204" s="73"/>
      <c r="F204" s="73"/>
      <c r="G204" s="73"/>
      <c r="H204" s="73"/>
      <c r="I204" s="73"/>
      <c r="J204" s="73"/>
      <c r="K204" s="72"/>
      <c r="L204" s="72"/>
      <c r="M204" s="80" t="n">
        <f aca="false">I204+K204</f>
        <v>0</v>
      </c>
      <c r="N204" s="77" t="n">
        <f aca="false">J204+L204</f>
        <v>0</v>
      </c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customFormat="false" ht="15" hidden="false" customHeight="false" outlineLevel="0" collapsed="false">
      <c r="A205" s="72"/>
      <c r="B205" s="72"/>
      <c r="C205" s="73"/>
      <c r="D205" s="73"/>
      <c r="E205" s="73"/>
      <c r="F205" s="73"/>
      <c r="G205" s="73"/>
      <c r="H205" s="73"/>
      <c r="I205" s="73"/>
      <c r="J205" s="73"/>
      <c r="K205" s="72"/>
      <c r="L205" s="72"/>
      <c r="M205" s="80" t="n">
        <f aca="false">I205+K205</f>
        <v>0</v>
      </c>
      <c r="N205" s="77" t="n">
        <f aca="false">J205+L205</f>
        <v>0</v>
      </c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customFormat="false" ht="15" hidden="false" customHeight="false" outlineLevel="0" collapsed="false">
      <c r="A206" s="72"/>
      <c r="B206" s="72"/>
      <c r="C206" s="73"/>
      <c r="D206" s="73"/>
      <c r="E206" s="73"/>
      <c r="F206" s="73"/>
      <c r="G206" s="73"/>
      <c r="H206" s="73"/>
      <c r="I206" s="73"/>
      <c r="J206" s="73"/>
      <c r="K206" s="72"/>
      <c r="L206" s="72"/>
      <c r="M206" s="80" t="n">
        <f aca="false">I206+K206</f>
        <v>0</v>
      </c>
      <c r="N206" s="77" t="n">
        <f aca="false">J206+L206</f>
        <v>0</v>
      </c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customFormat="false" ht="15" hidden="false" customHeight="false" outlineLevel="0" collapsed="false">
      <c r="A207" s="72"/>
      <c r="B207" s="72"/>
      <c r="C207" s="73"/>
      <c r="D207" s="73"/>
      <c r="E207" s="73"/>
      <c r="F207" s="73"/>
      <c r="G207" s="73"/>
      <c r="H207" s="73"/>
      <c r="I207" s="73"/>
      <c r="J207" s="73"/>
      <c r="K207" s="72"/>
      <c r="L207" s="72"/>
      <c r="M207" s="80" t="n">
        <f aca="false">I207+K207</f>
        <v>0</v>
      </c>
      <c r="N207" s="77" t="n">
        <f aca="false">J207+L207</f>
        <v>0</v>
      </c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customFormat="false" ht="15" hidden="false" customHeight="false" outlineLevel="0" collapsed="false">
      <c r="A208" s="72"/>
      <c r="B208" s="72"/>
      <c r="C208" s="73"/>
      <c r="D208" s="73"/>
      <c r="E208" s="73"/>
      <c r="F208" s="73"/>
      <c r="G208" s="73"/>
      <c r="H208" s="73"/>
      <c r="I208" s="73"/>
      <c r="J208" s="73"/>
      <c r="K208" s="72"/>
      <c r="L208" s="72"/>
      <c r="M208" s="80" t="n">
        <f aca="false">I208+K208</f>
        <v>0</v>
      </c>
      <c r="N208" s="77" t="n">
        <f aca="false">J208+L208</f>
        <v>0</v>
      </c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customFormat="false" ht="15" hidden="false" customHeight="false" outlineLevel="0" collapsed="false">
      <c r="A209" s="72"/>
      <c r="B209" s="72"/>
      <c r="C209" s="73"/>
      <c r="D209" s="73"/>
      <c r="E209" s="73"/>
      <c r="F209" s="73"/>
      <c r="G209" s="73"/>
      <c r="H209" s="73"/>
      <c r="I209" s="73"/>
      <c r="J209" s="73"/>
      <c r="K209" s="72"/>
      <c r="L209" s="72"/>
      <c r="M209" s="80" t="n">
        <f aca="false">I209+K209</f>
        <v>0</v>
      </c>
      <c r="N209" s="77" t="n">
        <f aca="false">J209+L209</f>
        <v>0</v>
      </c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customFormat="false" ht="15" hidden="false" customHeight="false" outlineLevel="0" collapsed="false">
      <c r="A210" s="72"/>
      <c r="B210" s="72"/>
      <c r="C210" s="73"/>
      <c r="D210" s="73"/>
      <c r="E210" s="73"/>
      <c r="F210" s="73"/>
      <c r="G210" s="73"/>
      <c r="H210" s="73"/>
      <c r="I210" s="73"/>
      <c r="J210" s="73"/>
      <c r="K210" s="72"/>
      <c r="L210" s="72"/>
      <c r="M210" s="80" t="n">
        <f aca="false">I210+K210</f>
        <v>0</v>
      </c>
      <c r="N210" s="77" t="n">
        <f aca="false">J210+L210</f>
        <v>0</v>
      </c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customFormat="false" ht="15" hidden="false" customHeight="false" outlineLevel="0" collapsed="false">
      <c r="A211" s="72"/>
      <c r="B211" s="72"/>
      <c r="C211" s="73"/>
      <c r="D211" s="73"/>
      <c r="E211" s="73"/>
      <c r="F211" s="73"/>
      <c r="G211" s="73"/>
      <c r="H211" s="73"/>
      <c r="I211" s="73"/>
      <c r="J211" s="73"/>
      <c r="K211" s="72"/>
      <c r="L211" s="72"/>
      <c r="M211" s="80" t="n">
        <f aca="false">I211+K211</f>
        <v>0</v>
      </c>
      <c r="N211" s="77" t="n">
        <f aca="false">J211+L211</f>
        <v>0</v>
      </c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customFormat="false" ht="15" hidden="false" customHeight="false" outlineLevel="0" collapsed="false">
      <c r="A212" s="72"/>
      <c r="B212" s="72"/>
      <c r="C212" s="73"/>
      <c r="D212" s="73"/>
      <c r="E212" s="73"/>
      <c r="F212" s="73"/>
      <c r="G212" s="73"/>
      <c r="H212" s="73"/>
      <c r="I212" s="73"/>
      <c r="J212" s="73"/>
      <c r="K212" s="72"/>
      <c r="L212" s="72"/>
      <c r="M212" s="80" t="n">
        <f aca="false">I212+K212</f>
        <v>0</v>
      </c>
      <c r="N212" s="77" t="n">
        <f aca="false">J212+L212</f>
        <v>0</v>
      </c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customFormat="false" ht="15" hidden="false" customHeight="false" outlineLevel="0" collapsed="false">
      <c r="A213" s="72"/>
      <c r="B213" s="72"/>
      <c r="C213" s="73"/>
      <c r="D213" s="73"/>
      <c r="E213" s="73"/>
      <c r="F213" s="73"/>
      <c r="G213" s="73"/>
      <c r="H213" s="73"/>
      <c r="I213" s="73"/>
      <c r="J213" s="73"/>
      <c r="K213" s="72"/>
      <c r="L213" s="72"/>
      <c r="M213" s="80" t="n">
        <f aca="false">I213+K213</f>
        <v>0</v>
      </c>
      <c r="N213" s="77" t="n">
        <f aca="false">J213+L213</f>
        <v>0</v>
      </c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customFormat="false" ht="15" hidden="false" customHeight="false" outlineLevel="0" collapsed="false">
      <c r="A214" s="72"/>
      <c r="B214" s="72"/>
      <c r="C214" s="73"/>
      <c r="D214" s="73"/>
      <c r="E214" s="73"/>
      <c r="F214" s="73"/>
      <c r="G214" s="73"/>
      <c r="H214" s="73"/>
      <c r="I214" s="73"/>
      <c r="J214" s="73"/>
      <c r="K214" s="72"/>
      <c r="L214" s="72"/>
      <c r="M214" s="80" t="n">
        <f aca="false">I214+K214</f>
        <v>0</v>
      </c>
      <c r="N214" s="77" t="n">
        <f aca="false">J214+L214</f>
        <v>0</v>
      </c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customFormat="false" ht="15" hidden="false" customHeight="false" outlineLevel="0" collapsed="false">
      <c r="A215" s="72"/>
      <c r="B215" s="72"/>
      <c r="C215" s="73"/>
      <c r="D215" s="73"/>
      <c r="E215" s="73"/>
      <c r="F215" s="73"/>
      <c r="G215" s="73"/>
      <c r="H215" s="73"/>
      <c r="I215" s="73"/>
      <c r="J215" s="73"/>
      <c r="K215" s="72"/>
      <c r="L215" s="72"/>
      <c r="M215" s="80" t="n">
        <f aca="false">I215+K215</f>
        <v>0</v>
      </c>
      <c r="N215" s="77" t="n">
        <f aca="false">J215+L215</f>
        <v>0</v>
      </c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customFormat="false" ht="15" hidden="false" customHeight="false" outlineLevel="0" collapsed="false">
      <c r="A216" s="72"/>
      <c r="B216" s="72"/>
      <c r="C216" s="73"/>
      <c r="D216" s="73"/>
      <c r="E216" s="73"/>
      <c r="F216" s="73"/>
      <c r="G216" s="73"/>
      <c r="H216" s="73"/>
      <c r="I216" s="73"/>
      <c r="J216" s="73"/>
      <c r="K216" s="72"/>
      <c r="L216" s="72"/>
      <c r="M216" s="80" t="n">
        <f aca="false">I216+K216</f>
        <v>0</v>
      </c>
      <c r="N216" s="77" t="n">
        <f aca="false">J216+L216</f>
        <v>0</v>
      </c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customFormat="false" ht="15" hidden="false" customHeight="false" outlineLevel="0" collapsed="false">
      <c r="A217" s="72"/>
      <c r="B217" s="72"/>
      <c r="C217" s="73"/>
      <c r="D217" s="73"/>
      <c r="E217" s="73"/>
      <c r="F217" s="73"/>
      <c r="G217" s="73"/>
      <c r="H217" s="73"/>
      <c r="I217" s="73"/>
      <c r="J217" s="73"/>
      <c r="K217" s="72"/>
      <c r="L217" s="72"/>
      <c r="M217" s="80" t="n">
        <f aca="false">I217+K217</f>
        <v>0</v>
      </c>
      <c r="N217" s="77" t="n">
        <f aca="false">J217+L217</f>
        <v>0</v>
      </c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customFormat="false" ht="15" hidden="false" customHeight="false" outlineLevel="0" collapsed="false">
      <c r="A218" s="72"/>
      <c r="B218" s="72"/>
      <c r="C218" s="73"/>
      <c r="D218" s="73"/>
      <c r="E218" s="73"/>
      <c r="F218" s="73"/>
      <c r="G218" s="73"/>
      <c r="H218" s="73"/>
      <c r="I218" s="73"/>
      <c r="J218" s="73"/>
      <c r="K218" s="72"/>
      <c r="L218" s="72"/>
      <c r="M218" s="80" t="n">
        <f aca="false">I218+K218</f>
        <v>0</v>
      </c>
      <c r="N218" s="77" t="n">
        <f aca="false">J218+L218</f>
        <v>0</v>
      </c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customFormat="false" ht="15" hidden="false" customHeight="false" outlineLevel="0" collapsed="false">
      <c r="A219" s="72"/>
      <c r="B219" s="72"/>
      <c r="C219" s="73"/>
      <c r="D219" s="73"/>
      <c r="E219" s="73"/>
      <c r="F219" s="73"/>
      <c r="G219" s="73"/>
      <c r="H219" s="73"/>
      <c r="I219" s="73"/>
      <c r="J219" s="73"/>
      <c r="K219" s="72"/>
      <c r="L219" s="72"/>
      <c r="M219" s="80" t="n">
        <f aca="false">I219+K219</f>
        <v>0</v>
      </c>
      <c r="N219" s="77" t="n">
        <f aca="false">J219+L219</f>
        <v>0</v>
      </c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customFormat="false" ht="15" hidden="false" customHeight="false" outlineLevel="0" collapsed="false">
      <c r="A220" s="72"/>
      <c r="B220" s="72"/>
      <c r="C220" s="73"/>
      <c r="D220" s="73"/>
      <c r="E220" s="73"/>
      <c r="F220" s="73"/>
      <c r="G220" s="73"/>
      <c r="H220" s="73"/>
      <c r="I220" s="73"/>
      <c r="J220" s="73"/>
      <c r="K220" s="72"/>
      <c r="L220" s="72"/>
      <c r="M220" s="80" t="n">
        <f aca="false">I220+K220</f>
        <v>0</v>
      </c>
      <c r="N220" s="77" t="n">
        <f aca="false">J220+L220</f>
        <v>0</v>
      </c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customFormat="false" ht="15" hidden="false" customHeight="false" outlineLevel="0" collapsed="false">
      <c r="A221" s="72"/>
      <c r="B221" s="72"/>
      <c r="C221" s="73"/>
      <c r="D221" s="73"/>
      <c r="E221" s="73"/>
      <c r="F221" s="73"/>
      <c r="G221" s="73"/>
      <c r="H221" s="73"/>
      <c r="I221" s="73"/>
      <c r="J221" s="73"/>
      <c r="K221" s="72"/>
      <c r="L221" s="72"/>
      <c r="M221" s="80" t="n">
        <f aca="false">I221+K221</f>
        <v>0</v>
      </c>
      <c r="N221" s="77" t="n">
        <f aca="false">J221+L221</f>
        <v>0</v>
      </c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customFormat="false" ht="15" hidden="false" customHeight="false" outlineLevel="0" collapsed="false">
      <c r="A222" s="72"/>
      <c r="B222" s="72"/>
      <c r="C222" s="73"/>
      <c r="D222" s="73"/>
      <c r="E222" s="73"/>
      <c r="F222" s="73"/>
      <c r="G222" s="73"/>
      <c r="H222" s="73"/>
      <c r="I222" s="73"/>
      <c r="J222" s="73"/>
      <c r="K222" s="72"/>
      <c r="L222" s="72"/>
      <c r="M222" s="80" t="n">
        <f aca="false">I222+K222</f>
        <v>0</v>
      </c>
      <c r="N222" s="77" t="n">
        <f aca="false">J222+L222</f>
        <v>0</v>
      </c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customFormat="false" ht="15" hidden="false" customHeight="false" outlineLevel="0" collapsed="false">
      <c r="A223" s="72"/>
      <c r="B223" s="72"/>
      <c r="C223" s="73"/>
      <c r="D223" s="73"/>
      <c r="E223" s="73"/>
      <c r="F223" s="73"/>
      <c r="G223" s="73"/>
      <c r="H223" s="73"/>
      <c r="I223" s="73"/>
      <c r="J223" s="73"/>
      <c r="K223" s="72"/>
      <c r="L223" s="72"/>
      <c r="M223" s="80" t="n">
        <f aca="false">I223+K223</f>
        <v>0</v>
      </c>
      <c r="N223" s="77" t="n">
        <f aca="false">J223+L223</f>
        <v>0</v>
      </c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customFormat="false" ht="15" hidden="false" customHeight="false" outlineLevel="0" collapsed="false">
      <c r="A224" s="72"/>
      <c r="B224" s="72"/>
      <c r="C224" s="73"/>
      <c r="D224" s="73"/>
      <c r="E224" s="73"/>
      <c r="F224" s="73"/>
      <c r="G224" s="73"/>
      <c r="H224" s="73"/>
      <c r="I224" s="73"/>
      <c r="J224" s="73"/>
      <c r="K224" s="72"/>
      <c r="L224" s="72"/>
      <c r="M224" s="80" t="n">
        <f aca="false">I224+K224</f>
        <v>0</v>
      </c>
      <c r="N224" s="77" t="n">
        <f aca="false">J224+L224</f>
        <v>0</v>
      </c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customFormat="false" ht="15" hidden="false" customHeight="false" outlineLevel="0" collapsed="false">
      <c r="A225" s="72"/>
      <c r="B225" s="72"/>
      <c r="C225" s="73"/>
      <c r="D225" s="73"/>
      <c r="E225" s="73"/>
      <c r="F225" s="73"/>
      <c r="G225" s="73"/>
      <c r="H225" s="73"/>
      <c r="I225" s="73"/>
      <c r="J225" s="73"/>
      <c r="K225" s="72"/>
      <c r="L225" s="72"/>
      <c r="M225" s="80" t="n">
        <f aca="false">I225+K225</f>
        <v>0</v>
      </c>
      <c r="N225" s="77" t="n">
        <f aca="false">J225+L225</f>
        <v>0</v>
      </c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customFormat="false" ht="15" hidden="false" customHeight="false" outlineLevel="0" collapsed="false">
      <c r="A226" s="72"/>
      <c r="B226" s="72"/>
      <c r="C226" s="73"/>
      <c r="D226" s="73"/>
      <c r="E226" s="73"/>
      <c r="F226" s="73"/>
      <c r="G226" s="73"/>
      <c r="H226" s="73"/>
      <c r="I226" s="73"/>
      <c r="J226" s="73"/>
      <c r="K226" s="72"/>
      <c r="L226" s="72"/>
      <c r="M226" s="80" t="n">
        <f aca="false">I226+K226</f>
        <v>0</v>
      </c>
      <c r="N226" s="77" t="n">
        <f aca="false">J226+L226</f>
        <v>0</v>
      </c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customFormat="false" ht="15" hidden="false" customHeight="false" outlineLevel="0" collapsed="false">
      <c r="A227" s="72"/>
      <c r="B227" s="72"/>
      <c r="C227" s="73"/>
      <c r="D227" s="73"/>
      <c r="E227" s="73"/>
      <c r="F227" s="73"/>
      <c r="G227" s="73"/>
      <c r="H227" s="73"/>
      <c r="I227" s="73"/>
      <c r="J227" s="73"/>
      <c r="K227" s="72"/>
      <c r="L227" s="72"/>
      <c r="M227" s="80" t="n">
        <f aca="false">I227+K227</f>
        <v>0</v>
      </c>
      <c r="N227" s="77" t="n">
        <f aca="false">J227+L227</f>
        <v>0</v>
      </c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customFormat="false" ht="15" hidden="false" customHeight="false" outlineLevel="0" collapsed="false">
      <c r="A228" s="72"/>
      <c r="B228" s="72"/>
      <c r="C228" s="73"/>
      <c r="D228" s="73"/>
      <c r="E228" s="73"/>
      <c r="F228" s="73"/>
      <c r="G228" s="73"/>
      <c r="H228" s="73"/>
      <c r="I228" s="73"/>
      <c r="J228" s="73"/>
      <c r="K228" s="72"/>
      <c r="L228" s="72"/>
      <c r="M228" s="80" t="n">
        <f aca="false">I228+K228</f>
        <v>0</v>
      </c>
      <c r="N228" s="77" t="n">
        <f aca="false">J228+L228</f>
        <v>0</v>
      </c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customFormat="false" ht="15" hidden="false" customHeight="false" outlineLevel="0" collapsed="false">
      <c r="A229" s="72"/>
      <c r="B229" s="72"/>
      <c r="C229" s="73"/>
      <c r="D229" s="73"/>
      <c r="E229" s="73"/>
      <c r="F229" s="73"/>
      <c r="G229" s="73"/>
      <c r="H229" s="73"/>
      <c r="I229" s="73"/>
      <c r="J229" s="73"/>
      <c r="K229" s="72"/>
      <c r="L229" s="72"/>
      <c r="M229" s="80" t="n">
        <f aca="false">I229+K229</f>
        <v>0</v>
      </c>
      <c r="N229" s="77" t="n">
        <f aca="false">J229+L229</f>
        <v>0</v>
      </c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customFormat="false" ht="15" hidden="false" customHeight="false" outlineLevel="0" collapsed="false">
      <c r="A230" s="72"/>
      <c r="B230" s="72"/>
      <c r="C230" s="73"/>
      <c r="D230" s="73"/>
      <c r="E230" s="73"/>
      <c r="F230" s="73"/>
      <c r="G230" s="73"/>
      <c r="H230" s="73"/>
      <c r="I230" s="73"/>
      <c r="J230" s="73"/>
      <c r="K230" s="72"/>
      <c r="L230" s="72"/>
      <c r="M230" s="80" t="n">
        <f aca="false">I230+K230</f>
        <v>0</v>
      </c>
      <c r="N230" s="77" t="n">
        <f aca="false">J230+L230</f>
        <v>0</v>
      </c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customFormat="false" ht="15" hidden="false" customHeight="false" outlineLevel="0" collapsed="false">
      <c r="A231" s="72"/>
      <c r="B231" s="72"/>
      <c r="C231" s="73"/>
      <c r="D231" s="73"/>
      <c r="E231" s="73"/>
      <c r="F231" s="73"/>
      <c r="G231" s="73"/>
      <c r="H231" s="73"/>
      <c r="I231" s="73"/>
      <c r="J231" s="73"/>
      <c r="K231" s="72"/>
      <c r="L231" s="72"/>
      <c r="M231" s="80" t="n">
        <f aca="false">I231+K231</f>
        <v>0</v>
      </c>
      <c r="N231" s="77" t="n">
        <f aca="false">J231+L231</f>
        <v>0</v>
      </c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customFormat="false" ht="15" hidden="false" customHeight="false" outlineLevel="0" collapsed="false">
      <c r="A232" s="72"/>
      <c r="B232" s="72"/>
      <c r="C232" s="73"/>
      <c r="D232" s="73"/>
      <c r="E232" s="73"/>
      <c r="F232" s="73"/>
      <c r="G232" s="73"/>
      <c r="H232" s="73"/>
      <c r="I232" s="73"/>
      <c r="J232" s="73"/>
      <c r="K232" s="72"/>
      <c r="L232" s="72"/>
      <c r="M232" s="80" t="n">
        <f aca="false">I232+K232</f>
        <v>0</v>
      </c>
      <c r="N232" s="77" t="n">
        <f aca="false">J232+L232</f>
        <v>0</v>
      </c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customFormat="false" ht="15" hidden="false" customHeight="false" outlineLevel="0" collapsed="false">
      <c r="A233" s="72"/>
      <c r="B233" s="72"/>
      <c r="C233" s="73"/>
      <c r="D233" s="73"/>
      <c r="E233" s="73"/>
      <c r="F233" s="73"/>
      <c r="G233" s="73"/>
      <c r="H233" s="73"/>
      <c r="I233" s="73"/>
      <c r="J233" s="73"/>
      <c r="K233" s="72"/>
      <c r="L233" s="72"/>
      <c r="M233" s="80" t="n">
        <f aca="false">I233+K233</f>
        <v>0</v>
      </c>
      <c r="N233" s="77" t="n">
        <f aca="false">J233+L233</f>
        <v>0</v>
      </c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customFormat="false" ht="15" hidden="false" customHeight="false" outlineLevel="0" collapsed="false">
      <c r="A234" s="72"/>
      <c r="B234" s="72"/>
      <c r="C234" s="73"/>
      <c r="D234" s="73"/>
      <c r="E234" s="73"/>
      <c r="F234" s="73"/>
      <c r="G234" s="73"/>
      <c r="H234" s="73"/>
      <c r="I234" s="73"/>
      <c r="J234" s="73"/>
      <c r="K234" s="72"/>
      <c r="L234" s="72"/>
      <c r="M234" s="80" t="n">
        <f aca="false">I234+K234</f>
        <v>0</v>
      </c>
      <c r="N234" s="77" t="n">
        <f aca="false">J234+L234</f>
        <v>0</v>
      </c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customFormat="false" ht="15" hidden="false" customHeight="false" outlineLevel="0" collapsed="false">
      <c r="A235" s="72"/>
      <c r="B235" s="72"/>
      <c r="C235" s="73"/>
      <c r="D235" s="73"/>
      <c r="E235" s="73"/>
      <c r="F235" s="73"/>
      <c r="G235" s="73"/>
      <c r="H235" s="73"/>
      <c r="I235" s="73"/>
      <c r="J235" s="73"/>
      <c r="K235" s="72"/>
      <c r="L235" s="72"/>
      <c r="M235" s="80" t="n">
        <f aca="false">I235+K235</f>
        <v>0</v>
      </c>
      <c r="N235" s="77" t="n">
        <f aca="false">J235+L235</f>
        <v>0</v>
      </c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customFormat="false" ht="15" hidden="false" customHeight="false" outlineLevel="0" collapsed="false">
      <c r="A236" s="72"/>
      <c r="B236" s="72"/>
      <c r="C236" s="73"/>
      <c r="D236" s="73"/>
      <c r="E236" s="73"/>
      <c r="F236" s="73"/>
      <c r="G236" s="73"/>
      <c r="H236" s="73"/>
      <c r="I236" s="73"/>
      <c r="J236" s="73"/>
      <c r="K236" s="72"/>
      <c r="L236" s="72"/>
      <c r="M236" s="80" t="n">
        <f aca="false">I236+K236</f>
        <v>0</v>
      </c>
      <c r="N236" s="77" t="n">
        <f aca="false">J236+L236</f>
        <v>0</v>
      </c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customFormat="false" ht="15" hidden="false" customHeight="false" outlineLevel="0" collapsed="false">
      <c r="A237" s="72"/>
      <c r="B237" s="72"/>
      <c r="C237" s="73"/>
      <c r="D237" s="73"/>
      <c r="E237" s="73"/>
      <c r="F237" s="73"/>
      <c r="G237" s="73"/>
      <c r="H237" s="73"/>
      <c r="I237" s="73"/>
      <c r="J237" s="73"/>
      <c r="K237" s="72"/>
      <c r="L237" s="72"/>
      <c r="M237" s="80" t="n">
        <f aca="false">I237+K237</f>
        <v>0</v>
      </c>
      <c r="N237" s="77" t="n">
        <f aca="false">J237+L237</f>
        <v>0</v>
      </c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customFormat="false" ht="15" hidden="false" customHeight="false" outlineLevel="0" collapsed="false">
      <c r="A238" s="72"/>
      <c r="B238" s="72"/>
      <c r="C238" s="73"/>
      <c r="D238" s="73"/>
      <c r="E238" s="73"/>
      <c r="F238" s="73"/>
      <c r="G238" s="73"/>
      <c r="H238" s="73"/>
      <c r="I238" s="73"/>
      <c r="J238" s="73"/>
      <c r="K238" s="72"/>
      <c r="L238" s="72"/>
      <c r="M238" s="80" t="n">
        <f aca="false">I238+K238</f>
        <v>0</v>
      </c>
      <c r="N238" s="77" t="n">
        <f aca="false">J238+L238</f>
        <v>0</v>
      </c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customFormat="false" ht="15" hidden="false" customHeight="false" outlineLevel="0" collapsed="false">
      <c r="A239" s="72"/>
      <c r="B239" s="72"/>
      <c r="C239" s="73"/>
      <c r="D239" s="73"/>
      <c r="E239" s="73"/>
      <c r="F239" s="73"/>
      <c r="G239" s="73"/>
      <c r="H239" s="73"/>
      <c r="I239" s="73"/>
      <c r="J239" s="73"/>
      <c r="K239" s="72"/>
      <c r="L239" s="72"/>
      <c r="M239" s="80" t="n">
        <f aca="false">I239+K239</f>
        <v>0</v>
      </c>
      <c r="N239" s="77" t="n">
        <f aca="false">J239+L239</f>
        <v>0</v>
      </c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customFormat="false" ht="15" hidden="false" customHeight="false" outlineLevel="0" collapsed="false">
      <c r="A240" s="72"/>
      <c r="B240" s="72"/>
      <c r="C240" s="73"/>
      <c r="D240" s="73"/>
      <c r="E240" s="73"/>
      <c r="F240" s="73"/>
      <c r="G240" s="73"/>
      <c r="H240" s="73"/>
      <c r="I240" s="73"/>
      <c r="J240" s="73"/>
      <c r="K240" s="72"/>
      <c r="L240" s="72"/>
      <c r="M240" s="80" t="n">
        <f aca="false">I240+K240</f>
        <v>0</v>
      </c>
      <c r="N240" s="77" t="n">
        <f aca="false">J240+L240</f>
        <v>0</v>
      </c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customFormat="false" ht="15" hidden="false" customHeight="false" outlineLevel="0" collapsed="false">
      <c r="A241" s="72"/>
      <c r="B241" s="72"/>
      <c r="C241" s="73"/>
      <c r="D241" s="73"/>
      <c r="E241" s="73"/>
      <c r="F241" s="73"/>
      <c r="G241" s="73"/>
      <c r="H241" s="73"/>
      <c r="I241" s="73"/>
      <c r="J241" s="73"/>
      <c r="K241" s="72"/>
      <c r="L241" s="72"/>
      <c r="M241" s="80" t="n">
        <f aca="false">I241+K241</f>
        <v>0</v>
      </c>
      <c r="N241" s="77" t="n">
        <f aca="false">J241+L241</f>
        <v>0</v>
      </c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customFormat="false" ht="15" hidden="false" customHeight="false" outlineLevel="0" collapsed="false">
      <c r="A242" s="72"/>
      <c r="B242" s="72"/>
      <c r="C242" s="73"/>
      <c r="D242" s="73"/>
      <c r="E242" s="73"/>
      <c r="F242" s="73"/>
      <c r="G242" s="73"/>
      <c r="H242" s="73"/>
      <c r="I242" s="73"/>
      <c r="J242" s="73"/>
      <c r="K242" s="72"/>
      <c r="L242" s="72"/>
      <c r="M242" s="80" t="n">
        <f aca="false">I242+K242</f>
        <v>0</v>
      </c>
      <c r="N242" s="77" t="n">
        <f aca="false">J242+L242</f>
        <v>0</v>
      </c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customFormat="false" ht="15" hidden="false" customHeight="false" outlineLevel="0" collapsed="false">
      <c r="A243" s="72"/>
      <c r="B243" s="72"/>
      <c r="C243" s="73"/>
      <c r="D243" s="73"/>
      <c r="E243" s="73"/>
      <c r="F243" s="73"/>
      <c r="G243" s="73"/>
      <c r="H243" s="73"/>
      <c r="I243" s="73"/>
      <c r="J243" s="73"/>
      <c r="K243" s="72"/>
      <c r="L243" s="72"/>
      <c r="M243" s="80" t="n">
        <f aca="false">I243+K243</f>
        <v>0</v>
      </c>
      <c r="N243" s="77" t="n">
        <f aca="false">J243+L243</f>
        <v>0</v>
      </c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customFormat="false" ht="15" hidden="false" customHeight="false" outlineLevel="0" collapsed="false">
      <c r="A244" s="72"/>
      <c r="B244" s="72"/>
      <c r="C244" s="73"/>
      <c r="D244" s="73"/>
      <c r="E244" s="73"/>
      <c r="F244" s="73"/>
      <c r="G244" s="73"/>
      <c r="H244" s="73"/>
      <c r="I244" s="73"/>
      <c r="J244" s="73"/>
      <c r="K244" s="72"/>
      <c r="L244" s="72"/>
      <c r="M244" s="80" t="n">
        <f aca="false">I244+K244</f>
        <v>0</v>
      </c>
      <c r="N244" s="77" t="n">
        <f aca="false">J244+L244</f>
        <v>0</v>
      </c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customFormat="false" ht="15" hidden="false" customHeight="false" outlineLevel="0" collapsed="false">
      <c r="A245" s="72"/>
      <c r="B245" s="72"/>
      <c r="C245" s="73"/>
      <c r="D245" s="73"/>
      <c r="E245" s="73"/>
      <c r="F245" s="73"/>
      <c r="G245" s="73"/>
      <c r="H245" s="73"/>
      <c r="I245" s="73"/>
      <c r="J245" s="73"/>
      <c r="K245" s="72"/>
      <c r="L245" s="72"/>
      <c r="M245" s="80" t="n">
        <f aca="false">I245+K245</f>
        <v>0</v>
      </c>
      <c r="N245" s="77" t="n">
        <f aca="false">J245+L245</f>
        <v>0</v>
      </c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customFormat="false" ht="15" hidden="false" customHeight="false" outlineLevel="0" collapsed="false">
      <c r="A246" s="72"/>
      <c r="B246" s="72"/>
      <c r="C246" s="73"/>
      <c r="D246" s="73"/>
      <c r="E246" s="73"/>
      <c r="F246" s="73"/>
      <c r="G246" s="73"/>
      <c r="H246" s="73"/>
      <c r="I246" s="73"/>
      <c r="J246" s="73"/>
      <c r="K246" s="72"/>
      <c r="L246" s="72"/>
      <c r="M246" s="80" t="n">
        <f aca="false">I246+K246</f>
        <v>0</v>
      </c>
      <c r="N246" s="77" t="n">
        <f aca="false">J246+L246</f>
        <v>0</v>
      </c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customFormat="false" ht="15" hidden="false" customHeight="false" outlineLevel="0" collapsed="false">
      <c r="A247" s="72"/>
      <c r="B247" s="72"/>
      <c r="C247" s="73"/>
      <c r="D247" s="73"/>
      <c r="E247" s="73"/>
      <c r="F247" s="73"/>
      <c r="G247" s="73"/>
      <c r="H247" s="73"/>
      <c r="I247" s="73"/>
      <c r="J247" s="73"/>
      <c r="K247" s="72"/>
      <c r="L247" s="72"/>
      <c r="M247" s="80" t="n">
        <f aca="false">I247+K247</f>
        <v>0</v>
      </c>
      <c r="N247" s="77" t="n">
        <f aca="false">J247+L247</f>
        <v>0</v>
      </c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customFormat="false" ht="15" hidden="false" customHeight="false" outlineLevel="0" collapsed="false">
      <c r="A248" s="72"/>
      <c r="B248" s="72"/>
      <c r="C248" s="73"/>
      <c r="D248" s="73"/>
      <c r="E248" s="73"/>
      <c r="F248" s="73"/>
      <c r="G248" s="73"/>
      <c r="H248" s="73"/>
      <c r="I248" s="73"/>
      <c r="J248" s="73"/>
      <c r="K248" s="72"/>
      <c r="L248" s="72"/>
      <c r="M248" s="80" t="n">
        <f aca="false">I248+K248</f>
        <v>0</v>
      </c>
      <c r="N248" s="77" t="n">
        <f aca="false">J248+L248</f>
        <v>0</v>
      </c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customFormat="false" ht="15" hidden="false" customHeight="false" outlineLevel="0" collapsed="false">
      <c r="A249" s="72"/>
      <c r="B249" s="72"/>
      <c r="C249" s="73"/>
      <c r="D249" s="73"/>
      <c r="E249" s="73"/>
      <c r="F249" s="73"/>
      <c r="G249" s="73"/>
      <c r="H249" s="73"/>
      <c r="I249" s="73"/>
      <c r="J249" s="73"/>
      <c r="K249" s="72"/>
      <c r="L249" s="72"/>
      <c r="M249" s="80" t="n">
        <f aca="false">I249+K249</f>
        <v>0</v>
      </c>
      <c r="N249" s="77" t="n">
        <f aca="false">J249+L249</f>
        <v>0</v>
      </c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customFormat="false" ht="15" hidden="false" customHeight="false" outlineLevel="0" collapsed="false">
      <c r="A250" s="72"/>
      <c r="B250" s="72"/>
      <c r="C250" s="73"/>
      <c r="D250" s="73"/>
      <c r="E250" s="73"/>
      <c r="F250" s="73"/>
      <c r="G250" s="73"/>
      <c r="H250" s="73"/>
      <c r="I250" s="73"/>
      <c r="J250" s="73"/>
      <c r="K250" s="72"/>
      <c r="L250" s="72"/>
      <c r="M250" s="80" t="n">
        <f aca="false">I250+K250</f>
        <v>0</v>
      </c>
      <c r="N250" s="77" t="n">
        <f aca="false">J250+L250</f>
        <v>0</v>
      </c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customFormat="false" ht="15" hidden="false" customHeight="false" outlineLevel="0" collapsed="false">
      <c r="A251" s="72"/>
      <c r="B251" s="72"/>
      <c r="C251" s="73"/>
      <c r="D251" s="73"/>
      <c r="E251" s="73"/>
      <c r="F251" s="73"/>
      <c r="G251" s="73"/>
      <c r="H251" s="73"/>
      <c r="I251" s="73"/>
      <c r="J251" s="73"/>
      <c r="K251" s="72"/>
      <c r="L251" s="72"/>
      <c r="M251" s="80" t="n">
        <f aca="false">I251+K251</f>
        <v>0</v>
      </c>
      <c r="N251" s="77" t="n">
        <f aca="false">J251+L251</f>
        <v>0</v>
      </c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customFormat="false" ht="15" hidden="false" customHeight="false" outlineLevel="0" collapsed="false">
      <c r="A252" s="72"/>
      <c r="B252" s="72"/>
      <c r="C252" s="73"/>
      <c r="D252" s="73"/>
      <c r="E252" s="73"/>
      <c r="F252" s="73"/>
      <c r="G252" s="73"/>
      <c r="H252" s="73"/>
      <c r="I252" s="73"/>
      <c r="J252" s="73"/>
      <c r="K252" s="72"/>
      <c r="L252" s="72"/>
      <c r="M252" s="80" t="n">
        <f aca="false">I252+K252</f>
        <v>0</v>
      </c>
      <c r="N252" s="77" t="n">
        <f aca="false">J252+L252</f>
        <v>0</v>
      </c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customFormat="false" ht="15" hidden="false" customHeight="false" outlineLevel="0" collapsed="false">
      <c r="A253" s="72"/>
      <c r="B253" s="72"/>
      <c r="C253" s="73"/>
      <c r="D253" s="73"/>
      <c r="E253" s="73"/>
      <c r="F253" s="73"/>
      <c r="G253" s="73"/>
      <c r="H253" s="73"/>
      <c r="I253" s="73"/>
      <c r="J253" s="73"/>
      <c r="K253" s="72"/>
      <c r="L253" s="72"/>
      <c r="M253" s="80" t="n">
        <f aca="false">I253+K253</f>
        <v>0</v>
      </c>
      <c r="N253" s="77" t="n">
        <f aca="false">J253+L253</f>
        <v>0</v>
      </c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customFormat="false" ht="15" hidden="false" customHeight="false" outlineLevel="0" collapsed="false">
      <c r="A254" s="72"/>
      <c r="B254" s="72"/>
      <c r="C254" s="73"/>
      <c r="D254" s="73"/>
      <c r="E254" s="73"/>
      <c r="F254" s="73"/>
      <c r="G254" s="73"/>
      <c r="H254" s="73"/>
      <c r="I254" s="73"/>
      <c r="J254" s="73"/>
      <c r="K254" s="72"/>
      <c r="L254" s="72"/>
      <c r="M254" s="80" t="n">
        <f aca="false">I254+K254</f>
        <v>0</v>
      </c>
      <c r="N254" s="77" t="n">
        <f aca="false">J254+L254</f>
        <v>0</v>
      </c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customFormat="false" ht="15" hidden="false" customHeight="false" outlineLevel="0" collapsed="false">
      <c r="A255" s="72"/>
      <c r="B255" s="72"/>
      <c r="C255" s="73"/>
      <c r="D255" s="73"/>
      <c r="E255" s="73"/>
      <c r="F255" s="73"/>
      <c r="G255" s="73"/>
      <c r="H255" s="73"/>
      <c r="I255" s="73"/>
      <c r="J255" s="73"/>
      <c r="K255" s="72"/>
      <c r="L255" s="72"/>
      <c r="M255" s="80" t="n">
        <f aca="false">I255+K255</f>
        <v>0</v>
      </c>
      <c r="N255" s="77" t="n">
        <f aca="false">J255+L255</f>
        <v>0</v>
      </c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customFormat="false" ht="15" hidden="false" customHeight="false" outlineLevel="0" collapsed="false">
      <c r="A256" s="72"/>
      <c r="B256" s="72"/>
      <c r="C256" s="73"/>
      <c r="D256" s="73"/>
      <c r="E256" s="73"/>
      <c r="F256" s="73"/>
      <c r="G256" s="73"/>
      <c r="H256" s="73"/>
      <c r="I256" s="73"/>
      <c r="J256" s="73"/>
      <c r="K256" s="72"/>
      <c r="L256" s="72"/>
      <c r="M256" s="80" t="n">
        <f aca="false">I256+K256</f>
        <v>0</v>
      </c>
      <c r="N256" s="77" t="n">
        <f aca="false">J256+L256</f>
        <v>0</v>
      </c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customFormat="false" ht="15" hidden="false" customHeight="false" outlineLevel="0" collapsed="false">
      <c r="A257" s="72"/>
      <c r="B257" s="72"/>
      <c r="C257" s="73"/>
      <c r="D257" s="73"/>
      <c r="E257" s="73"/>
      <c r="F257" s="73"/>
      <c r="G257" s="73"/>
      <c r="H257" s="73"/>
      <c r="I257" s="73"/>
      <c r="J257" s="73"/>
      <c r="K257" s="72"/>
      <c r="L257" s="72"/>
      <c r="M257" s="80" t="n">
        <f aca="false">I257+K257</f>
        <v>0</v>
      </c>
      <c r="N257" s="77" t="n">
        <f aca="false">J257+L257</f>
        <v>0</v>
      </c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customFormat="false" ht="15" hidden="false" customHeight="false" outlineLevel="0" collapsed="false">
      <c r="A258" s="72"/>
      <c r="B258" s="72"/>
      <c r="C258" s="73"/>
      <c r="D258" s="73"/>
      <c r="E258" s="73"/>
      <c r="F258" s="73"/>
      <c r="G258" s="73"/>
      <c r="H258" s="73"/>
      <c r="I258" s="73"/>
      <c r="J258" s="73"/>
      <c r="K258" s="72"/>
      <c r="L258" s="72"/>
      <c r="M258" s="80" t="n">
        <f aca="false">I258+K258</f>
        <v>0</v>
      </c>
      <c r="N258" s="77" t="n">
        <f aca="false">J258+L258</f>
        <v>0</v>
      </c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customFormat="false" ht="15" hidden="false" customHeight="false" outlineLevel="0" collapsed="false">
      <c r="A259" s="72"/>
      <c r="B259" s="72"/>
      <c r="C259" s="73"/>
      <c r="D259" s="73"/>
      <c r="E259" s="73"/>
      <c r="F259" s="73"/>
      <c r="G259" s="73"/>
      <c r="H259" s="73"/>
      <c r="I259" s="73"/>
      <c r="J259" s="73"/>
      <c r="K259" s="72"/>
      <c r="L259" s="72"/>
      <c r="M259" s="80" t="n">
        <f aca="false">I259+K259</f>
        <v>0</v>
      </c>
      <c r="N259" s="77" t="n">
        <f aca="false">J259+L259</f>
        <v>0</v>
      </c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customFormat="false" ht="15" hidden="false" customHeight="false" outlineLevel="0" collapsed="false">
      <c r="A260" s="72"/>
      <c r="B260" s="72"/>
      <c r="C260" s="73"/>
      <c r="D260" s="73"/>
      <c r="E260" s="73"/>
      <c r="F260" s="73"/>
      <c r="G260" s="73"/>
      <c r="H260" s="73"/>
      <c r="I260" s="73"/>
      <c r="J260" s="73"/>
      <c r="K260" s="72"/>
      <c r="L260" s="72"/>
      <c r="M260" s="80" t="n">
        <f aca="false">I260+K260</f>
        <v>0</v>
      </c>
      <c r="N260" s="77" t="n">
        <f aca="false">J260+L260</f>
        <v>0</v>
      </c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customFormat="false" ht="15" hidden="false" customHeight="false" outlineLevel="0" collapsed="false">
      <c r="A261" s="72"/>
      <c r="B261" s="72"/>
      <c r="C261" s="73"/>
      <c r="D261" s="73"/>
      <c r="E261" s="73"/>
      <c r="F261" s="73"/>
      <c r="G261" s="73"/>
      <c r="H261" s="73"/>
      <c r="I261" s="73"/>
      <c r="J261" s="73"/>
      <c r="K261" s="72"/>
      <c r="L261" s="72"/>
      <c r="M261" s="80" t="n">
        <f aca="false">I261+K261</f>
        <v>0</v>
      </c>
      <c r="N261" s="77" t="n">
        <f aca="false">J261+L261</f>
        <v>0</v>
      </c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customFormat="false" ht="15" hidden="false" customHeight="false" outlineLevel="0" collapsed="false">
      <c r="A262" s="72"/>
      <c r="B262" s="72"/>
      <c r="C262" s="73"/>
      <c r="D262" s="73"/>
      <c r="E262" s="73"/>
      <c r="F262" s="73"/>
      <c r="G262" s="73"/>
      <c r="H262" s="73"/>
      <c r="I262" s="73"/>
      <c r="J262" s="73"/>
      <c r="K262" s="72"/>
      <c r="L262" s="72"/>
      <c r="M262" s="80" t="n">
        <f aca="false">I262+K262</f>
        <v>0</v>
      </c>
      <c r="N262" s="77" t="n">
        <f aca="false">J262+L262</f>
        <v>0</v>
      </c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customFormat="false" ht="15" hidden="false" customHeight="false" outlineLevel="0" collapsed="false">
      <c r="A263" s="72"/>
      <c r="B263" s="72"/>
      <c r="C263" s="73"/>
      <c r="D263" s="73"/>
      <c r="E263" s="73"/>
      <c r="F263" s="73"/>
      <c r="G263" s="73"/>
      <c r="H263" s="73"/>
      <c r="I263" s="73"/>
      <c r="J263" s="73"/>
      <c r="K263" s="72"/>
      <c r="L263" s="72"/>
      <c r="M263" s="80" t="n">
        <f aca="false">I263+K263</f>
        <v>0</v>
      </c>
      <c r="N263" s="77" t="n">
        <f aca="false">J263+L263</f>
        <v>0</v>
      </c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customFormat="false" ht="15" hidden="false" customHeight="false" outlineLevel="0" collapsed="false">
      <c r="A264" s="72"/>
      <c r="B264" s="72"/>
      <c r="C264" s="73"/>
      <c r="D264" s="73"/>
      <c r="E264" s="73"/>
      <c r="F264" s="73"/>
      <c r="G264" s="73"/>
      <c r="H264" s="73"/>
      <c r="I264" s="73"/>
      <c r="J264" s="73"/>
      <c r="K264" s="72"/>
      <c r="L264" s="72"/>
      <c r="M264" s="80" t="n">
        <f aca="false">I264+K264</f>
        <v>0</v>
      </c>
      <c r="N264" s="77" t="n">
        <f aca="false">J264+L264</f>
        <v>0</v>
      </c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customFormat="false" ht="15" hidden="false" customHeight="false" outlineLevel="0" collapsed="false">
      <c r="A265" s="72"/>
      <c r="B265" s="72"/>
      <c r="C265" s="73"/>
      <c r="D265" s="73"/>
      <c r="E265" s="73"/>
      <c r="F265" s="73"/>
      <c r="G265" s="73"/>
      <c r="H265" s="73"/>
      <c r="I265" s="73"/>
      <c r="J265" s="73"/>
      <c r="K265" s="72"/>
      <c r="L265" s="72"/>
      <c r="M265" s="80" t="n">
        <f aca="false">I265+K265</f>
        <v>0</v>
      </c>
      <c r="N265" s="77" t="n">
        <f aca="false">J265+L265</f>
        <v>0</v>
      </c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customFormat="false" ht="15" hidden="false" customHeight="false" outlineLevel="0" collapsed="false">
      <c r="A266" s="72"/>
      <c r="B266" s="72"/>
      <c r="C266" s="73"/>
      <c r="D266" s="73"/>
      <c r="E266" s="73"/>
      <c r="F266" s="73"/>
      <c r="G266" s="73"/>
      <c r="H266" s="73"/>
      <c r="I266" s="73"/>
      <c r="J266" s="73"/>
      <c r="K266" s="72"/>
      <c r="L266" s="72"/>
      <c r="M266" s="80" t="n">
        <f aca="false">I266+K266</f>
        <v>0</v>
      </c>
      <c r="N266" s="77" t="n">
        <f aca="false">J266+L266</f>
        <v>0</v>
      </c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customFormat="false" ht="15" hidden="false" customHeight="false" outlineLevel="0" collapsed="false">
      <c r="A267" s="72"/>
      <c r="B267" s="72"/>
      <c r="C267" s="73"/>
      <c r="D267" s="73"/>
      <c r="E267" s="73"/>
      <c r="F267" s="73"/>
      <c r="G267" s="73"/>
      <c r="H267" s="73"/>
      <c r="I267" s="73"/>
      <c r="J267" s="73"/>
      <c r="K267" s="72"/>
      <c r="L267" s="72"/>
      <c r="M267" s="80" t="n">
        <f aca="false">I267+K267</f>
        <v>0</v>
      </c>
      <c r="N267" s="77" t="n">
        <f aca="false">J267+L267</f>
        <v>0</v>
      </c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customFormat="false" ht="15" hidden="false" customHeight="false" outlineLevel="0" collapsed="false">
      <c r="A268" s="72"/>
      <c r="B268" s="72"/>
      <c r="C268" s="73"/>
      <c r="D268" s="73"/>
      <c r="E268" s="73"/>
      <c r="F268" s="73"/>
      <c r="G268" s="73"/>
      <c r="H268" s="73"/>
      <c r="I268" s="73"/>
      <c r="J268" s="73"/>
      <c r="K268" s="72"/>
      <c r="L268" s="72"/>
      <c r="M268" s="80" t="n">
        <f aca="false">I268+K268</f>
        <v>0</v>
      </c>
      <c r="N268" s="77" t="n">
        <f aca="false">J268+L268</f>
        <v>0</v>
      </c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customFormat="false" ht="15" hidden="false" customHeight="false" outlineLevel="0" collapsed="false">
      <c r="A269" s="72"/>
      <c r="B269" s="72"/>
      <c r="C269" s="73"/>
      <c r="D269" s="73"/>
      <c r="E269" s="73"/>
      <c r="F269" s="73"/>
      <c r="G269" s="73"/>
      <c r="H269" s="73"/>
      <c r="I269" s="73"/>
      <c r="J269" s="73"/>
      <c r="K269" s="72"/>
      <c r="L269" s="72"/>
      <c r="M269" s="80" t="n">
        <f aca="false">I269+K269</f>
        <v>0</v>
      </c>
      <c r="N269" s="77" t="n">
        <f aca="false">J269+L269</f>
        <v>0</v>
      </c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customFormat="false" ht="15" hidden="false" customHeight="false" outlineLevel="0" collapsed="false">
      <c r="A270" s="72"/>
      <c r="B270" s="72"/>
      <c r="C270" s="73"/>
      <c r="D270" s="73"/>
      <c r="E270" s="73"/>
      <c r="F270" s="73"/>
      <c r="G270" s="73"/>
      <c r="H270" s="73"/>
      <c r="I270" s="73"/>
      <c r="J270" s="73"/>
      <c r="K270" s="72"/>
      <c r="L270" s="72"/>
      <c r="M270" s="80" t="n">
        <f aca="false">I270+K270</f>
        <v>0</v>
      </c>
      <c r="N270" s="77" t="n">
        <f aca="false">J270+L270</f>
        <v>0</v>
      </c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customFormat="false" ht="15" hidden="false" customHeight="false" outlineLevel="0" collapsed="false">
      <c r="A271" s="72"/>
      <c r="B271" s="72"/>
      <c r="C271" s="73"/>
      <c r="D271" s="73"/>
      <c r="E271" s="73"/>
      <c r="F271" s="73"/>
      <c r="G271" s="73"/>
      <c r="H271" s="73"/>
      <c r="I271" s="73"/>
      <c r="J271" s="73"/>
      <c r="K271" s="72"/>
      <c r="L271" s="72"/>
      <c r="M271" s="80" t="n">
        <f aca="false">I271+K271</f>
        <v>0</v>
      </c>
      <c r="N271" s="77" t="n">
        <f aca="false">J271+L271</f>
        <v>0</v>
      </c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customFormat="false" ht="15" hidden="false" customHeight="false" outlineLevel="0" collapsed="false">
      <c r="A272" s="72"/>
      <c r="B272" s="72"/>
      <c r="C272" s="73"/>
      <c r="D272" s="73"/>
      <c r="E272" s="73"/>
      <c r="F272" s="73"/>
      <c r="G272" s="73"/>
      <c r="H272" s="73"/>
      <c r="I272" s="73"/>
      <c r="J272" s="73"/>
      <c r="K272" s="72"/>
      <c r="L272" s="72"/>
      <c r="M272" s="80" t="n">
        <f aca="false">I272+K272</f>
        <v>0</v>
      </c>
      <c r="N272" s="77" t="n">
        <f aca="false">J272+L272</f>
        <v>0</v>
      </c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customFormat="false" ht="15" hidden="false" customHeight="false" outlineLevel="0" collapsed="false">
      <c r="A273" s="72"/>
      <c r="B273" s="72"/>
      <c r="C273" s="73"/>
      <c r="D273" s="73"/>
      <c r="E273" s="73"/>
      <c r="F273" s="73"/>
      <c r="G273" s="73"/>
      <c r="H273" s="73"/>
      <c r="I273" s="73"/>
      <c r="J273" s="73"/>
      <c r="K273" s="72"/>
      <c r="L273" s="72"/>
      <c r="M273" s="80" t="n">
        <f aca="false">I273+K273</f>
        <v>0</v>
      </c>
      <c r="N273" s="77" t="n">
        <f aca="false">J273+L273</f>
        <v>0</v>
      </c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customFormat="false" ht="15" hidden="false" customHeight="false" outlineLevel="0" collapsed="false">
      <c r="A274" s="72"/>
      <c r="B274" s="72"/>
      <c r="C274" s="73"/>
      <c r="D274" s="73"/>
      <c r="E274" s="73"/>
      <c r="F274" s="73"/>
      <c r="G274" s="73"/>
      <c r="H274" s="73"/>
      <c r="I274" s="73"/>
      <c r="J274" s="73"/>
      <c r="K274" s="72"/>
      <c r="L274" s="72"/>
      <c r="M274" s="80" t="n">
        <f aca="false">I274+K274</f>
        <v>0</v>
      </c>
      <c r="N274" s="77" t="n">
        <f aca="false">J274+L274</f>
        <v>0</v>
      </c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customFormat="false" ht="15" hidden="false" customHeight="false" outlineLevel="0" collapsed="false">
      <c r="A275" s="72"/>
      <c r="B275" s="72"/>
      <c r="C275" s="73"/>
      <c r="D275" s="73"/>
      <c r="E275" s="73"/>
      <c r="F275" s="73"/>
      <c r="G275" s="73"/>
      <c r="H275" s="73"/>
      <c r="I275" s="73"/>
      <c r="J275" s="73"/>
      <c r="K275" s="72"/>
      <c r="L275" s="72"/>
      <c r="M275" s="80" t="n">
        <f aca="false">I275+K275</f>
        <v>0</v>
      </c>
      <c r="N275" s="77" t="n">
        <f aca="false">J275+L275</f>
        <v>0</v>
      </c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customFormat="false" ht="15" hidden="false" customHeight="false" outlineLevel="0" collapsed="false">
      <c r="A276" s="72"/>
      <c r="B276" s="72"/>
      <c r="C276" s="73"/>
      <c r="D276" s="73"/>
      <c r="E276" s="73"/>
      <c r="F276" s="73"/>
      <c r="G276" s="73"/>
      <c r="H276" s="73"/>
      <c r="I276" s="73"/>
      <c r="J276" s="73"/>
      <c r="K276" s="72"/>
      <c r="L276" s="72"/>
      <c r="M276" s="80" t="n">
        <f aca="false">I276+K276</f>
        <v>0</v>
      </c>
      <c r="N276" s="77" t="n">
        <f aca="false">J276+L276</f>
        <v>0</v>
      </c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customFormat="false" ht="15" hidden="false" customHeight="false" outlineLevel="0" collapsed="false">
      <c r="A277" s="72"/>
      <c r="B277" s="72"/>
      <c r="C277" s="73"/>
      <c r="D277" s="73"/>
      <c r="E277" s="73"/>
      <c r="F277" s="73"/>
      <c r="G277" s="73"/>
      <c r="H277" s="73"/>
      <c r="I277" s="73"/>
      <c r="J277" s="73"/>
      <c r="K277" s="72"/>
      <c r="L277" s="72"/>
      <c r="M277" s="80" t="n">
        <f aca="false">I277+K277</f>
        <v>0</v>
      </c>
      <c r="N277" s="77" t="n">
        <f aca="false">J277+L277</f>
        <v>0</v>
      </c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customFormat="false" ht="15" hidden="false" customHeight="false" outlineLevel="0" collapsed="false">
      <c r="A278" s="72"/>
      <c r="B278" s="72"/>
      <c r="C278" s="73"/>
      <c r="D278" s="73"/>
      <c r="E278" s="73"/>
      <c r="F278" s="73"/>
      <c r="G278" s="73"/>
      <c r="H278" s="73"/>
      <c r="I278" s="73"/>
      <c r="J278" s="73"/>
      <c r="K278" s="72"/>
      <c r="L278" s="72"/>
      <c r="M278" s="80" t="n">
        <f aca="false">I278+K278</f>
        <v>0</v>
      </c>
      <c r="N278" s="77" t="n">
        <f aca="false">J278+L278</f>
        <v>0</v>
      </c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customFormat="false" ht="15" hidden="false" customHeight="false" outlineLevel="0" collapsed="false">
      <c r="A279" s="72"/>
      <c r="B279" s="72"/>
      <c r="C279" s="73"/>
      <c r="D279" s="73"/>
      <c r="E279" s="73"/>
      <c r="F279" s="73"/>
      <c r="G279" s="73"/>
      <c r="H279" s="73"/>
      <c r="I279" s="73"/>
      <c r="J279" s="73"/>
      <c r="K279" s="72"/>
      <c r="L279" s="72"/>
      <c r="M279" s="80" t="n">
        <f aca="false">I279+K279</f>
        <v>0</v>
      </c>
      <c r="N279" s="77" t="n">
        <f aca="false">J279+L279</f>
        <v>0</v>
      </c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customFormat="false" ht="15" hidden="false" customHeight="false" outlineLevel="0" collapsed="false">
      <c r="A280" s="72"/>
      <c r="B280" s="72"/>
      <c r="C280" s="73"/>
      <c r="D280" s="73"/>
      <c r="E280" s="73"/>
      <c r="F280" s="73"/>
      <c r="G280" s="73"/>
      <c r="H280" s="73"/>
      <c r="I280" s="73"/>
      <c r="J280" s="73"/>
      <c r="K280" s="72"/>
      <c r="L280" s="72"/>
      <c r="M280" s="80" t="n">
        <f aca="false">I280+K280</f>
        <v>0</v>
      </c>
      <c r="N280" s="77" t="n">
        <f aca="false">J280+L280</f>
        <v>0</v>
      </c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customFormat="false" ht="15" hidden="false" customHeight="false" outlineLevel="0" collapsed="false">
      <c r="A281" s="72"/>
      <c r="B281" s="72"/>
      <c r="C281" s="73"/>
      <c r="D281" s="73"/>
      <c r="E281" s="73"/>
      <c r="F281" s="73"/>
      <c r="G281" s="73"/>
      <c r="H281" s="73"/>
      <c r="I281" s="73"/>
      <c r="J281" s="73"/>
      <c r="K281" s="72"/>
      <c r="L281" s="72"/>
      <c r="M281" s="80" t="n">
        <f aca="false">I281+K281</f>
        <v>0</v>
      </c>
      <c r="N281" s="77" t="n">
        <f aca="false">J281+L281</f>
        <v>0</v>
      </c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customFormat="false" ht="15" hidden="false" customHeight="false" outlineLevel="0" collapsed="false">
      <c r="A282" s="72"/>
      <c r="B282" s="72"/>
      <c r="C282" s="73"/>
      <c r="D282" s="73"/>
      <c r="E282" s="73"/>
      <c r="F282" s="73"/>
      <c r="G282" s="73"/>
      <c r="H282" s="73"/>
      <c r="I282" s="73"/>
      <c r="J282" s="73"/>
      <c r="K282" s="72"/>
      <c r="L282" s="72"/>
      <c r="M282" s="80" t="n">
        <f aca="false">I282+K282</f>
        <v>0</v>
      </c>
      <c r="N282" s="77" t="n">
        <f aca="false">J282+L282</f>
        <v>0</v>
      </c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customFormat="false" ht="15" hidden="false" customHeight="false" outlineLevel="0" collapsed="false">
      <c r="A283" s="72"/>
      <c r="B283" s="72"/>
      <c r="C283" s="73"/>
      <c r="D283" s="73"/>
      <c r="E283" s="73"/>
      <c r="F283" s="73"/>
      <c r="G283" s="73"/>
      <c r="H283" s="73"/>
      <c r="I283" s="73"/>
      <c r="J283" s="73"/>
      <c r="K283" s="72"/>
      <c r="L283" s="72"/>
      <c r="M283" s="80" t="n">
        <f aca="false">I283+K283</f>
        <v>0</v>
      </c>
      <c r="N283" s="77" t="n">
        <f aca="false">J283+L283</f>
        <v>0</v>
      </c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customFormat="false" ht="15" hidden="false" customHeight="false" outlineLevel="0" collapsed="false">
      <c r="A284" s="72"/>
      <c r="B284" s="72"/>
      <c r="C284" s="73"/>
      <c r="D284" s="73"/>
      <c r="E284" s="73"/>
      <c r="F284" s="73"/>
      <c r="G284" s="73"/>
      <c r="H284" s="73"/>
      <c r="I284" s="73"/>
      <c r="J284" s="73"/>
      <c r="K284" s="72"/>
      <c r="L284" s="72"/>
      <c r="M284" s="80" t="n">
        <f aca="false">I284+K284</f>
        <v>0</v>
      </c>
      <c r="N284" s="77" t="n">
        <f aca="false">J284+L284</f>
        <v>0</v>
      </c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customFormat="false" ht="15" hidden="false" customHeight="false" outlineLevel="0" collapsed="false">
      <c r="A285" s="72"/>
      <c r="B285" s="72"/>
      <c r="C285" s="73"/>
      <c r="D285" s="73"/>
      <c r="E285" s="73"/>
      <c r="F285" s="73"/>
      <c r="G285" s="73"/>
      <c r="H285" s="73"/>
      <c r="I285" s="73"/>
      <c r="J285" s="73"/>
      <c r="K285" s="72"/>
      <c r="L285" s="72"/>
      <c r="M285" s="80" t="n">
        <f aca="false">I285+K285</f>
        <v>0</v>
      </c>
      <c r="N285" s="77" t="n">
        <f aca="false">J285+L285</f>
        <v>0</v>
      </c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customFormat="false" ht="15" hidden="false" customHeight="false" outlineLevel="0" collapsed="false">
      <c r="A286" s="72"/>
      <c r="B286" s="72"/>
      <c r="C286" s="73"/>
      <c r="D286" s="73"/>
      <c r="E286" s="73"/>
      <c r="F286" s="73"/>
      <c r="G286" s="73"/>
      <c r="H286" s="73"/>
      <c r="I286" s="73"/>
      <c r="J286" s="73"/>
      <c r="K286" s="72"/>
      <c r="L286" s="72"/>
      <c r="M286" s="80" t="n">
        <f aca="false">I286+K286</f>
        <v>0</v>
      </c>
      <c r="N286" s="77" t="n">
        <f aca="false">J286+L286</f>
        <v>0</v>
      </c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customFormat="false" ht="15" hidden="false" customHeight="false" outlineLevel="0" collapsed="false">
      <c r="A287" s="72"/>
      <c r="B287" s="72"/>
      <c r="C287" s="73"/>
      <c r="D287" s="73"/>
      <c r="E287" s="73"/>
      <c r="F287" s="73"/>
      <c r="G287" s="73"/>
      <c r="H287" s="73"/>
      <c r="I287" s="73"/>
      <c r="J287" s="73"/>
      <c r="K287" s="72"/>
      <c r="L287" s="72"/>
      <c r="M287" s="80" t="n">
        <f aca="false">I287+K287</f>
        <v>0</v>
      </c>
      <c r="N287" s="77" t="n">
        <f aca="false">J287+L287</f>
        <v>0</v>
      </c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customFormat="false" ht="15" hidden="false" customHeight="false" outlineLevel="0" collapsed="false">
      <c r="A288" s="72"/>
      <c r="B288" s="72"/>
      <c r="C288" s="73"/>
      <c r="D288" s="73"/>
      <c r="E288" s="73"/>
      <c r="F288" s="73"/>
      <c r="G288" s="73"/>
      <c r="H288" s="73"/>
      <c r="I288" s="73"/>
      <c r="J288" s="73"/>
      <c r="K288" s="72"/>
      <c r="L288" s="72"/>
      <c r="M288" s="80" t="n">
        <f aca="false">I288+K288</f>
        <v>0</v>
      </c>
      <c r="N288" s="77" t="n">
        <f aca="false">J288+L288</f>
        <v>0</v>
      </c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customFormat="false" ht="15" hidden="false" customHeight="false" outlineLevel="0" collapsed="false">
      <c r="A289" s="72"/>
      <c r="B289" s="72"/>
      <c r="C289" s="73"/>
      <c r="D289" s="73"/>
      <c r="E289" s="73"/>
      <c r="F289" s="73"/>
      <c r="G289" s="73"/>
      <c r="H289" s="73"/>
      <c r="I289" s="73"/>
      <c r="J289" s="73"/>
      <c r="K289" s="72"/>
      <c r="L289" s="72"/>
      <c r="M289" s="80" t="n">
        <f aca="false">I289+K289</f>
        <v>0</v>
      </c>
      <c r="N289" s="77" t="n">
        <f aca="false">J289+L289</f>
        <v>0</v>
      </c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customFormat="false" ht="15" hidden="false" customHeight="false" outlineLevel="0" collapsed="false">
      <c r="A290" s="72"/>
      <c r="B290" s="72"/>
      <c r="C290" s="73"/>
      <c r="D290" s="73"/>
      <c r="E290" s="73"/>
      <c r="F290" s="73"/>
      <c r="G290" s="73"/>
      <c r="H290" s="73"/>
      <c r="I290" s="73"/>
      <c r="J290" s="73"/>
      <c r="K290" s="72"/>
      <c r="L290" s="72"/>
      <c r="M290" s="80" t="n">
        <f aca="false">I290+K290</f>
        <v>0</v>
      </c>
      <c r="N290" s="77" t="n">
        <f aca="false">J290+L290</f>
        <v>0</v>
      </c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customFormat="false" ht="15" hidden="false" customHeight="false" outlineLevel="0" collapsed="false">
      <c r="A291" s="72"/>
      <c r="B291" s="72"/>
      <c r="C291" s="73"/>
      <c r="D291" s="73"/>
      <c r="E291" s="73"/>
      <c r="F291" s="73"/>
      <c r="G291" s="73"/>
      <c r="H291" s="73"/>
      <c r="I291" s="73"/>
      <c r="J291" s="73"/>
      <c r="K291" s="72"/>
      <c r="L291" s="72"/>
      <c r="M291" s="80" t="n">
        <f aca="false">I291+K291</f>
        <v>0</v>
      </c>
      <c r="N291" s="77" t="n">
        <f aca="false">J291+L291</f>
        <v>0</v>
      </c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customFormat="false" ht="15" hidden="false" customHeight="false" outlineLevel="0" collapsed="false">
      <c r="A292" s="72"/>
      <c r="B292" s="72"/>
      <c r="C292" s="73"/>
      <c r="D292" s="73"/>
      <c r="E292" s="73"/>
      <c r="F292" s="73"/>
      <c r="G292" s="73"/>
      <c r="H292" s="73"/>
      <c r="I292" s="73"/>
      <c r="J292" s="73"/>
      <c r="K292" s="72"/>
      <c r="L292" s="72"/>
      <c r="M292" s="80" t="n">
        <f aca="false">I292+K292</f>
        <v>0</v>
      </c>
      <c r="N292" s="77" t="n">
        <f aca="false">J292+L292</f>
        <v>0</v>
      </c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customFormat="false" ht="15" hidden="false" customHeight="false" outlineLevel="0" collapsed="false">
      <c r="A293" s="72"/>
      <c r="B293" s="72"/>
      <c r="C293" s="73"/>
      <c r="D293" s="73"/>
      <c r="E293" s="73"/>
      <c r="F293" s="73"/>
      <c r="G293" s="73"/>
      <c r="H293" s="73"/>
      <c r="I293" s="73"/>
      <c r="J293" s="73"/>
      <c r="K293" s="72"/>
      <c r="L293" s="72"/>
      <c r="M293" s="80" t="n">
        <f aca="false">I293+K293</f>
        <v>0</v>
      </c>
      <c r="N293" s="77" t="n">
        <f aca="false">J293+L293</f>
        <v>0</v>
      </c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customFormat="false" ht="15" hidden="false" customHeight="false" outlineLevel="0" collapsed="false">
      <c r="A294" s="72"/>
      <c r="B294" s="72"/>
      <c r="C294" s="73"/>
      <c r="D294" s="73"/>
      <c r="E294" s="73"/>
      <c r="F294" s="73"/>
      <c r="G294" s="73"/>
      <c r="H294" s="73"/>
      <c r="I294" s="73"/>
      <c r="J294" s="73"/>
      <c r="K294" s="72"/>
      <c r="L294" s="72"/>
      <c r="M294" s="80" t="n">
        <f aca="false">I294+K294</f>
        <v>0</v>
      </c>
      <c r="N294" s="77" t="n">
        <f aca="false">J294+L294</f>
        <v>0</v>
      </c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customFormat="false" ht="15" hidden="false" customHeight="false" outlineLevel="0" collapsed="false">
      <c r="A295" s="72"/>
      <c r="B295" s="72"/>
      <c r="C295" s="73"/>
      <c r="D295" s="73"/>
      <c r="E295" s="73"/>
      <c r="F295" s="73"/>
      <c r="G295" s="73"/>
      <c r="H295" s="73"/>
      <c r="I295" s="73"/>
      <c r="J295" s="73"/>
      <c r="K295" s="72"/>
      <c r="L295" s="72"/>
      <c r="M295" s="80" t="n">
        <f aca="false">I295+K295</f>
        <v>0</v>
      </c>
      <c r="N295" s="77" t="n">
        <f aca="false">J295+L295</f>
        <v>0</v>
      </c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customFormat="false" ht="15" hidden="false" customHeight="false" outlineLevel="0" collapsed="false">
      <c r="A296" s="72"/>
      <c r="B296" s="72"/>
      <c r="C296" s="73"/>
      <c r="D296" s="73"/>
      <c r="E296" s="73"/>
      <c r="F296" s="73"/>
      <c r="G296" s="73"/>
      <c r="H296" s="73"/>
      <c r="I296" s="73"/>
      <c r="J296" s="73"/>
      <c r="K296" s="72"/>
      <c r="L296" s="72"/>
      <c r="M296" s="80" t="n">
        <f aca="false">I296+K296</f>
        <v>0</v>
      </c>
      <c r="N296" s="77" t="n">
        <f aca="false">J296+L296</f>
        <v>0</v>
      </c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customFormat="false" ht="15" hidden="false" customHeight="false" outlineLevel="0" collapsed="false">
      <c r="A297" s="72"/>
      <c r="B297" s="72"/>
      <c r="C297" s="73"/>
      <c r="D297" s="73"/>
      <c r="E297" s="73"/>
      <c r="F297" s="73"/>
      <c r="G297" s="73"/>
      <c r="H297" s="73"/>
      <c r="I297" s="73"/>
      <c r="J297" s="73"/>
      <c r="K297" s="72"/>
      <c r="L297" s="72"/>
      <c r="M297" s="80" t="n">
        <f aca="false">I297+K297</f>
        <v>0</v>
      </c>
      <c r="N297" s="77" t="n">
        <f aca="false">J297+L297</f>
        <v>0</v>
      </c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customFormat="false" ht="15" hidden="false" customHeight="false" outlineLevel="0" collapsed="false">
      <c r="A298" s="72"/>
      <c r="B298" s="72"/>
      <c r="C298" s="73"/>
      <c r="D298" s="73"/>
      <c r="E298" s="73"/>
      <c r="F298" s="73"/>
      <c r="G298" s="73"/>
      <c r="H298" s="73"/>
      <c r="I298" s="73"/>
      <c r="J298" s="73"/>
      <c r="K298" s="72"/>
      <c r="L298" s="72"/>
      <c r="M298" s="80" t="n">
        <f aca="false">I298+K298</f>
        <v>0</v>
      </c>
      <c r="N298" s="77" t="n">
        <f aca="false">J298+L298</f>
        <v>0</v>
      </c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customFormat="false" ht="15" hidden="false" customHeight="false" outlineLevel="0" collapsed="false">
      <c r="A299" s="72"/>
      <c r="B299" s="72"/>
      <c r="C299" s="73"/>
      <c r="D299" s="73"/>
      <c r="E299" s="73"/>
      <c r="F299" s="73"/>
      <c r="G299" s="73"/>
      <c r="H299" s="73"/>
      <c r="I299" s="73"/>
      <c r="J299" s="73"/>
      <c r="K299" s="72"/>
      <c r="L299" s="72"/>
      <c r="M299" s="80" t="n">
        <f aca="false">I299+K299</f>
        <v>0</v>
      </c>
      <c r="N299" s="77" t="n">
        <f aca="false">J299+L299</f>
        <v>0</v>
      </c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customFormat="false" ht="15" hidden="false" customHeight="false" outlineLevel="0" collapsed="false">
      <c r="A300" s="72"/>
      <c r="B300" s="72"/>
      <c r="C300" s="73"/>
      <c r="D300" s="73"/>
      <c r="E300" s="73"/>
      <c r="F300" s="73"/>
      <c r="G300" s="73"/>
      <c r="H300" s="73"/>
      <c r="I300" s="73"/>
      <c r="J300" s="73"/>
      <c r="K300" s="72"/>
      <c r="L300" s="72"/>
      <c r="M300" s="80" t="n">
        <f aca="false">I300+K300</f>
        <v>0</v>
      </c>
      <c r="N300" s="77" t="n">
        <f aca="false">J300+L300</f>
        <v>0</v>
      </c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customFormat="false" ht="15" hidden="false" customHeight="false" outlineLevel="0" collapsed="false">
      <c r="A301" s="72"/>
      <c r="B301" s="72"/>
      <c r="C301" s="73"/>
      <c r="D301" s="73"/>
      <c r="E301" s="73"/>
      <c r="F301" s="73"/>
      <c r="G301" s="73"/>
      <c r="H301" s="73"/>
      <c r="I301" s="73"/>
      <c r="J301" s="73"/>
      <c r="K301" s="72"/>
      <c r="L301" s="72"/>
      <c r="M301" s="80" t="n">
        <f aca="false">I301+K301</f>
        <v>0</v>
      </c>
      <c r="N301" s="77" t="n">
        <f aca="false">J301+L301</f>
        <v>0</v>
      </c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customFormat="false" ht="15" hidden="false" customHeight="false" outlineLevel="0" collapsed="false">
      <c r="A302" s="72"/>
      <c r="B302" s="72"/>
      <c r="C302" s="73"/>
      <c r="D302" s="73"/>
      <c r="E302" s="73"/>
      <c r="F302" s="73"/>
      <c r="G302" s="73"/>
      <c r="H302" s="73"/>
      <c r="I302" s="73"/>
      <c r="J302" s="73"/>
      <c r="K302" s="72"/>
      <c r="L302" s="72"/>
      <c r="M302" s="80" t="n">
        <f aca="false">I302+K302</f>
        <v>0</v>
      </c>
      <c r="N302" s="77" t="n">
        <f aca="false">J302+L302</f>
        <v>0</v>
      </c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customFormat="false" ht="15" hidden="false" customHeight="false" outlineLevel="0" collapsed="false">
      <c r="A303" s="72"/>
      <c r="B303" s="72"/>
      <c r="C303" s="73"/>
      <c r="D303" s="73"/>
      <c r="E303" s="73"/>
      <c r="F303" s="73"/>
      <c r="G303" s="73"/>
      <c r="H303" s="73"/>
      <c r="I303" s="73"/>
      <c r="J303" s="73"/>
      <c r="K303" s="72"/>
      <c r="L303" s="72"/>
      <c r="M303" s="80" t="n">
        <f aca="false">I303+K303</f>
        <v>0</v>
      </c>
      <c r="N303" s="77" t="n">
        <f aca="false">J303+L303</f>
        <v>0</v>
      </c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customFormat="false" ht="15" hidden="false" customHeight="false" outlineLevel="0" collapsed="false">
      <c r="A304" s="72"/>
      <c r="B304" s="72"/>
      <c r="C304" s="73"/>
      <c r="D304" s="73"/>
      <c r="E304" s="73"/>
      <c r="F304" s="73"/>
      <c r="G304" s="73"/>
      <c r="H304" s="73"/>
      <c r="I304" s="73"/>
      <c r="J304" s="73"/>
      <c r="K304" s="72"/>
      <c r="L304" s="72"/>
      <c r="M304" s="80" t="n">
        <f aca="false">I304+K304</f>
        <v>0</v>
      </c>
      <c r="N304" s="77" t="n">
        <f aca="false">J304+L304</f>
        <v>0</v>
      </c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customFormat="false" ht="15" hidden="false" customHeight="false" outlineLevel="0" collapsed="false">
      <c r="A305" s="72"/>
      <c r="B305" s="72"/>
      <c r="C305" s="73"/>
      <c r="D305" s="73"/>
      <c r="E305" s="73"/>
      <c r="F305" s="73"/>
      <c r="G305" s="73"/>
      <c r="H305" s="73"/>
      <c r="I305" s="73"/>
      <c r="J305" s="73"/>
      <c r="K305" s="72"/>
      <c r="L305" s="72"/>
      <c r="M305" s="80" t="n">
        <f aca="false">I305+K305</f>
        <v>0</v>
      </c>
      <c r="N305" s="77" t="n">
        <f aca="false">J305+L305</f>
        <v>0</v>
      </c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customFormat="false" ht="15" hidden="false" customHeight="false" outlineLevel="0" collapsed="false">
      <c r="A306" s="72"/>
      <c r="B306" s="72"/>
      <c r="C306" s="73"/>
      <c r="D306" s="73"/>
      <c r="E306" s="73"/>
      <c r="F306" s="73"/>
      <c r="G306" s="73"/>
      <c r="H306" s="73"/>
      <c r="I306" s="73"/>
      <c r="J306" s="73"/>
      <c r="K306" s="72"/>
      <c r="L306" s="72"/>
      <c r="M306" s="80" t="n">
        <f aca="false">I306+K306</f>
        <v>0</v>
      </c>
      <c r="N306" s="77" t="n">
        <f aca="false">J306+L306</f>
        <v>0</v>
      </c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customFormat="false" ht="15" hidden="false" customHeight="false" outlineLevel="0" collapsed="false">
      <c r="A307" s="72"/>
      <c r="B307" s="72"/>
      <c r="C307" s="73"/>
      <c r="D307" s="73"/>
      <c r="E307" s="73"/>
      <c r="F307" s="73"/>
      <c r="G307" s="73"/>
      <c r="H307" s="73"/>
      <c r="I307" s="73"/>
      <c r="J307" s="73"/>
      <c r="K307" s="72"/>
      <c r="L307" s="72"/>
      <c r="M307" s="80" t="n">
        <f aca="false">I307+K307</f>
        <v>0</v>
      </c>
      <c r="N307" s="77" t="n">
        <f aca="false">J307+L307</f>
        <v>0</v>
      </c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customFormat="false" ht="15" hidden="false" customHeight="false" outlineLevel="0" collapsed="false">
      <c r="A308" s="72"/>
      <c r="B308" s="72"/>
      <c r="C308" s="73"/>
      <c r="D308" s="73"/>
      <c r="E308" s="73"/>
      <c r="F308" s="73"/>
      <c r="G308" s="73"/>
      <c r="H308" s="73"/>
      <c r="I308" s="73"/>
      <c r="J308" s="73"/>
      <c r="K308" s="72"/>
      <c r="L308" s="72"/>
      <c r="M308" s="80" t="n">
        <f aca="false">I308+K308</f>
        <v>0</v>
      </c>
      <c r="N308" s="77" t="n">
        <f aca="false">J308+L308</f>
        <v>0</v>
      </c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customFormat="false" ht="15" hidden="false" customHeight="false" outlineLevel="0" collapsed="false">
      <c r="A309" s="72"/>
      <c r="B309" s="72"/>
      <c r="C309" s="73"/>
      <c r="D309" s="73"/>
      <c r="E309" s="73"/>
      <c r="F309" s="73"/>
      <c r="G309" s="73"/>
      <c r="H309" s="73"/>
      <c r="I309" s="73"/>
      <c r="J309" s="73"/>
      <c r="K309" s="72"/>
      <c r="L309" s="72"/>
      <c r="M309" s="80" t="n">
        <f aca="false">I309+K309</f>
        <v>0</v>
      </c>
      <c r="N309" s="77" t="n">
        <f aca="false">J309+L309</f>
        <v>0</v>
      </c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customFormat="false" ht="15" hidden="false" customHeight="false" outlineLevel="0" collapsed="false">
      <c r="A310" s="72"/>
      <c r="B310" s="72"/>
      <c r="C310" s="73"/>
      <c r="D310" s="73"/>
      <c r="E310" s="73"/>
      <c r="F310" s="73"/>
      <c r="G310" s="73"/>
      <c r="H310" s="73"/>
      <c r="I310" s="73"/>
      <c r="J310" s="73"/>
      <c r="K310" s="72"/>
      <c r="L310" s="72"/>
      <c r="M310" s="80" t="n">
        <f aca="false">I310+K310</f>
        <v>0</v>
      </c>
      <c r="N310" s="77" t="n">
        <f aca="false">J310+L310</f>
        <v>0</v>
      </c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customFormat="false" ht="15" hidden="false" customHeight="false" outlineLevel="0" collapsed="false">
      <c r="A311" s="72"/>
      <c r="B311" s="72"/>
      <c r="C311" s="73"/>
      <c r="D311" s="73"/>
      <c r="E311" s="73"/>
      <c r="F311" s="73"/>
      <c r="G311" s="73"/>
      <c r="H311" s="73"/>
      <c r="I311" s="73"/>
      <c r="J311" s="73"/>
      <c r="K311" s="72"/>
      <c r="L311" s="72"/>
      <c r="M311" s="80" t="n">
        <f aca="false">I311+K311</f>
        <v>0</v>
      </c>
      <c r="N311" s="77" t="n">
        <f aca="false">J311+L311</f>
        <v>0</v>
      </c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customFormat="false" ht="15" hidden="false" customHeight="false" outlineLevel="0" collapsed="false">
      <c r="A312" s="72"/>
      <c r="B312" s="72"/>
      <c r="C312" s="73"/>
      <c r="D312" s="73"/>
      <c r="E312" s="73"/>
      <c r="F312" s="73"/>
      <c r="G312" s="73"/>
      <c r="H312" s="73"/>
      <c r="I312" s="73"/>
      <c r="J312" s="73"/>
      <c r="K312" s="72"/>
      <c r="L312" s="72"/>
      <c r="M312" s="80" t="n">
        <f aca="false">I312+K312</f>
        <v>0</v>
      </c>
      <c r="N312" s="77" t="n">
        <f aca="false">J312+L312</f>
        <v>0</v>
      </c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customFormat="false" ht="15" hidden="false" customHeight="false" outlineLevel="0" collapsed="false">
      <c r="A313" s="72"/>
      <c r="B313" s="72"/>
      <c r="C313" s="73"/>
      <c r="D313" s="73"/>
      <c r="E313" s="73"/>
      <c r="F313" s="73"/>
      <c r="G313" s="73"/>
      <c r="H313" s="73"/>
      <c r="I313" s="73"/>
      <c r="J313" s="73"/>
      <c r="K313" s="72"/>
      <c r="L313" s="72"/>
      <c r="M313" s="80" t="n">
        <f aca="false">I313+K313</f>
        <v>0</v>
      </c>
      <c r="N313" s="77" t="n">
        <f aca="false">J313+L313</f>
        <v>0</v>
      </c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customFormat="false" ht="15" hidden="false" customHeight="false" outlineLevel="0" collapsed="false">
      <c r="A314" s="72"/>
      <c r="B314" s="72"/>
      <c r="C314" s="73"/>
      <c r="D314" s="73"/>
      <c r="E314" s="73"/>
      <c r="F314" s="73"/>
      <c r="G314" s="73"/>
      <c r="H314" s="73"/>
      <c r="I314" s="73"/>
      <c r="J314" s="73"/>
      <c r="K314" s="72"/>
      <c r="L314" s="72"/>
      <c r="M314" s="80" t="n">
        <f aca="false">I314+K314</f>
        <v>0</v>
      </c>
      <c r="N314" s="77" t="n">
        <f aca="false">J314+L314</f>
        <v>0</v>
      </c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customFormat="false" ht="15" hidden="false" customHeight="false" outlineLevel="0" collapsed="false">
      <c r="A315" s="72"/>
      <c r="B315" s="72"/>
      <c r="C315" s="73"/>
      <c r="D315" s="73"/>
      <c r="E315" s="73"/>
      <c r="F315" s="73"/>
      <c r="G315" s="73"/>
      <c r="H315" s="73"/>
      <c r="I315" s="73"/>
      <c r="J315" s="73"/>
      <c r="K315" s="72"/>
      <c r="L315" s="72"/>
      <c r="M315" s="80" t="n">
        <f aca="false">I315+K315</f>
        <v>0</v>
      </c>
      <c r="N315" s="77" t="n">
        <f aca="false">J315+L315</f>
        <v>0</v>
      </c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customFormat="false" ht="15" hidden="false" customHeight="false" outlineLevel="0" collapsed="false">
      <c r="A316" s="72"/>
      <c r="B316" s="72"/>
      <c r="C316" s="73"/>
      <c r="D316" s="73"/>
      <c r="E316" s="73"/>
      <c r="F316" s="73"/>
      <c r="G316" s="73"/>
      <c r="H316" s="73"/>
      <c r="I316" s="73"/>
      <c r="J316" s="73"/>
      <c r="K316" s="72"/>
      <c r="L316" s="72"/>
      <c r="M316" s="80" t="n">
        <f aca="false">I316+K316</f>
        <v>0</v>
      </c>
      <c r="N316" s="77" t="n">
        <f aca="false">J316+L316</f>
        <v>0</v>
      </c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customFormat="false" ht="15" hidden="false" customHeight="false" outlineLevel="0" collapsed="false">
      <c r="A317" s="72"/>
      <c r="B317" s="72"/>
      <c r="C317" s="73"/>
      <c r="D317" s="73"/>
      <c r="E317" s="73"/>
      <c r="F317" s="73"/>
      <c r="G317" s="73"/>
      <c r="H317" s="73"/>
      <c r="I317" s="73"/>
      <c r="J317" s="73"/>
      <c r="K317" s="72"/>
      <c r="L317" s="72"/>
      <c r="M317" s="80" t="n">
        <f aca="false">I317+K317</f>
        <v>0</v>
      </c>
      <c r="N317" s="77" t="n">
        <f aca="false">J317+L317</f>
        <v>0</v>
      </c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customFormat="false" ht="15" hidden="false" customHeight="false" outlineLevel="0" collapsed="false">
      <c r="A318" s="72"/>
      <c r="B318" s="72"/>
      <c r="C318" s="73"/>
      <c r="D318" s="73"/>
      <c r="E318" s="73"/>
      <c r="F318" s="73"/>
      <c r="G318" s="73"/>
      <c r="H318" s="73"/>
      <c r="I318" s="73"/>
      <c r="J318" s="73"/>
      <c r="K318" s="72"/>
      <c r="L318" s="72"/>
      <c r="M318" s="80" t="n">
        <f aca="false">I318+K318</f>
        <v>0</v>
      </c>
      <c r="N318" s="77" t="n">
        <f aca="false">J318+L318</f>
        <v>0</v>
      </c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customFormat="false" ht="15" hidden="false" customHeight="false" outlineLevel="0" collapsed="false">
      <c r="A319" s="72"/>
      <c r="B319" s="72"/>
      <c r="C319" s="73"/>
      <c r="D319" s="73"/>
      <c r="E319" s="73"/>
      <c r="F319" s="73"/>
      <c r="G319" s="73"/>
      <c r="H319" s="73"/>
      <c r="I319" s="73"/>
      <c r="J319" s="73"/>
      <c r="K319" s="72"/>
      <c r="L319" s="72"/>
      <c r="M319" s="80" t="n">
        <f aca="false">I319+K319</f>
        <v>0</v>
      </c>
      <c r="N319" s="77" t="n">
        <f aca="false">J319+L319</f>
        <v>0</v>
      </c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customFormat="false" ht="15" hidden="false" customHeight="false" outlineLevel="0" collapsed="false">
      <c r="A320" s="72"/>
      <c r="B320" s="72"/>
      <c r="C320" s="73"/>
      <c r="D320" s="73"/>
      <c r="E320" s="73"/>
      <c r="F320" s="73"/>
      <c r="G320" s="73"/>
      <c r="H320" s="73"/>
      <c r="I320" s="73"/>
      <c r="J320" s="73"/>
      <c r="K320" s="72"/>
      <c r="L320" s="72"/>
      <c r="M320" s="80" t="n">
        <f aca="false">I320+K320</f>
        <v>0</v>
      </c>
      <c r="N320" s="77" t="n">
        <f aca="false">J320+L320</f>
        <v>0</v>
      </c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customFormat="false" ht="15" hidden="false" customHeight="false" outlineLevel="0" collapsed="false">
      <c r="A321" s="72"/>
      <c r="B321" s="72"/>
      <c r="C321" s="73"/>
      <c r="D321" s="73"/>
      <c r="E321" s="73"/>
      <c r="F321" s="73"/>
      <c r="G321" s="73"/>
      <c r="H321" s="73"/>
      <c r="I321" s="73"/>
      <c r="J321" s="73"/>
      <c r="K321" s="72"/>
      <c r="L321" s="72"/>
      <c r="M321" s="80" t="n">
        <f aca="false">I321+K321</f>
        <v>0</v>
      </c>
      <c r="N321" s="77" t="n">
        <f aca="false">J321+L321</f>
        <v>0</v>
      </c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customFormat="false" ht="15" hidden="false" customHeight="false" outlineLevel="0" collapsed="false">
      <c r="A322" s="72"/>
      <c r="B322" s="72"/>
      <c r="C322" s="73"/>
      <c r="D322" s="73"/>
      <c r="E322" s="73"/>
      <c r="F322" s="73"/>
      <c r="G322" s="73"/>
      <c r="H322" s="73"/>
      <c r="I322" s="73"/>
      <c r="J322" s="73"/>
      <c r="K322" s="72"/>
      <c r="L322" s="72"/>
      <c r="M322" s="80" t="n">
        <f aca="false">I322+K322</f>
        <v>0</v>
      </c>
      <c r="N322" s="77" t="n">
        <f aca="false">J322+L322</f>
        <v>0</v>
      </c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customFormat="false" ht="15" hidden="false" customHeight="false" outlineLevel="0" collapsed="false">
      <c r="A323" s="72"/>
      <c r="B323" s="72"/>
      <c r="C323" s="73"/>
      <c r="D323" s="73"/>
      <c r="E323" s="73"/>
      <c r="F323" s="73"/>
      <c r="G323" s="73"/>
      <c r="H323" s="73"/>
      <c r="I323" s="73"/>
      <c r="J323" s="73"/>
      <c r="K323" s="72"/>
      <c r="L323" s="72"/>
      <c r="M323" s="80" t="n">
        <f aca="false">I323+K323</f>
        <v>0</v>
      </c>
      <c r="N323" s="77" t="n">
        <f aca="false">J323+L323</f>
        <v>0</v>
      </c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customFormat="false" ht="15" hidden="false" customHeight="false" outlineLevel="0" collapsed="false">
      <c r="A324" s="72"/>
      <c r="B324" s="72"/>
      <c r="C324" s="73"/>
      <c r="D324" s="73"/>
      <c r="E324" s="73"/>
      <c r="F324" s="73"/>
      <c r="G324" s="73"/>
      <c r="H324" s="73"/>
      <c r="I324" s="73"/>
      <c r="J324" s="73"/>
      <c r="K324" s="72"/>
      <c r="L324" s="72"/>
      <c r="M324" s="80" t="n">
        <f aca="false">I324+K324</f>
        <v>0</v>
      </c>
      <c r="N324" s="77" t="n">
        <f aca="false">J324+L324</f>
        <v>0</v>
      </c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customFormat="false" ht="15" hidden="false" customHeight="false" outlineLevel="0" collapsed="false">
      <c r="A325" s="72"/>
      <c r="B325" s="72"/>
      <c r="C325" s="73"/>
      <c r="D325" s="73"/>
      <c r="E325" s="73"/>
      <c r="F325" s="73"/>
      <c r="G325" s="73"/>
      <c r="H325" s="73"/>
      <c r="I325" s="73"/>
      <c r="J325" s="73"/>
      <c r="K325" s="72"/>
      <c r="L325" s="72"/>
      <c r="M325" s="80" t="n">
        <f aca="false">I325+K325</f>
        <v>0</v>
      </c>
      <c r="N325" s="77" t="n">
        <f aca="false">J325+L325</f>
        <v>0</v>
      </c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customFormat="false" ht="15" hidden="false" customHeight="false" outlineLevel="0" collapsed="false">
      <c r="A326" s="72"/>
      <c r="B326" s="72"/>
      <c r="C326" s="73"/>
      <c r="D326" s="73"/>
      <c r="E326" s="73"/>
      <c r="F326" s="73"/>
      <c r="G326" s="73"/>
      <c r="H326" s="73"/>
      <c r="I326" s="73"/>
      <c r="J326" s="73"/>
      <c r="K326" s="72"/>
      <c r="L326" s="72"/>
      <c r="M326" s="80" t="n">
        <f aca="false">I326+K326</f>
        <v>0</v>
      </c>
      <c r="N326" s="77" t="n">
        <f aca="false">J326+L326</f>
        <v>0</v>
      </c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customFormat="false" ht="15" hidden="false" customHeight="false" outlineLevel="0" collapsed="false">
      <c r="A327" s="72"/>
      <c r="B327" s="72"/>
      <c r="C327" s="73"/>
      <c r="D327" s="73"/>
      <c r="E327" s="73"/>
      <c r="F327" s="73"/>
      <c r="G327" s="73"/>
      <c r="H327" s="73"/>
      <c r="I327" s="73"/>
      <c r="J327" s="73"/>
      <c r="K327" s="72"/>
      <c r="L327" s="72"/>
      <c r="M327" s="80" t="n">
        <f aca="false">I327+K327</f>
        <v>0</v>
      </c>
      <c r="N327" s="77" t="n">
        <f aca="false">J327+L327</f>
        <v>0</v>
      </c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customFormat="false" ht="15" hidden="false" customHeight="false" outlineLevel="0" collapsed="false">
      <c r="A328" s="72"/>
      <c r="B328" s="72"/>
      <c r="C328" s="73"/>
      <c r="D328" s="73"/>
      <c r="E328" s="73"/>
      <c r="F328" s="73"/>
      <c r="G328" s="73"/>
      <c r="H328" s="73"/>
      <c r="I328" s="73"/>
      <c r="J328" s="73"/>
      <c r="K328" s="72"/>
      <c r="L328" s="72"/>
      <c r="M328" s="80" t="n">
        <f aca="false">I328+K328</f>
        <v>0</v>
      </c>
      <c r="N328" s="77" t="n">
        <f aca="false">J328+L328</f>
        <v>0</v>
      </c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customFormat="false" ht="15" hidden="false" customHeight="false" outlineLevel="0" collapsed="false">
      <c r="A329" s="72"/>
      <c r="B329" s="72"/>
      <c r="C329" s="73"/>
      <c r="D329" s="73"/>
      <c r="E329" s="73"/>
      <c r="F329" s="73"/>
      <c r="G329" s="73"/>
      <c r="H329" s="73"/>
      <c r="I329" s="73"/>
      <c r="J329" s="73"/>
      <c r="K329" s="72"/>
      <c r="L329" s="72"/>
      <c r="M329" s="80" t="n">
        <f aca="false">I329+K329</f>
        <v>0</v>
      </c>
      <c r="N329" s="77" t="n">
        <f aca="false">J329+L329</f>
        <v>0</v>
      </c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customFormat="false" ht="15" hidden="false" customHeight="false" outlineLevel="0" collapsed="false">
      <c r="A330" s="72"/>
      <c r="B330" s="72"/>
      <c r="C330" s="73"/>
      <c r="D330" s="73"/>
      <c r="E330" s="73"/>
      <c r="F330" s="73"/>
      <c r="G330" s="73"/>
      <c r="H330" s="73"/>
      <c r="I330" s="73"/>
      <c r="J330" s="73"/>
      <c r="K330" s="72"/>
      <c r="L330" s="72"/>
      <c r="M330" s="80" t="n">
        <f aca="false">I330+K330</f>
        <v>0</v>
      </c>
      <c r="N330" s="77" t="n">
        <f aca="false">J330+L330</f>
        <v>0</v>
      </c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customFormat="false" ht="15" hidden="false" customHeight="false" outlineLevel="0" collapsed="false">
      <c r="A331" s="72"/>
      <c r="B331" s="72"/>
      <c r="C331" s="73"/>
      <c r="D331" s="73"/>
      <c r="E331" s="73"/>
      <c r="F331" s="73"/>
      <c r="G331" s="73"/>
      <c r="H331" s="73"/>
      <c r="I331" s="73"/>
      <c r="J331" s="73"/>
      <c r="K331" s="72"/>
      <c r="L331" s="72"/>
      <c r="M331" s="80" t="n">
        <f aca="false">I331+K331</f>
        <v>0</v>
      </c>
      <c r="N331" s="77" t="n">
        <f aca="false">J331+L331</f>
        <v>0</v>
      </c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customFormat="false" ht="15" hidden="false" customHeight="false" outlineLevel="0" collapsed="false">
      <c r="A332" s="72"/>
      <c r="B332" s="72"/>
      <c r="C332" s="73"/>
      <c r="D332" s="73"/>
      <c r="E332" s="73"/>
      <c r="F332" s="73"/>
      <c r="G332" s="73"/>
      <c r="H332" s="73"/>
      <c r="I332" s="73"/>
      <c r="J332" s="73"/>
      <c r="K332" s="72"/>
      <c r="L332" s="72"/>
      <c r="M332" s="80" t="n">
        <f aca="false">I332+K332</f>
        <v>0</v>
      </c>
      <c r="N332" s="77" t="n">
        <f aca="false">J332+L332</f>
        <v>0</v>
      </c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customFormat="false" ht="15" hidden="false" customHeight="false" outlineLevel="0" collapsed="false">
      <c r="A333" s="72"/>
      <c r="B333" s="72"/>
      <c r="C333" s="73"/>
      <c r="D333" s="73"/>
      <c r="E333" s="73"/>
      <c r="F333" s="73"/>
      <c r="G333" s="73"/>
      <c r="H333" s="73"/>
      <c r="I333" s="73"/>
      <c r="J333" s="73"/>
      <c r="K333" s="72"/>
      <c r="L333" s="72"/>
      <c r="M333" s="80" t="n">
        <f aca="false">I333+K333</f>
        <v>0</v>
      </c>
      <c r="N333" s="77" t="n">
        <f aca="false">J333+L333</f>
        <v>0</v>
      </c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customFormat="false" ht="15" hidden="false" customHeight="false" outlineLevel="0" collapsed="false">
      <c r="A334" s="72"/>
      <c r="B334" s="72"/>
      <c r="C334" s="73"/>
      <c r="D334" s="73"/>
      <c r="E334" s="73"/>
      <c r="F334" s="73"/>
      <c r="G334" s="73"/>
      <c r="H334" s="73"/>
      <c r="I334" s="73"/>
      <c r="J334" s="73"/>
      <c r="K334" s="72"/>
      <c r="L334" s="72"/>
      <c r="M334" s="80" t="n">
        <f aca="false">I334+K334</f>
        <v>0</v>
      </c>
      <c r="N334" s="77" t="n">
        <f aca="false">J334+L334</f>
        <v>0</v>
      </c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customFormat="false" ht="15" hidden="false" customHeight="false" outlineLevel="0" collapsed="false">
      <c r="A335" s="72"/>
      <c r="B335" s="72"/>
      <c r="C335" s="73"/>
      <c r="D335" s="73"/>
      <c r="E335" s="73"/>
      <c r="F335" s="73"/>
      <c r="G335" s="73"/>
      <c r="H335" s="73"/>
      <c r="I335" s="73"/>
      <c r="J335" s="73"/>
      <c r="K335" s="72"/>
      <c r="L335" s="72"/>
      <c r="M335" s="80" t="n">
        <f aca="false">I335+K335</f>
        <v>0</v>
      </c>
      <c r="N335" s="77" t="n">
        <f aca="false">J335+L335</f>
        <v>0</v>
      </c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customFormat="false" ht="15" hidden="false" customHeight="false" outlineLevel="0" collapsed="false">
      <c r="A336" s="72"/>
      <c r="B336" s="72"/>
      <c r="C336" s="73"/>
      <c r="D336" s="73"/>
      <c r="E336" s="73"/>
      <c r="F336" s="73"/>
      <c r="G336" s="73"/>
      <c r="H336" s="73"/>
      <c r="I336" s="73"/>
      <c r="J336" s="73"/>
      <c r="K336" s="72"/>
      <c r="L336" s="72"/>
      <c r="M336" s="80" t="n">
        <f aca="false">I336+K336</f>
        <v>0</v>
      </c>
      <c r="N336" s="77" t="n">
        <f aca="false">J336+L336</f>
        <v>0</v>
      </c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customFormat="false" ht="15" hidden="false" customHeight="false" outlineLevel="0" collapsed="false">
      <c r="A337" s="72"/>
      <c r="B337" s="72"/>
      <c r="C337" s="73"/>
      <c r="D337" s="73"/>
      <c r="E337" s="73"/>
      <c r="F337" s="73"/>
      <c r="G337" s="73"/>
      <c r="H337" s="73"/>
      <c r="I337" s="73"/>
      <c r="J337" s="73"/>
      <c r="K337" s="72"/>
      <c r="L337" s="72"/>
      <c r="M337" s="80" t="n">
        <f aca="false">I337+K337</f>
        <v>0</v>
      </c>
      <c r="N337" s="77" t="n">
        <f aca="false">J337+L337</f>
        <v>0</v>
      </c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customFormat="false" ht="15" hidden="false" customHeight="false" outlineLevel="0" collapsed="false">
      <c r="A338" s="72"/>
      <c r="B338" s="72"/>
      <c r="C338" s="73"/>
      <c r="D338" s="73"/>
      <c r="E338" s="73"/>
      <c r="F338" s="73"/>
      <c r="G338" s="73"/>
      <c r="H338" s="73"/>
      <c r="I338" s="73"/>
      <c r="J338" s="73"/>
      <c r="K338" s="72"/>
      <c r="L338" s="72"/>
      <c r="M338" s="80" t="n">
        <f aca="false">I338+K338</f>
        <v>0</v>
      </c>
      <c r="N338" s="77" t="n">
        <f aca="false">J338+L338</f>
        <v>0</v>
      </c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customFormat="false" ht="15" hidden="false" customHeight="false" outlineLevel="0" collapsed="false">
      <c r="A339" s="72"/>
      <c r="B339" s="72"/>
      <c r="C339" s="73"/>
      <c r="D339" s="73"/>
      <c r="E339" s="73"/>
      <c r="F339" s="73"/>
      <c r="G339" s="73"/>
      <c r="H339" s="73"/>
      <c r="I339" s="73"/>
      <c r="J339" s="73"/>
      <c r="K339" s="72"/>
      <c r="L339" s="72"/>
      <c r="M339" s="80" t="n">
        <f aca="false">I339+K339</f>
        <v>0</v>
      </c>
      <c r="N339" s="77" t="n">
        <f aca="false">J339+L339</f>
        <v>0</v>
      </c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customFormat="false" ht="15" hidden="false" customHeight="false" outlineLevel="0" collapsed="false">
      <c r="A340" s="72"/>
      <c r="B340" s="72"/>
      <c r="C340" s="73"/>
      <c r="D340" s="73"/>
      <c r="E340" s="73"/>
      <c r="F340" s="73"/>
      <c r="G340" s="73"/>
      <c r="H340" s="73"/>
      <c r="I340" s="73"/>
      <c r="J340" s="73"/>
      <c r="K340" s="72"/>
      <c r="L340" s="72"/>
      <c r="M340" s="80" t="n">
        <f aca="false">I340+K340</f>
        <v>0</v>
      </c>
      <c r="N340" s="77" t="n">
        <f aca="false">J340+L340</f>
        <v>0</v>
      </c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customFormat="false" ht="15" hidden="false" customHeight="false" outlineLevel="0" collapsed="false">
      <c r="A341" s="72"/>
      <c r="B341" s="72"/>
      <c r="C341" s="73"/>
      <c r="D341" s="73"/>
      <c r="E341" s="73"/>
      <c r="F341" s="73"/>
      <c r="G341" s="73"/>
      <c r="H341" s="73"/>
      <c r="I341" s="73"/>
      <c r="J341" s="73"/>
      <c r="K341" s="72"/>
      <c r="L341" s="72"/>
      <c r="M341" s="80" t="n">
        <f aca="false">I341+K341</f>
        <v>0</v>
      </c>
      <c r="N341" s="77" t="n">
        <f aca="false">J341+L341</f>
        <v>0</v>
      </c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customFormat="false" ht="15" hidden="false" customHeight="false" outlineLevel="0" collapsed="false">
      <c r="A342" s="72"/>
      <c r="B342" s="72"/>
      <c r="C342" s="73"/>
      <c r="D342" s="73"/>
      <c r="E342" s="73"/>
      <c r="F342" s="73"/>
      <c r="G342" s="73"/>
      <c r="H342" s="73"/>
      <c r="I342" s="73"/>
      <c r="J342" s="73"/>
      <c r="K342" s="72"/>
      <c r="L342" s="72"/>
      <c r="M342" s="80" t="n">
        <f aca="false">I342+K342</f>
        <v>0</v>
      </c>
      <c r="N342" s="77" t="n">
        <f aca="false">J342+L342</f>
        <v>0</v>
      </c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customFormat="false" ht="15" hidden="false" customHeight="false" outlineLevel="0" collapsed="false">
      <c r="A343" s="72"/>
      <c r="B343" s="72"/>
      <c r="C343" s="73"/>
      <c r="D343" s="73"/>
      <c r="E343" s="73"/>
      <c r="F343" s="73"/>
      <c r="G343" s="73"/>
      <c r="H343" s="73"/>
      <c r="I343" s="73"/>
      <c r="J343" s="73"/>
      <c r="K343" s="72"/>
      <c r="L343" s="72"/>
      <c r="M343" s="80" t="n">
        <f aca="false">I343+K343</f>
        <v>0</v>
      </c>
      <c r="N343" s="77" t="n">
        <f aca="false">J343+L343</f>
        <v>0</v>
      </c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customFormat="false" ht="15" hidden="false" customHeight="false" outlineLevel="0" collapsed="false">
      <c r="A344" s="72"/>
      <c r="B344" s="72"/>
      <c r="C344" s="73"/>
      <c r="D344" s="73"/>
      <c r="E344" s="73"/>
      <c r="F344" s="73"/>
      <c r="G344" s="73"/>
      <c r="H344" s="73"/>
      <c r="I344" s="73"/>
      <c r="J344" s="73"/>
      <c r="K344" s="72"/>
      <c r="L344" s="72"/>
      <c r="M344" s="80" t="n">
        <f aca="false">I344+K344</f>
        <v>0</v>
      </c>
      <c r="N344" s="77" t="n">
        <f aca="false">J344+L344</f>
        <v>0</v>
      </c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customFormat="false" ht="15" hidden="false" customHeight="false" outlineLevel="0" collapsed="false">
      <c r="A345" s="72"/>
      <c r="B345" s="72"/>
      <c r="C345" s="73"/>
      <c r="D345" s="73"/>
      <c r="E345" s="73"/>
      <c r="F345" s="73"/>
      <c r="G345" s="73"/>
      <c r="H345" s="73"/>
      <c r="I345" s="73"/>
      <c r="J345" s="73"/>
      <c r="K345" s="72"/>
      <c r="L345" s="72"/>
      <c r="M345" s="80" t="n">
        <f aca="false">I345+K345</f>
        <v>0</v>
      </c>
      <c r="N345" s="77" t="n">
        <f aca="false">J345+L345</f>
        <v>0</v>
      </c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customFormat="false" ht="15" hidden="false" customHeight="false" outlineLevel="0" collapsed="false">
      <c r="A346" s="72"/>
      <c r="B346" s="72"/>
      <c r="C346" s="73"/>
      <c r="D346" s="73"/>
      <c r="E346" s="73"/>
      <c r="F346" s="73"/>
      <c r="G346" s="73"/>
      <c r="H346" s="73"/>
      <c r="I346" s="73"/>
      <c r="J346" s="73"/>
      <c r="K346" s="72"/>
      <c r="L346" s="72"/>
      <c r="M346" s="80" t="n">
        <f aca="false">I346+K346</f>
        <v>0</v>
      </c>
      <c r="N346" s="77" t="n">
        <f aca="false">J346+L346</f>
        <v>0</v>
      </c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customFormat="false" ht="15" hidden="false" customHeight="false" outlineLevel="0" collapsed="false">
      <c r="A347" s="72"/>
      <c r="B347" s="72"/>
      <c r="C347" s="73"/>
      <c r="D347" s="73"/>
      <c r="E347" s="73"/>
      <c r="F347" s="73"/>
      <c r="G347" s="73"/>
      <c r="H347" s="73"/>
      <c r="I347" s="73"/>
      <c r="J347" s="73"/>
      <c r="K347" s="72"/>
      <c r="L347" s="72"/>
      <c r="M347" s="80" t="n">
        <f aca="false">I347+K347</f>
        <v>0</v>
      </c>
      <c r="N347" s="77" t="n">
        <f aca="false">J347+L347</f>
        <v>0</v>
      </c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customFormat="false" ht="15" hidden="false" customHeight="false" outlineLevel="0" collapsed="false">
      <c r="A348" s="72"/>
      <c r="B348" s="72"/>
      <c r="C348" s="73"/>
      <c r="D348" s="73"/>
      <c r="E348" s="73"/>
      <c r="F348" s="73"/>
      <c r="G348" s="73"/>
      <c r="H348" s="73"/>
      <c r="I348" s="73"/>
      <c r="J348" s="73"/>
      <c r="K348" s="72"/>
      <c r="L348" s="72"/>
      <c r="M348" s="80" t="n">
        <f aca="false">I348+K348</f>
        <v>0</v>
      </c>
      <c r="N348" s="77" t="n">
        <f aca="false">J348+L348</f>
        <v>0</v>
      </c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customFormat="false" ht="15" hidden="false" customHeight="false" outlineLevel="0" collapsed="false">
      <c r="A349" s="72"/>
      <c r="B349" s="72"/>
      <c r="C349" s="73"/>
      <c r="D349" s="73"/>
      <c r="E349" s="73"/>
      <c r="F349" s="73"/>
      <c r="G349" s="73"/>
      <c r="H349" s="73"/>
      <c r="I349" s="73"/>
      <c r="J349" s="73"/>
      <c r="K349" s="72"/>
      <c r="L349" s="72"/>
      <c r="M349" s="80" t="n">
        <f aca="false">I349+K349</f>
        <v>0</v>
      </c>
      <c r="N349" s="77" t="n">
        <f aca="false">J349+L349</f>
        <v>0</v>
      </c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customFormat="false" ht="15" hidden="false" customHeight="false" outlineLevel="0" collapsed="false">
      <c r="A350" s="72"/>
      <c r="B350" s="72"/>
      <c r="C350" s="73"/>
      <c r="D350" s="73"/>
      <c r="E350" s="73"/>
      <c r="F350" s="73"/>
      <c r="G350" s="73"/>
      <c r="H350" s="73"/>
      <c r="I350" s="73"/>
      <c r="J350" s="73"/>
      <c r="K350" s="72"/>
      <c r="L350" s="72"/>
      <c r="M350" s="80" t="n">
        <f aca="false">I350+K350</f>
        <v>0</v>
      </c>
      <c r="N350" s="77" t="n">
        <f aca="false">J350+L350</f>
        <v>0</v>
      </c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customFormat="false" ht="15" hidden="false" customHeight="false" outlineLevel="0" collapsed="false">
      <c r="A351" s="72"/>
      <c r="B351" s="72"/>
      <c r="C351" s="73"/>
      <c r="D351" s="73"/>
      <c r="E351" s="73"/>
      <c r="F351" s="73"/>
      <c r="G351" s="73"/>
      <c r="H351" s="73"/>
      <c r="I351" s="73"/>
      <c r="J351" s="73"/>
      <c r="K351" s="72"/>
      <c r="L351" s="72"/>
      <c r="M351" s="80" t="n">
        <f aca="false">I351+K351</f>
        <v>0</v>
      </c>
      <c r="N351" s="77" t="n">
        <f aca="false">J351+L351</f>
        <v>0</v>
      </c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customFormat="false" ht="15" hidden="false" customHeight="false" outlineLevel="0" collapsed="false">
      <c r="A352" s="72"/>
      <c r="B352" s="72"/>
      <c r="C352" s="73"/>
      <c r="D352" s="73"/>
      <c r="E352" s="73"/>
      <c r="F352" s="73"/>
      <c r="G352" s="73"/>
      <c r="H352" s="73"/>
      <c r="I352" s="73"/>
      <c r="J352" s="73"/>
      <c r="K352" s="72"/>
      <c r="L352" s="72"/>
      <c r="M352" s="80" t="n">
        <f aca="false">I352+K352</f>
        <v>0</v>
      </c>
      <c r="N352" s="77" t="n">
        <f aca="false">J352+L352</f>
        <v>0</v>
      </c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customFormat="false" ht="15" hidden="false" customHeight="false" outlineLevel="0" collapsed="false">
      <c r="A353" s="72"/>
      <c r="B353" s="72"/>
      <c r="C353" s="73"/>
      <c r="D353" s="73"/>
      <c r="E353" s="73"/>
      <c r="F353" s="73"/>
      <c r="G353" s="73"/>
      <c r="H353" s="73"/>
      <c r="I353" s="73"/>
      <c r="J353" s="73"/>
      <c r="K353" s="72"/>
      <c r="L353" s="72"/>
      <c r="M353" s="80" t="n">
        <f aca="false">I353+K353</f>
        <v>0</v>
      </c>
      <c r="N353" s="77" t="n">
        <f aca="false">J353+L353</f>
        <v>0</v>
      </c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customFormat="false" ht="15" hidden="false" customHeight="false" outlineLevel="0" collapsed="false">
      <c r="A354" s="72"/>
      <c r="B354" s="72"/>
      <c r="C354" s="73"/>
      <c r="D354" s="73"/>
      <c r="E354" s="73"/>
      <c r="F354" s="73"/>
      <c r="G354" s="73"/>
      <c r="H354" s="73"/>
      <c r="I354" s="73"/>
      <c r="J354" s="73"/>
      <c r="K354" s="72"/>
      <c r="L354" s="72"/>
      <c r="M354" s="80" t="n">
        <f aca="false">I354+K354</f>
        <v>0</v>
      </c>
      <c r="N354" s="77" t="n">
        <f aca="false">J354+L354</f>
        <v>0</v>
      </c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customFormat="false" ht="15" hidden="false" customHeight="false" outlineLevel="0" collapsed="false">
      <c r="A355" s="72"/>
      <c r="B355" s="72"/>
      <c r="C355" s="73"/>
      <c r="D355" s="73"/>
      <c r="E355" s="73"/>
      <c r="F355" s="73"/>
      <c r="G355" s="73"/>
      <c r="H355" s="73"/>
      <c r="I355" s="73"/>
      <c r="J355" s="73"/>
      <c r="K355" s="72"/>
      <c r="L355" s="72"/>
      <c r="M355" s="80" t="n">
        <f aca="false">I355+K355</f>
        <v>0</v>
      </c>
      <c r="N355" s="77" t="n">
        <f aca="false">J355+L355</f>
        <v>0</v>
      </c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customFormat="false" ht="15" hidden="false" customHeight="false" outlineLevel="0" collapsed="false">
      <c r="A356" s="72"/>
      <c r="B356" s="72"/>
      <c r="C356" s="73"/>
      <c r="D356" s="73"/>
      <c r="E356" s="73"/>
      <c r="F356" s="73"/>
      <c r="G356" s="73"/>
      <c r="H356" s="73"/>
      <c r="I356" s="73"/>
      <c r="J356" s="73"/>
      <c r="K356" s="72"/>
      <c r="L356" s="72"/>
      <c r="M356" s="80" t="n">
        <f aca="false">I356+K356</f>
        <v>0</v>
      </c>
      <c r="N356" s="77" t="n">
        <f aca="false">J356+L356</f>
        <v>0</v>
      </c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customFormat="false" ht="15" hidden="false" customHeight="false" outlineLevel="0" collapsed="false">
      <c r="A357" s="72"/>
      <c r="B357" s="72"/>
      <c r="C357" s="73"/>
      <c r="D357" s="73"/>
      <c r="E357" s="73"/>
      <c r="F357" s="73"/>
      <c r="G357" s="73"/>
      <c r="H357" s="73"/>
      <c r="I357" s="73"/>
      <c r="J357" s="73"/>
      <c r="K357" s="72"/>
      <c r="L357" s="72"/>
      <c r="M357" s="80" t="n">
        <f aca="false">I357+K357</f>
        <v>0</v>
      </c>
      <c r="N357" s="77" t="n">
        <f aca="false">J357+L357</f>
        <v>0</v>
      </c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customFormat="false" ht="15" hidden="false" customHeight="false" outlineLevel="0" collapsed="false">
      <c r="A358" s="72"/>
      <c r="B358" s="72"/>
      <c r="C358" s="73"/>
      <c r="D358" s="73"/>
      <c r="E358" s="73"/>
      <c r="F358" s="73"/>
      <c r="G358" s="73"/>
      <c r="H358" s="73"/>
      <c r="I358" s="73"/>
      <c r="J358" s="73"/>
      <c r="K358" s="72"/>
      <c r="L358" s="72"/>
      <c r="M358" s="80" t="n">
        <f aca="false">I358+K358</f>
        <v>0</v>
      </c>
      <c r="N358" s="77" t="n">
        <f aca="false">J358+L358</f>
        <v>0</v>
      </c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customFormat="false" ht="15" hidden="false" customHeight="false" outlineLevel="0" collapsed="false">
      <c r="A359" s="72"/>
      <c r="B359" s="72"/>
      <c r="C359" s="73"/>
      <c r="D359" s="73"/>
      <c r="E359" s="73"/>
      <c r="F359" s="73"/>
      <c r="G359" s="73"/>
      <c r="H359" s="73"/>
      <c r="I359" s="73"/>
      <c r="J359" s="73"/>
      <c r="K359" s="72"/>
      <c r="L359" s="72"/>
      <c r="M359" s="80" t="n">
        <f aca="false">I359+K359</f>
        <v>0</v>
      </c>
      <c r="N359" s="77" t="n">
        <f aca="false">J359+L359</f>
        <v>0</v>
      </c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customFormat="false" ht="15" hidden="false" customHeight="false" outlineLevel="0" collapsed="false">
      <c r="A360" s="72"/>
      <c r="B360" s="72"/>
      <c r="C360" s="73"/>
      <c r="D360" s="73"/>
      <c r="E360" s="73"/>
      <c r="F360" s="73"/>
      <c r="G360" s="73"/>
      <c r="H360" s="73"/>
      <c r="I360" s="73"/>
      <c r="J360" s="73"/>
      <c r="K360" s="72"/>
      <c r="L360" s="72"/>
      <c r="M360" s="80" t="n">
        <f aca="false">I360+K360</f>
        <v>0</v>
      </c>
      <c r="N360" s="77" t="n">
        <f aca="false">J360+L360</f>
        <v>0</v>
      </c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customFormat="false" ht="15" hidden="false" customHeight="false" outlineLevel="0" collapsed="false">
      <c r="A361" s="72"/>
      <c r="B361" s="72"/>
      <c r="C361" s="73"/>
      <c r="D361" s="73"/>
      <c r="E361" s="73"/>
      <c r="F361" s="73"/>
      <c r="G361" s="73"/>
      <c r="H361" s="73"/>
      <c r="I361" s="73"/>
      <c r="J361" s="73"/>
      <c r="K361" s="72"/>
      <c r="L361" s="72"/>
      <c r="M361" s="80" t="n">
        <f aca="false">I361+K361</f>
        <v>0</v>
      </c>
      <c r="N361" s="77" t="n">
        <f aca="false">J361+L361</f>
        <v>0</v>
      </c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customFormat="false" ht="15" hidden="false" customHeight="false" outlineLevel="0" collapsed="false">
      <c r="A362" s="72"/>
      <c r="B362" s="72"/>
      <c r="C362" s="73"/>
      <c r="D362" s="73"/>
      <c r="E362" s="73"/>
      <c r="F362" s="73"/>
      <c r="G362" s="73"/>
      <c r="H362" s="73"/>
      <c r="I362" s="73"/>
      <c r="J362" s="73"/>
      <c r="K362" s="72"/>
      <c r="L362" s="72"/>
      <c r="M362" s="80" t="n">
        <f aca="false">I362+K362</f>
        <v>0</v>
      </c>
      <c r="N362" s="77" t="n">
        <f aca="false">J362+L362</f>
        <v>0</v>
      </c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customFormat="false" ht="15" hidden="false" customHeight="false" outlineLevel="0" collapsed="false">
      <c r="A363" s="72"/>
      <c r="B363" s="72"/>
      <c r="C363" s="73"/>
      <c r="D363" s="73"/>
      <c r="E363" s="73"/>
      <c r="F363" s="73"/>
      <c r="G363" s="73"/>
      <c r="H363" s="73"/>
      <c r="I363" s="73"/>
      <c r="J363" s="73"/>
      <c r="K363" s="72"/>
      <c r="L363" s="72"/>
      <c r="M363" s="80" t="n">
        <f aca="false">I363+K363</f>
        <v>0</v>
      </c>
      <c r="N363" s="77" t="n">
        <f aca="false">J363+L363</f>
        <v>0</v>
      </c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customFormat="false" ht="15" hidden="false" customHeight="false" outlineLevel="0" collapsed="false">
      <c r="A364" s="72"/>
      <c r="B364" s="72"/>
      <c r="C364" s="73"/>
      <c r="D364" s="73"/>
      <c r="E364" s="73"/>
      <c r="F364" s="73"/>
      <c r="G364" s="73"/>
      <c r="H364" s="73"/>
      <c r="I364" s="73"/>
      <c r="J364" s="73"/>
      <c r="K364" s="72"/>
      <c r="L364" s="72"/>
      <c r="M364" s="80" t="n">
        <f aca="false">I364+K364</f>
        <v>0</v>
      </c>
      <c r="N364" s="77" t="n">
        <f aca="false">J364+L364</f>
        <v>0</v>
      </c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customFormat="false" ht="15" hidden="false" customHeight="false" outlineLevel="0" collapsed="false">
      <c r="A365" s="72"/>
      <c r="B365" s="72"/>
      <c r="C365" s="73"/>
      <c r="D365" s="73"/>
      <c r="E365" s="73"/>
      <c r="F365" s="73"/>
      <c r="G365" s="73"/>
      <c r="H365" s="73"/>
      <c r="I365" s="73"/>
      <c r="J365" s="73"/>
      <c r="K365" s="72"/>
      <c r="L365" s="72"/>
      <c r="M365" s="80" t="n">
        <f aca="false">I365+K365</f>
        <v>0</v>
      </c>
      <c r="N365" s="77" t="n">
        <f aca="false">J365+L365</f>
        <v>0</v>
      </c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customFormat="false" ht="15" hidden="false" customHeight="false" outlineLevel="0" collapsed="false">
      <c r="A366" s="72"/>
      <c r="B366" s="72"/>
      <c r="C366" s="73"/>
      <c r="D366" s="73"/>
      <c r="E366" s="73"/>
      <c r="F366" s="73"/>
      <c r="G366" s="73"/>
      <c r="H366" s="73"/>
      <c r="I366" s="73"/>
      <c r="J366" s="73"/>
      <c r="K366" s="72"/>
      <c r="L366" s="72"/>
      <c r="M366" s="80" t="n">
        <f aca="false">I366+K366</f>
        <v>0</v>
      </c>
      <c r="N366" s="77" t="n">
        <f aca="false">J366+L366</f>
        <v>0</v>
      </c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customFormat="false" ht="15" hidden="false" customHeight="false" outlineLevel="0" collapsed="false">
      <c r="A367" s="72"/>
      <c r="B367" s="72"/>
      <c r="C367" s="73"/>
      <c r="D367" s="73"/>
      <c r="E367" s="73"/>
      <c r="F367" s="73"/>
      <c r="G367" s="73"/>
      <c r="H367" s="73"/>
      <c r="I367" s="73"/>
      <c r="J367" s="73"/>
      <c r="K367" s="72"/>
      <c r="L367" s="72"/>
      <c r="M367" s="80" t="n">
        <f aca="false">I367+K367</f>
        <v>0</v>
      </c>
      <c r="N367" s="77" t="n">
        <f aca="false">J367+L367</f>
        <v>0</v>
      </c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customFormat="false" ht="15" hidden="false" customHeight="true" outlineLevel="0" collapsed="false">
      <c r="A368" s="72"/>
      <c r="B368" s="72"/>
      <c r="C368" s="73"/>
      <c r="D368" s="73"/>
      <c r="E368" s="73"/>
      <c r="F368" s="73"/>
      <c r="G368" s="73"/>
      <c r="H368" s="73"/>
      <c r="I368" s="73"/>
      <c r="J368" s="73"/>
      <c r="K368" s="72"/>
      <c r="L368" s="72"/>
      <c r="M368" s="80" t="n">
        <f aca="false">I368+K368</f>
        <v>0</v>
      </c>
      <c r="N368" s="77" t="n">
        <f aca="false">J368+L368</f>
        <v>0</v>
      </c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customFormat="false" ht="15" hidden="false" customHeight="false" outlineLevel="0" collapsed="false">
      <c r="A369" s="72"/>
      <c r="B369" s="72"/>
      <c r="C369" s="73"/>
      <c r="D369" s="73"/>
      <c r="E369" s="73"/>
      <c r="F369" s="73"/>
      <c r="G369" s="73"/>
      <c r="H369" s="73"/>
      <c r="I369" s="73"/>
      <c r="J369" s="73"/>
      <c r="K369" s="72"/>
      <c r="L369" s="72"/>
      <c r="M369" s="80" t="n">
        <f aca="false">I369+K369</f>
        <v>0</v>
      </c>
      <c r="N369" s="77" t="n">
        <f aca="false">J369+L369</f>
        <v>0</v>
      </c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customFormat="false" ht="15" hidden="false" customHeight="false" outlineLevel="0" collapsed="false">
      <c r="A370" s="72"/>
      <c r="B370" s="72"/>
      <c r="C370" s="73"/>
      <c r="D370" s="73"/>
      <c r="E370" s="73"/>
      <c r="F370" s="73"/>
      <c r="G370" s="73"/>
      <c r="H370" s="73"/>
      <c r="I370" s="73"/>
      <c r="J370" s="73"/>
      <c r="K370" s="72"/>
      <c r="L370" s="72"/>
      <c r="M370" s="80" t="n">
        <f aca="false">I370+K370</f>
        <v>0</v>
      </c>
      <c r="N370" s="77" t="n">
        <f aca="false">J370+L370</f>
        <v>0</v>
      </c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customFormat="false" ht="15" hidden="false" customHeight="false" outlineLevel="0" collapsed="false">
      <c r="A371" s="72"/>
      <c r="B371" s="72"/>
      <c r="C371" s="73"/>
      <c r="D371" s="73"/>
      <c r="E371" s="73"/>
      <c r="F371" s="73"/>
      <c r="G371" s="73"/>
      <c r="H371" s="73"/>
      <c r="I371" s="73"/>
      <c r="J371" s="73"/>
      <c r="K371" s="72"/>
      <c r="L371" s="72"/>
      <c r="M371" s="80" t="n">
        <f aca="false">I371+K371</f>
        <v>0</v>
      </c>
      <c r="N371" s="77" t="n">
        <f aca="false">J371+L371</f>
        <v>0</v>
      </c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customFormat="false" ht="15" hidden="false" customHeight="false" outlineLevel="0" collapsed="false">
      <c r="A372" s="72"/>
      <c r="B372" s="72"/>
      <c r="C372" s="73"/>
      <c r="D372" s="73"/>
      <c r="E372" s="73"/>
      <c r="F372" s="73"/>
      <c r="G372" s="73"/>
      <c r="H372" s="73"/>
      <c r="I372" s="73"/>
      <c r="J372" s="73"/>
      <c r="K372" s="72"/>
      <c r="L372" s="72"/>
      <c r="M372" s="80" t="n">
        <f aca="false">I372+K372</f>
        <v>0</v>
      </c>
      <c r="N372" s="77" t="n">
        <f aca="false">J372+L372</f>
        <v>0</v>
      </c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customFormat="false" ht="15" hidden="false" customHeight="false" outlineLevel="0" collapsed="false">
      <c r="A373" s="72"/>
      <c r="B373" s="72"/>
      <c r="C373" s="73"/>
      <c r="D373" s="73"/>
      <c r="E373" s="73"/>
      <c r="F373" s="73"/>
      <c r="G373" s="73"/>
      <c r="H373" s="73"/>
      <c r="I373" s="73"/>
      <c r="J373" s="73"/>
      <c r="K373" s="72"/>
      <c r="L373" s="72"/>
      <c r="M373" s="80" t="n">
        <f aca="false">I373+K373</f>
        <v>0</v>
      </c>
      <c r="N373" s="77" t="n">
        <f aca="false">J373+L373</f>
        <v>0</v>
      </c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customFormat="false" ht="15" hidden="false" customHeight="false" outlineLevel="0" collapsed="false">
      <c r="A374" s="72"/>
      <c r="B374" s="72"/>
      <c r="C374" s="73"/>
      <c r="D374" s="73"/>
      <c r="E374" s="73"/>
      <c r="F374" s="73"/>
      <c r="G374" s="73"/>
      <c r="H374" s="73"/>
      <c r="I374" s="73"/>
      <c r="J374" s="73"/>
      <c r="K374" s="72"/>
      <c r="L374" s="72"/>
      <c r="M374" s="80" t="n">
        <f aca="false">I374+K374</f>
        <v>0</v>
      </c>
      <c r="N374" s="77" t="n">
        <f aca="false">J374+L374</f>
        <v>0</v>
      </c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customFormat="false" ht="15" hidden="false" customHeight="false" outlineLevel="0" collapsed="false">
      <c r="A375" s="72"/>
      <c r="B375" s="72"/>
      <c r="C375" s="73"/>
      <c r="D375" s="73"/>
      <c r="E375" s="73"/>
      <c r="F375" s="73"/>
      <c r="G375" s="73"/>
      <c r="H375" s="73"/>
      <c r="I375" s="73"/>
      <c r="J375" s="73"/>
      <c r="K375" s="72"/>
      <c r="L375" s="72"/>
      <c r="M375" s="80" t="n">
        <f aca="false">I375+K375</f>
        <v>0</v>
      </c>
      <c r="N375" s="77" t="n">
        <f aca="false">J375+L375</f>
        <v>0</v>
      </c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customFormat="false" ht="15" hidden="false" customHeight="false" outlineLevel="0" collapsed="false">
      <c r="A376" s="72"/>
      <c r="B376" s="72"/>
      <c r="C376" s="73"/>
      <c r="D376" s="73"/>
      <c r="E376" s="73"/>
      <c r="F376" s="73"/>
      <c r="G376" s="73"/>
      <c r="H376" s="73"/>
      <c r="I376" s="73"/>
      <c r="J376" s="73"/>
      <c r="K376" s="72"/>
      <c r="L376" s="72"/>
      <c r="M376" s="80" t="n">
        <f aca="false">I376+K376</f>
        <v>0</v>
      </c>
      <c r="N376" s="77" t="n">
        <f aca="false">J376+L376</f>
        <v>0</v>
      </c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customFormat="false" ht="15" hidden="false" customHeight="false" outlineLevel="0" collapsed="false">
      <c r="A377" s="72"/>
      <c r="B377" s="72"/>
      <c r="C377" s="73"/>
      <c r="D377" s="73"/>
      <c r="E377" s="73"/>
      <c r="F377" s="73"/>
      <c r="G377" s="73"/>
      <c r="H377" s="73"/>
      <c r="I377" s="73"/>
      <c r="J377" s="73"/>
      <c r="K377" s="72"/>
      <c r="L377" s="72"/>
      <c r="M377" s="80" t="n">
        <f aca="false">I377+K377</f>
        <v>0</v>
      </c>
      <c r="N377" s="77" t="n">
        <f aca="false">J377+L377</f>
        <v>0</v>
      </c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customFormat="false" ht="15" hidden="false" customHeight="false" outlineLevel="0" collapsed="false">
      <c r="A378" s="72"/>
      <c r="B378" s="72"/>
      <c r="C378" s="73"/>
      <c r="D378" s="73"/>
      <c r="E378" s="73"/>
      <c r="F378" s="73"/>
      <c r="G378" s="73"/>
      <c r="H378" s="73"/>
      <c r="I378" s="73"/>
      <c r="J378" s="73"/>
      <c r="K378" s="72"/>
      <c r="L378" s="72"/>
      <c r="M378" s="80" t="n">
        <f aca="false">I378+K378</f>
        <v>0</v>
      </c>
      <c r="N378" s="77" t="n">
        <f aca="false">J378+L378</f>
        <v>0</v>
      </c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customFormat="false" ht="15" hidden="false" customHeight="false" outlineLevel="0" collapsed="false">
      <c r="A379" s="72"/>
      <c r="B379" s="72"/>
      <c r="C379" s="73"/>
      <c r="D379" s="73"/>
      <c r="E379" s="73"/>
      <c r="F379" s="73"/>
      <c r="G379" s="73"/>
      <c r="H379" s="73"/>
      <c r="I379" s="73"/>
      <c r="J379" s="73"/>
      <c r="K379" s="72"/>
      <c r="L379" s="72"/>
      <c r="M379" s="80" t="n">
        <f aca="false">I379+K379</f>
        <v>0</v>
      </c>
      <c r="N379" s="77" t="n">
        <f aca="false">J379+L379</f>
        <v>0</v>
      </c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customFormat="false" ht="15" hidden="false" customHeight="false" outlineLevel="0" collapsed="false">
      <c r="A380" s="72"/>
      <c r="B380" s="72"/>
      <c r="C380" s="73"/>
      <c r="D380" s="73"/>
      <c r="E380" s="73"/>
      <c r="F380" s="73"/>
      <c r="G380" s="73"/>
      <c r="H380" s="73"/>
      <c r="I380" s="73"/>
      <c r="J380" s="73"/>
      <c r="K380" s="72"/>
      <c r="L380" s="72"/>
      <c r="M380" s="80" t="n">
        <f aca="false">I380+K380</f>
        <v>0</v>
      </c>
      <c r="N380" s="77" t="n">
        <f aca="false">J380+L380</f>
        <v>0</v>
      </c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customFormat="false" ht="15" hidden="false" customHeight="false" outlineLevel="0" collapsed="false">
      <c r="A381" s="72"/>
      <c r="B381" s="72"/>
      <c r="C381" s="73"/>
      <c r="D381" s="73"/>
      <c r="E381" s="73"/>
      <c r="F381" s="73"/>
      <c r="G381" s="73"/>
      <c r="H381" s="73"/>
      <c r="I381" s="73"/>
      <c r="J381" s="73"/>
      <c r="K381" s="72"/>
      <c r="L381" s="72"/>
      <c r="M381" s="80" t="n">
        <f aca="false">I381+K381</f>
        <v>0</v>
      </c>
      <c r="N381" s="77" t="n">
        <f aca="false">J381+L381</f>
        <v>0</v>
      </c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customFormat="false" ht="15" hidden="false" customHeight="false" outlineLevel="0" collapsed="false">
      <c r="A382" s="72"/>
      <c r="B382" s="72"/>
      <c r="C382" s="73"/>
      <c r="D382" s="73"/>
      <c r="E382" s="73"/>
      <c r="F382" s="73"/>
      <c r="G382" s="73"/>
      <c r="H382" s="73"/>
      <c r="I382" s="73"/>
      <c r="J382" s="73"/>
      <c r="K382" s="72"/>
      <c r="L382" s="72"/>
      <c r="M382" s="80" t="n">
        <f aca="false">I382+K382</f>
        <v>0</v>
      </c>
      <c r="N382" s="77" t="n">
        <f aca="false">J382+L382</f>
        <v>0</v>
      </c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customFormat="false" ht="15" hidden="false" customHeight="false" outlineLevel="0" collapsed="false">
      <c r="A383" s="72"/>
      <c r="B383" s="72"/>
      <c r="C383" s="73"/>
      <c r="D383" s="73"/>
      <c r="E383" s="73"/>
      <c r="F383" s="73"/>
      <c r="G383" s="73"/>
      <c r="H383" s="73"/>
      <c r="I383" s="73"/>
      <c r="J383" s="73"/>
      <c r="K383" s="72"/>
      <c r="L383" s="72"/>
      <c r="M383" s="80" t="n">
        <f aca="false">I383+K383</f>
        <v>0</v>
      </c>
      <c r="N383" s="77" t="n">
        <f aca="false">J383+L383</f>
        <v>0</v>
      </c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customFormat="false" ht="15" hidden="false" customHeight="false" outlineLevel="0" collapsed="false">
      <c r="A384" s="72"/>
      <c r="B384" s="72"/>
      <c r="C384" s="73"/>
      <c r="D384" s="73"/>
      <c r="E384" s="73"/>
      <c r="F384" s="73"/>
      <c r="G384" s="73"/>
      <c r="H384" s="73"/>
      <c r="I384" s="73"/>
      <c r="J384" s="73"/>
      <c r="K384" s="72"/>
      <c r="L384" s="72"/>
      <c r="M384" s="80" t="n">
        <f aca="false">I384+K384</f>
        <v>0</v>
      </c>
      <c r="N384" s="77" t="n">
        <f aca="false">J384+L384</f>
        <v>0</v>
      </c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customFormat="false" ht="15" hidden="false" customHeight="false" outlineLevel="0" collapsed="false">
      <c r="A385" s="72"/>
      <c r="B385" s="72"/>
      <c r="C385" s="73"/>
      <c r="D385" s="73"/>
      <c r="E385" s="73"/>
      <c r="F385" s="73"/>
      <c r="G385" s="73"/>
      <c r="H385" s="73"/>
      <c r="I385" s="73"/>
      <c r="J385" s="73"/>
      <c r="K385" s="72"/>
      <c r="L385" s="72"/>
      <c r="M385" s="80" t="n">
        <f aca="false">I385+K385</f>
        <v>0</v>
      </c>
      <c r="N385" s="77" t="n">
        <f aca="false">J385+L385</f>
        <v>0</v>
      </c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customFormat="false" ht="15" hidden="false" customHeight="false" outlineLevel="0" collapsed="false">
      <c r="A386" s="72"/>
      <c r="B386" s="72"/>
      <c r="C386" s="73"/>
      <c r="D386" s="73"/>
      <c r="E386" s="73"/>
      <c r="F386" s="73"/>
      <c r="G386" s="73"/>
      <c r="H386" s="73"/>
      <c r="I386" s="73"/>
      <c r="J386" s="73"/>
      <c r="K386" s="72"/>
      <c r="L386" s="72"/>
      <c r="M386" s="80" t="n">
        <f aca="false">I386+K386</f>
        <v>0</v>
      </c>
      <c r="N386" s="77" t="n">
        <f aca="false">J386+L386</f>
        <v>0</v>
      </c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customFormat="false" ht="15" hidden="false" customHeight="false" outlineLevel="0" collapsed="false">
      <c r="A387" s="72"/>
      <c r="B387" s="72"/>
      <c r="C387" s="73"/>
      <c r="D387" s="73"/>
      <c r="E387" s="73"/>
      <c r="F387" s="73"/>
      <c r="G387" s="73"/>
      <c r="H387" s="73"/>
      <c r="I387" s="73"/>
      <c r="J387" s="73"/>
      <c r="K387" s="72"/>
      <c r="L387" s="72"/>
      <c r="M387" s="80" t="n">
        <f aca="false">I387+K387</f>
        <v>0</v>
      </c>
      <c r="N387" s="77" t="n">
        <f aca="false">J387+L387</f>
        <v>0</v>
      </c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customFormat="false" ht="15" hidden="false" customHeight="false" outlineLevel="0" collapsed="false">
      <c r="A388" s="72"/>
      <c r="B388" s="72"/>
      <c r="C388" s="73"/>
      <c r="D388" s="73"/>
      <c r="E388" s="73"/>
      <c r="F388" s="73"/>
      <c r="G388" s="73"/>
      <c r="H388" s="73"/>
      <c r="I388" s="73"/>
      <c r="J388" s="73"/>
      <c r="K388" s="72"/>
      <c r="L388" s="72"/>
      <c r="M388" s="80" t="n">
        <f aca="false">I388+K388</f>
        <v>0</v>
      </c>
      <c r="N388" s="77" t="n">
        <f aca="false">J388+L388</f>
        <v>0</v>
      </c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customFormat="false" ht="15" hidden="false" customHeight="false" outlineLevel="0" collapsed="false">
      <c r="A389" s="72"/>
      <c r="B389" s="72"/>
      <c r="C389" s="73"/>
      <c r="D389" s="73"/>
      <c r="E389" s="73"/>
      <c r="F389" s="73"/>
      <c r="G389" s="73"/>
      <c r="H389" s="73"/>
      <c r="I389" s="73"/>
      <c r="J389" s="73"/>
      <c r="K389" s="72"/>
      <c r="L389" s="72"/>
      <c r="M389" s="80" t="n">
        <f aca="false">I389+K389</f>
        <v>0</v>
      </c>
      <c r="N389" s="77" t="n">
        <f aca="false">J389+L389</f>
        <v>0</v>
      </c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customFormat="false" ht="15" hidden="false" customHeight="false" outlineLevel="0" collapsed="false">
      <c r="A390" s="72"/>
      <c r="B390" s="72"/>
      <c r="C390" s="73"/>
      <c r="D390" s="73"/>
      <c r="E390" s="73"/>
      <c r="F390" s="73"/>
      <c r="G390" s="73"/>
      <c r="H390" s="73"/>
      <c r="I390" s="73"/>
      <c r="J390" s="73"/>
      <c r="K390" s="72"/>
      <c r="L390" s="72"/>
      <c r="M390" s="80" t="n">
        <f aca="false">I390+K390</f>
        <v>0</v>
      </c>
      <c r="N390" s="77" t="n">
        <f aca="false">J390+L390</f>
        <v>0</v>
      </c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customFormat="false" ht="15" hidden="false" customHeight="false" outlineLevel="0" collapsed="false">
      <c r="A391" s="72"/>
      <c r="B391" s="72"/>
      <c r="C391" s="73"/>
      <c r="D391" s="73"/>
      <c r="E391" s="73"/>
      <c r="F391" s="73"/>
      <c r="G391" s="73"/>
      <c r="H391" s="73"/>
      <c r="I391" s="73"/>
      <c r="J391" s="73"/>
      <c r="K391" s="72"/>
      <c r="L391" s="72"/>
      <c r="M391" s="80" t="n">
        <f aca="false">I391+K391</f>
        <v>0</v>
      </c>
      <c r="N391" s="77" t="n">
        <f aca="false">J391+L391</f>
        <v>0</v>
      </c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customFormat="false" ht="15" hidden="false" customHeight="false" outlineLevel="0" collapsed="false">
      <c r="A392" s="72"/>
      <c r="B392" s="72"/>
      <c r="C392" s="73"/>
      <c r="D392" s="73"/>
      <c r="E392" s="73"/>
      <c r="F392" s="73"/>
      <c r="G392" s="73"/>
      <c r="H392" s="73"/>
      <c r="I392" s="73"/>
      <c r="J392" s="73"/>
      <c r="K392" s="72"/>
      <c r="L392" s="72"/>
      <c r="M392" s="80" t="n">
        <f aca="false">I392+K392</f>
        <v>0</v>
      </c>
      <c r="N392" s="77" t="n">
        <f aca="false">J392+L392</f>
        <v>0</v>
      </c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customFormat="false" ht="15" hidden="false" customHeight="false" outlineLevel="0" collapsed="false">
      <c r="A393" s="72"/>
      <c r="B393" s="72"/>
      <c r="C393" s="73"/>
      <c r="D393" s="73"/>
      <c r="E393" s="73"/>
      <c r="F393" s="73"/>
      <c r="G393" s="73"/>
      <c r="H393" s="73"/>
      <c r="I393" s="73"/>
      <c r="J393" s="73"/>
      <c r="K393" s="72"/>
      <c r="L393" s="72"/>
      <c r="M393" s="80" t="n">
        <f aca="false">I393+K393</f>
        <v>0</v>
      </c>
      <c r="N393" s="77" t="n">
        <f aca="false">J393+L393</f>
        <v>0</v>
      </c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customFormat="false" ht="15" hidden="false" customHeight="false" outlineLevel="0" collapsed="false">
      <c r="A394" s="72"/>
      <c r="B394" s="72"/>
      <c r="C394" s="73"/>
      <c r="D394" s="73"/>
      <c r="E394" s="73"/>
      <c r="F394" s="73"/>
      <c r="G394" s="73"/>
      <c r="H394" s="73"/>
      <c r="I394" s="73"/>
      <c r="J394" s="73"/>
      <c r="K394" s="72"/>
      <c r="L394" s="72"/>
      <c r="M394" s="80" t="n">
        <f aca="false">I394+K394</f>
        <v>0</v>
      </c>
      <c r="N394" s="77" t="n">
        <f aca="false">J394+L394</f>
        <v>0</v>
      </c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customFormat="false" ht="15" hidden="false" customHeight="false" outlineLevel="0" collapsed="false">
      <c r="A395" s="72"/>
      <c r="B395" s="72"/>
      <c r="C395" s="73"/>
      <c r="D395" s="73"/>
      <c r="E395" s="73"/>
      <c r="F395" s="73"/>
      <c r="G395" s="73"/>
      <c r="H395" s="73"/>
      <c r="I395" s="73"/>
      <c r="J395" s="73"/>
      <c r="K395" s="72"/>
      <c r="L395" s="72"/>
      <c r="M395" s="80" t="n">
        <f aca="false">I395+K395</f>
        <v>0</v>
      </c>
      <c r="N395" s="77" t="n">
        <f aca="false">J395+L395</f>
        <v>0</v>
      </c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customFormat="false" ht="15" hidden="false" customHeight="false" outlineLevel="0" collapsed="false">
      <c r="A396" s="72"/>
      <c r="B396" s="72"/>
      <c r="C396" s="73"/>
      <c r="D396" s="73"/>
      <c r="E396" s="73"/>
      <c r="F396" s="73"/>
      <c r="G396" s="73"/>
      <c r="H396" s="73"/>
      <c r="I396" s="73"/>
      <c r="J396" s="73"/>
      <c r="K396" s="72"/>
      <c r="L396" s="72"/>
      <c r="M396" s="80" t="n">
        <f aca="false">I396+K396</f>
        <v>0</v>
      </c>
      <c r="N396" s="77" t="n">
        <f aca="false">J396+L396</f>
        <v>0</v>
      </c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customFormat="false" ht="15" hidden="false" customHeight="false" outlineLevel="0" collapsed="false">
      <c r="A397" s="72"/>
      <c r="B397" s="72"/>
      <c r="C397" s="73"/>
      <c r="D397" s="73"/>
      <c r="E397" s="73"/>
      <c r="F397" s="73"/>
      <c r="G397" s="73"/>
      <c r="H397" s="73"/>
      <c r="I397" s="73"/>
      <c r="J397" s="73"/>
      <c r="K397" s="72"/>
      <c r="L397" s="72"/>
      <c r="M397" s="80" t="n">
        <f aca="false">I397+K397</f>
        <v>0</v>
      </c>
      <c r="N397" s="77" t="n">
        <f aca="false">J397+L397</f>
        <v>0</v>
      </c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customFormat="false" ht="15" hidden="false" customHeight="false" outlineLevel="0" collapsed="false">
      <c r="A398" s="72"/>
      <c r="B398" s="72"/>
      <c r="C398" s="73"/>
      <c r="D398" s="73"/>
      <c r="E398" s="73"/>
      <c r="F398" s="73"/>
      <c r="G398" s="73"/>
      <c r="H398" s="73"/>
      <c r="I398" s="73"/>
      <c r="J398" s="73"/>
      <c r="K398" s="72"/>
      <c r="L398" s="72"/>
      <c r="M398" s="80" t="n">
        <f aca="false">I398+K398</f>
        <v>0</v>
      </c>
      <c r="N398" s="77" t="n">
        <f aca="false">J398+L398</f>
        <v>0</v>
      </c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customFormat="false" ht="15" hidden="false" customHeight="false" outlineLevel="0" collapsed="false">
      <c r="A399" s="72"/>
      <c r="B399" s="72"/>
      <c r="C399" s="73"/>
      <c r="D399" s="73"/>
      <c r="E399" s="73"/>
      <c r="F399" s="73"/>
      <c r="G399" s="73"/>
      <c r="H399" s="73"/>
      <c r="I399" s="73"/>
      <c r="J399" s="73"/>
      <c r="K399" s="72"/>
      <c r="L399" s="72"/>
      <c r="M399" s="80" t="n">
        <f aca="false">I399+K399</f>
        <v>0</v>
      </c>
      <c r="N399" s="77" t="n">
        <f aca="false">J399+L399</f>
        <v>0</v>
      </c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customFormat="false" ht="15" hidden="false" customHeight="false" outlineLevel="0" collapsed="false">
      <c r="A400" s="72"/>
      <c r="B400" s="72"/>
      <c r="C400" s="73"/>
      <c r="D400" s="73"/>
      <c r="E400" s="73"/>
      <c r="F400" s="73"/>
      <c r="G400" s="73"/>
      <c r="H400" s="73"/>
      <c r="I400" s="73"/>
      <c r="J400" s="73"/>
      <c r="K400" s="72"/>
      <c r="L400" s="72"/>
      <c r="M400" s="80" t="n">
        <f aca="false">I400+K400</f>
        <v>0</v>
      </c>
      <c r="N400" s="77" t="n">
        <f aca="false">J400+L400</f>
        <v>0</v>
      </c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customFormat="false" ht="15" hidden="false" customHeight="false" outlineLevel="0" collapsed="false">
      <c r="A401" s="72"/>
      <c r="B401" s="72"/>
      <c r="C401" s="73"/>
      <c r="D401" s="73"/>
      <c r="E401" s="73"/>
      <c r="F401" s="73"/>
      <c r="G401" s="73"/>
      <c r="H401" s="73"/>
      <c r="I401" s="73"/>
      <c r="J401" s="73"/>
      <c r="K401" s="72"/>
      <c r="L401" s="72"/>
      <c r="M401" s="80" t="n">
        <f aca="false">I401+K401</f>
        <v>0</v>
      </c>
      <c r="N401" s="77" t="n">
        <f aca="false">J401+L401</f>
        <v>0</v>
      </c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customFormat="false" ht="15" hidden="false" customHeight="false" outlineLevel="0" collapsed="false">
      <c r="A402" s="72"/>
      <c r="B402" s="72"/>
      <c r="C402" s="73"/>
      <c r="D402" s="73"/>
      <c r="E402" s="73"/>
      <c r="F402" s="73"/>
      <c r="G402" s="73"/>
      <c r="H402" s="73"/>
      <c r="I402" s="73"/>
      <c r="J402" s="73"/>
      <c r="K402" s="72"/>
      <c r="L402" s="72"/>
      <c r="M402" s="80" t="n">
        <f aca="false">I402+K402</f>
        <v>0</v>
      </c>
      <c r="N402" s="77" t="n">
        <f aca="false">J402+L402</f>
        <v>0</v>
      </c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customFormat="false" ht="15" hidden="false" customHeight="false" outlineLevel="0" collapsed="false">
      <c r="A403" s="72"/>
      <c r="B403" s="72"/>
      <c r="C403" s="73"/>
      <c r="D403" s="73"/>
      <c r="E403" s="73"/>
      <c r="F403" s="73"/>
      <c r="G403" s="73"/>
      <c r="H403" s="73"/>
      <c r="I403" s="73"/>
      <c r="J403" s="73"/>
      <c r="K403" s="72"/>
      <c r="L403" s="72"/>
      <c r="M403" s="80" t="n">
        <f aca="false">I403+K403</f>
        <v>0</v>
      </c>
      <c r="N403" s="77" t="n">
        <f aca="false">J403+L403</f>
        <v>0</v>
      </c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customFormat="false" ht="15" hidden="false" customHeight="false" outlineLevel="0" collapsed="false">
      <c r="A404" s="72"/>
      <c r="B404" s="72"/>
      <c r="C404" s="73"/>
      <c r="D404" s="73"/>
      <c r="E404" s="73"/>
      <c r="F404" s="73"/>
      <c r="G404" s="73"/>
      <c r="H404" s="73"/>
      <c r="I404" s="73"/>
      <c r="J404" s="73"/>
      <c r="K404" s="72"/>
      <c r="L404" s="72"/>
      <c r="M404" s="80" t="n">
        <f aca="false">I404+K404</f>
        <v>0</v>
      </c>
      <c r="N404" s="77" t="n">
        <f aca="false">J404+L404</f>
        <v>0</v>
      </c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customFormat="false" ht="15" hidden="false" customHeight="false" outlineLevel="0" collapsed="false">
      <c r="A405" s="72"/>
      <c r="B405" s="72"/>
      <c r="C405" s="73"/>
      <c r="D405" s="73"/>
      <c r="E405" s="73"/>
      <c r="F405" s="73"/>
      <c r="G405" s="73"/>
      <c r="H405" s="73"/>
      <c r="I405" s="73"/>
      <c r="J405" s="73"/>
      <c r="K405" s="72"/>
      <c r="L405" s="72"/>
      <c r="M405" s="80" t="n">
        <f aca="false">I405+K405</f>
        <v>0</v>
      </c>
      <c r="N405" s="77" t="n">
        <f aca="false">J405+L405</f>
        <v>0</v>
      </c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customFormat="false" ht="15" hidden="false" customHeight="false" outlineLevel="0" collapsed="false">
      <c r="A406" s="72"/>
      <c r="B406" s="72"/>
      <c r="C406" s="73"/>
      <c r="D406" s="73"/>
      <c r="E406" s="73"/>
      <c r="F406" s="73"/>
      <c r="G406" s="73"/>
      <c r="H406" s="73"/>
      <c r="I406" s="73"/>
      <c r="J406" s="73"/>
      <c r="K406" s="72"/>
      <c r="L406" s="72"/>
      <c r="M406" s="80" t="n">
        <f aca="false">I406+K406</f>
        <v>0</v>
      </c>
      <c r="N406" s="77" t="n">
        <f aca="false">J406+L406</f>
        <v>0</v>
      </c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customFormat="false" ht="15" hidden="false" customHeight="false" outlineLevel="0" collapsed="false">
      <c r="A407" s="72"/>
      <c r="B407" s="72"/>
      <c r="C407" s="73"/>
      <c r="D407" s="73"/>
      <c r="E407" s="73"/>
      <c r="F407" s="73"/>
      <c r="G407" s="73"/>
      <c r="H407" s="73"/>
      <c r="I407" s="73"/>
      <c r="J407" s="73"/>
      <c r="K407" s="72"/>
      <c r="L407" s="72"/>
      <c r="M407" s="80" t="n">
        <f aca="false">I407+K407</f>
        <v>0</v>
      </c>
      <c r="N407" s="77" t="n">
        <f aca="false">J407+L407</f>
        <v>0</v>
      </c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customFormat="false" ht="15" hidden="false" customHeight="false" outlineLevel="0" collapsed="false">
      <c r="A408" s="72"/>
      <c r="B408" s="72"/>
      <c r="C408" s="73"/>
      <c r="D408" s="73"/>
      <c r="E408" s="73"/>
      <c r="F408" s="73"/>
      <c r="G408" s="73"/>
      <c r="H408" s="73"/>
      <c r="I408" s="73"/>
      <c r="J408" s="73"/>
      <c r="K408" s="72"/>
      <c r="L408" s="72"/>
      <c r="M408" s="80" t="n">
        <f aca="false">I408+K408</f>
        <v>0</v>
      </c>
      <c r="N408" s="77" t="n">
        <f aca="false">J408+L408</f>
        <v>0</v>
      </c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customFormat="false" ht="15" hidden="false" customHeight="false" outlineLevel="0" collapsed="false">
      <c r="A409" s="72"/>
      <c r="B409" s="72"/>
      <c r="C409" s="73"/>
      <c r="D409" s="73"/>
      <c r="E409" s="73"/>
      <c r="F409" s="73"/>
      <c r="G409" s="73"/>
      <c r="H409" s="73"/>
      <c r="I409" s="73"/>
      <c r="J409" s="73"/>
      <c r="K409" s="72"/>
      <c r="L409" s="72"/>
      <c r="M409" s="80" t="n">
        <f aca="false">I409+K409</f>
        <v>0</v>
      </c>
      <c r="N409" s="77" t="n">
        <f aca="false">J409+L409</f>
        <v>0</v>
      </c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customFormat="false" ht="15" hidden="false" customHeight="false" outlineLevel="0" collapsed="false">
      <c r="A410" s="72"/>
      <c r="B410" s="72"/>
      <c r="C410" s="73"/>
      <c r="D410" s="73"/>
      <c r="E410" s="73"/>
      <c r="F410" s="73"/>
      <c r="G410" s="73"/>
      <c r="H410" s="73"/>
      <c r="I410" s="73"/>
      <c r="J410" s="73"/>
      <c r="K410" s="72"/>
      <c r="L410" s="72"/>
      <c r="M410" s="80" t="n">
        <f aca="false">I410+K410</f>
        <v>0</v>
      </c>
      <c r="N410" s="77" t="n">
        <f aca="false">J410+L410</f>
        <v>0</v>
      </c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customFormat="false" ht="15" hidden="false" customHeight="false" outlineLevel="0" collapsed="false">
      <c r="A411" s="72"/>
      <c r="B411" s="72"/>
      <c r="C411" s="73"/>
      <c r="D411" s="73"/>
      <c r="E411" s="73"/>
      <c r="F411" s="73"/>
      <c r="G411" s="73"/>
      <c r="H411" s="73"/>
      <c r="I411" s="73"/>
      <c r="J411" s="73"/>
      <c r="K411" s="72"/>
      <c r="L411" s="72"/>
      <c r="M411" s="80" t="n">
        <f aca="false">I411+K411</f>
        <v>0</v>
      </c>
      <c r="N411" s="77" t="n">
        <f aca="false">J411+L411</f>
        <v>0</v>
      </c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customFormat="false" ht="15" hidden="false" customHeight="false" outlineLevel="0" collapsed="false">
      <c r="A412" s="72"/>
      <c r="B412" s="72"/>
      <c r="C412" s="73"/>
      <c r="D412" s="73"/>
      <c r="E412" s="73"/>
      <c r="F412" s="73"/>
      <c r="G412" s="73"/>
      <c r="H412" s="73"/>
      <c r="I412" s="73"/>
      <c r="J412" s="73"/>
      <c r="K412" s="72"/>
      <c r="L412" s="72"/>
      <c r="M412" s="80" t="n">
        <f aca="false">I412+K412</f>
        <v>0</v>
      </c>
      <c r="N412" s="77" t="n">
        <f aca="false">J412+L412</f>
        <v>0</v>
      </c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customFormat="false" ht="15" hidden="false" customHeight="false" outlineLevel="0" collapsed="false">
      <c r="A413" s="72"/>
      <c r="B413" s="72"/>
      <c r="C413" s="73"/>
      <c r="D413" s="73"/>
      <c r="E413" s="73"/>
      <c r="F413" s="73"/>
      <c r="G413" s="73"/>
      <c r="H413" s="73"/>
      <c r="I413" s="73"/>
      <c r="J413" s="73"/>
      <c r="K413" s="72"/>
      <c r="L413" s="72"/>
      <c r="M413" s="80" t="n">
        <f aca="false">I413+K413</f>
        <v>0</v>
      </c>
      <c r="N413" s="77" t="n">
        <f aca="false">J413+L413</f>
        <v>0</v>
      </c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customFormat="false" ht="15" hidden="false" customHeight="false" outlineLevel="0" collapsed="false">
      <c r="A414" s="72"/>
      <c r="B414" s="72"/>
      <c r="C414" s="73"/>
      <c r="D414" s="73"/>
      <c r="E414" s="73"/>
      <c r="F414" s="73"/>
      <c r="G414" s="73"/>
      <c r="H414" s="73"/>
      <c r="I414" s="73"/>
      <c r="J414" s="73"/>
      <c r="K414" s="72"/>
      <c r="L414" s="72"/>
      <c r="M414" s="80" t="n">
        <f aca="false">I414+K414</f>
        <v>0</v>
      </c>
      <c r="N414" s="77" t="n">
        <f aca="false">J414+L414</f>
        <v>0</v>
      </c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customFormat="false" ht="15" hidden="false" customHeight="false" outlineLevel="0" collapsed="false">
      <c r="A415" s="72"/>
      <c r="B415" s="72"/>
      <c r="C415" s="73"/>
      <c r="D415" s="73"/>
      <c r="E415" s="73"/>
      <c r="F415" s="73"/>
      <c r="G415" s="73"/>
      <c r="H415" s="73"/>
      <c r="I415" s="73"/>
      <c r="J415" s="73"/>
      <c r="K415" s="72"/>
      <c r="L415" s="72"/>
      <c r="M415" s="80" t="n">
        <f aca="false">I415+K415</f>
        <v>0</v>
      </c>
      <c r="N415" s="77" t="n">
        <f aca="false">J415+L415</f>
        <v>0</v>
      </c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customFormat="false" ht="15" hidden="false" customHeight="false" outlineLevel="0" collapsed="false">
      <c r="A416" s="72"/>
      <c r="B416" s="72"/>
      <c r="C416" s="73"/>
      <c r="D416" s="73"/>
      <c r="E416" s="73"/>
      <c r="F416" s="73"/>
      <c r="G416" s="73"/>
      <c r="H416" s="73"/>
      <c r="I416" s="73"/>
      <c r="J416" s="73"/>
      <c r="K416" s="72"/>
      <c r="L416" s="72"/>
      <c r="M416" s="80" t="n">
        <f aca="false">I416+K416</f>
        <v>0</v>
      </c>
      <c r="N416" s="77" t="n">
        <f aca="false">J416+L416</f>
        <v>0</v>
      </c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customFormat="false" ht="15" hidden="false" customHeight="false" outlineLevel="0" collapsed="false">
      <c r="A417" s="72"/>
      <c r="B417" s="72"/>
      <c r="C417" s="73"/>
      <c r="D417" s="73"/>
      <c r="E417" s="73"/>
      <c r="F417" s="73"/>
      <c r="G417" s="73"/>
      <c r="H417" s="73"/>
      <c r="I417" s="73"/>
      <c r="J417" s="73"/>
      <c r="K417" s="72"/>
      <c r="L417" s="72"/>
      <c r="M417" s="80" t="n">
        <f aca="false">I417+K417</f>
        <v>0</v>
      </c>
      <c r="N417" s="77" t="n">
        <f aca="false">J417+L417</f>
        <v>0</v>
      </c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customFormat="false" ht="15" hidden="false" customHeight="false" outlineLevel="0" collapsed="false">
      <c r="A418" s="72"/>
      <c r="B418" s="72"/>
      <c r="C418" s="73"/>
      <c r="D418" s="73"/>
      <c r="E418" s="73"/>
      <c r="F418" s="73"/>
      <c r="G418" s="73"/>
      <c r="H418" s="73"/>
      <c r="I418" s="73"/>
      <c r="J418" s="73"/>
      <c r="K418" s="72"/>
      <c r="L418" s="72"/>
      <c r="M418" s="80" t="n">
        <f aca="false">I418+K418</f>
        <v>0</v>
      </c>
      <c r="N418" s="77" t="n">
        <f aca="false">J418+L418</f>
        <v>0</v>
      </c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customFormat="false" ht="15" hidden="false" customHeight="false" outlineLevel="0" collapsed="false">
      <c r="A419" s="72"/>
      <c r="B419" s="72"/>
      <c r="C419" s="73"/>
      <c r="D419" s="73"/>
      <c r="E419" s="73"/>
      <c r="F419" s="73"/>
      <c r="G419" s="73"/>
      <c r="H419" s="73"/>
      <c r="I419" s="73"/>
      <c r="J419" s="73"/>
      <c r="K419" s="72"/>
      <c r="L419" s="72"/>
      <c r="M419" s="80" t="n">
        <f aca="false">I419+K419</f>
        <v>0</v>
      </c>
      <c r="N419" s="77" t="n">
        <f aca="false">J419+L419</f>
        <v>0</v>
      </c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customFormat="false" ht="15" hidden="false" customHeight="false" outlineLevel="0" collapsed="false">
      <c r="A420" s="72"/>
      <c r="B420" s="72"/>
      <c r="C420" s="73"/>
      <c r="D420" s="73"/>
      <c r="E420" s="73"/>
      <c r="F420" s="73"/>
      <c r="G420" s="73"/>
      <c r="H420" s="73"/>
      <c r="I420" s="73"/>
      <c r="J420" s="73"/>
      <c r="K420" s="72"/>
      <c r="L420" s="72"/>
      <c r="M420" s="80" t="n">
        <f aca="false">I420+K420</f>
        <v>0</v>
      </c>
      <c r="N420" s="77" t="n">
        <f aca="false">J420+L420</f>
        <v>0</v>
      </c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customFormat="false" ht="15" hidden="false" customHeight="false" outlineLevel="0" collapsed="false">
      <c r="A421" s="72"/>
      <c r="B421" s="72"/>
      <c r="C421" s="73"/>
      <c r="D421" s="73"/>
      <c r="E421" s="73"/>
      <c r="F421" s="73"/>
      <c r="G421" s="73"/>
      <c r="H421" s="73"/>
      <c r="I421" s="73"/>
      <c r="J421" s="73"/>
      <c r="K421" s="72"/>
      <c r="L421" s="72"/>
      <c r="M421" s="80" t="n">
        <f aca="false">I421+K421</f>
        <v>0</v>
      </c>
      <c r="N421" s="77" t="n">
        <f aca="false">J421+L421</f>
        <v>0</v>
      </c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customFormat="false" ht="15" hidden="false" customHeight="false" outlineLevel="0" collapsed="false">
      <c r="A422" s="72"/>
      <c r="B422" s="72"/>
      <c r="C422" s="73"/>
      <c r="D422" s="73"/>
      <c r="E422" s="73"/>
      <c r="F422" s="73"/>
      <c r="G422" s="73"/>
      <c r="H422" s="73"/>
      <c r="I422" s="73"/>
      <c r="J422" s="73"/>
      <c r="K422" s="72"/>
      <c r="L422" s="72"/>
      <c r="M422" s="80" t="n">
        <f aca="false">I422+K422</f>
        <v>0</v>
      </c>
      <c r="N422" s="77" t="n">
        <f aca="false">J422+L422</f>
        <v>0</v>
      </c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customFormat="false" ht="15" hidden="false" customHeight="false" outlineLevel="0" collapsed="false">
      <c r="A423" s="72"/>
      <c r="B423" s="72"/>
      <c r="C423" s="73"/>
      <c r="D423" s="73"/>
      <c r="E423" s="73"/>
      <c r="F423" s="73"/>
      <c r="G423" s="73"/>
      <c r="H423" s="73"/>
      <c r="I423" s="73"/>
      <c r="J423" s="73"/>
      <c r="K423" s="72"/>
      <c r="L423" s="72"/>
      <c r="M423" s="80" t="n">
        <f aca="false">I423+K423</f>
        <v>0</v>
      </c>
      <c r="N423" s="77" t="n">
        <f aca="false">J423+L423</f>
        <v>0</v>
      </c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customFormat="false" ht="15" hidden="false" customHeight="false" outlineLevel="0" collapsed="false">
      <c r="A424" s="72"/>
      <c r="B424" s="72"/>
      <c r="C424" s="73"/>
      <c r="D424" s="73"/>
      <c r="E424" s="73"/>
      <c r="F424" s="73"/>
      <c r="G424" s="73"/>
      <c r="H424" s="73"/>
      <c r="I424" s="73"/>
      <c r="J424" s="73"/>
      <c r="K424" s="72"/>
      <c r="L424" s="72"/>
      <c r="M424" s="80" t="n">
        <f aca="false">I424+K424</f>
        <v>0</v>
      </c>
      <c r="N424" s="77" t="n">
        <f aca="false">J424+L424</f>
        <v>0</v>
      </c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customFormat="false" ht="15" hidden="false" customHeight="false" outlineLevel="0" collapsed="false">
      <c r="A425" s="72"/>
      <c r="B425" s="72"/>
      <c r="C425" s="73"/>
      <c r="D425" s="73"/>
      <c r="E425" s="73"/>
      <c r="F425" s="73"/>
      <c r="G425" s="73"/>
      <c r="H425" s="73"/>
      <c r="I425" s="73"/>
      <c r="J425" s="73"/>
      <c r="K425" s="72"/>
      <c r="L425" s="72"/>
      <c r="M425" s="80" t="n">
        <f aca="false">I425+K425</f>
        <v>0</v>
      </c>
      <c r="N425" s="77" t="n">
        <f aca="false">J425+L425</f>
        <v>0</v>
      </c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customFormat="false" ht="15" hidden="false" customHeight="false" outlineLevel="0" collapsed="false">
      <c r="A426" s="72"/>
      <c r="B426" s="72"/>
      <c r="C426" s="73"/>
      <c r="D426" s="73"/>
      <c r="E426" s="73"/>
      <c r="F426" s="73"/>
      <c r="G426" s="73"/>
      <c r="H426" s="73"/>
      <c r="I426" s="73"/>
      <c r="J426" s="73"/>
      <c r="K426" s="72"/>
      <c r="L426" s="72"/>
      <c r="M426" s="80" t="n">
        <f aca="false">I426+K426</f>
        <v>0</v>
      </c>
      <c r="N426" s="77" t="n">
        <f aca="false">J426+L426</f>
        <v>0</v>
      </c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customFormat="false" ht="15" hidden="false" customHeight="false" outlineLevel="0" collapsed="false">
      <c r="A427" s="72"/>
      <c r="B427" s="72"/>
      <c r="C427" s="73"/>
      <c r="D427" s="73"/>
      <c r="E427" s="73"/>
      <c r="F427" s="73"/>
      <c r="G427" s="73"/>
      <c r="H427" s="73"/>
      <c r="I427" s="73"/>
      <c r="J427" s="73"/>
      <c r="K427" s="72"/>
      <c r="L427" s="72"/>
      <c r="M427" s="80" t="n">
        <f aca="false">I427+K427</f>
        <v>0</v>
      </c>
      <c r="N427" s="77" t="n">
        <f aca="false">J427+L427</f>
        <v>0</v>
      </c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customFormat="false" ht="15" hidden="false" customHeight="false" outlineLevel="0" collapsed="false">
      <c r="A428" s="72"/>
      <c r="B428" s="72"/>
      <c r="C428" s="73"/>
      <c r="D428" s="73"/>
      <c r="E428" s="73"/>
      <c r="F428" s="73"/>
      <c r="G428" s="73"/>
      <c r="H428" s="73"/>
      <c r="I428" s="73"/>
      <c r="J428" s="73"/>
      <c r="K428" s="72"/>
      <c r="L428" s="72"/>
      <c r="M428" s="80" t="n">
        <f aca="false">I428+K428</f>
        <v>0</v>
      </c>
      <c r="N428" s="77" t="n">
        <f aca="false">J428+L428</f>
        <v>0</v>
      </c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customFormat="false" ht="15" hidden="false" customHeight="false" outlineLevel="0" collapsed="false">
      <c r="A429" s="72"/>
      <c r="B429" s="72"/>
      <c r="C429" s="73"/>
      <c r="D429" s="73"/>
      <c r="E429" s="73"/>
      <c r="F429" s="73"/>
      <c r="G429" s="73"/>
      <c r="H429" s="73"/>
      <c r="I429" s="73"/>
      <c r="J429" s="73"/>
      <c r="K429" s="72"/>
      <c r="L429" s="72"/>
      <c r="M429" s="80" t="n">
        <f aca="false">I429+K429</f>
        <v>0</v>
      </c>
      <c r="N429" s="77" t="n">
        <f aca="false">J429+L429</f>
        <v>0</v>
      </c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customFormat="false" ht="15" hidden="false" customHeight="false" outlineLevel="0" collapsed="false">
      <c r="A430" s="72"/>
      <c r="B430" s="72"/>
      <c r="C430" s="73"/>
      <c r="D430" s="73"/>
      <c r="E430" s="73"/>
      <c r="F430" s="73"/>
      <c r="G430" s="73"/>
      <c r="H430" s="73"/>
      <c r="I430" s="73"/>
      <c r="J430" s="73"/>
      <c r="K430" s="72"/>
      <c r="L430" s="72"/>
      <c r="M430" s="80" t="n">
        <f aca="false">I430+K430</f>
        <v>0</v>
      </c>
      <c r="N430" s="77" t="n">
        <f aca="false">J430+L430</f>
        <v>0</v>
      </c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customFormat="false" ht="15" hidden="false" customHeight="false" outlineLevel="0" collapsed="false">
      <c r="A431" s="72"/>
      <c r="B431" s="72"/>
      <c r="C431" s="73"/>
      <c r="D431" s="73"/>
      <c r="E431" s="73"/>
      <c r="F431" s="73"/>
      <c r="G431" s="73"/>
      <c r="H431" s="73"/>
      <c r="I431" s="73"/>
      <c r="J431" s="73"/>
      <c r="K431" s="72"/>
      <c r="L431" s="72"/>
      <c r="M431" s="80" t="n">
        <f aca="false">I431+K431</f>
        <v>0</v>
      </c>
      <c r="N431" s="77" t="n">
        <f aca="false">J431+L431</f>
        <v>0</v>
      </c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customFormat="false" ht="15" hidden="false" customHeight="false" outlineLevel="0" collapsed="false">
      <c r="A432" s="72"/>
      <c r="B432" s="72"/>
      <c r="C432" s="73"/>
      <c r="D432" s="73"/>
      <c r="E432" s="73"/>
      <c r="F432" s="73"/>
      <c r="G432" s="73"/>
      <c r="H432" s="73"/>
      <c r="I432" s="73"/>
      <c r="J432" s="73"/>
      <c r="K432" s="72"/>
      <c r="L432" s="72"/>
      <c r="M432" s="80" t="n">
        <f aca="false">I432+K432</f>
        <v>0</v>
      </c>
      <c r="N432" s="77" t="n">
        <f aca="false">J432+L432</f>
        <v>0</v>
      </c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customFormat="false" ht="15" hidden="false" customHeight="false" outlineLevel="0" collapsed="false">
      <c r="A433" s="72"/>
      <c r="B433" s="72"/>
      <c r="C433" s="73"/>
      <c r="D433" s="73"/>
      <c r="E433" s="73"/>
      <c r="F433" s="73"/>
      <c r="G433" s="73"/>
      <c r="H433" s="73"/>
      <c r="I433" s="73"/>
      <c r="J433" s="73"/>
      <c r="K433" s="72"/>
      <c r="L433" s="72"/>
      <c r="M433" s="80" t="n">
        <f aca="false">I433+K433</f>
        <v>0</v>
      </c>
      <c r="N433" s="77" t="n">
        <f aca="false">J433+L433</f>
        <v>0</v>
      </c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customFormat="false" ht="15" hidden="false" customHeight="false" outlineLevel="0" collapsed="false">
      <c r="A434" s="72"/>
      <c r="B434" s="72"/>
      <c r="C434" s="73"/>
      <c r="D434" s="73"/>
      <c r="E434" s="73"/>
      <c r="F434" s="73"/>
      <c r="G434" s="73"/>
      <c r="H434" s="73"/>
      <c r="I434" s="73"/>
      <c r="J434" s="73"/>
      <c r="K434" s="72"/>
      <c r="L434" s="72"/>
      <c r="M434" s="80" t="n">
        <f aca="false">I434+K434</f>
        <v>0</v>
      </c>
      <c r="N434" s="77" t="n">
        <f aca="false">J434+L434</f>
        <v>0</v>
      </c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customFormat="false" ht="15" hidden="false" customHeight="false" outlineLevel="0" collapsed="false">
      <c r="A435" s="72"/>
      <c r="B435" s="72"/>
      <c r="C435" s="73"/>
      <c r="D435" s="73"/>
      <c r="E435" s="73"/>
      <c r="F435" s="73"/>
      <c r="G435" s="73"/>
      <c r="H435" s="73"/>
      <c r="I435" s="73"/>
      <c r="J435" s="73"/>
      <c r="K435" s="72"/>
      <c r="L435" s="72"/>
      <c r="M435" s="80" t="n">
        <f aca="false">I435+K435</f>
        <v>0</v>
      </c>
      <c r="N435" s="77" t="n">
        <f aca="false">J435+L435</f>
        <v>0</v>
      </c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customFormat="false" ht="15" hidden="false" customHeight="false" outlineLevel="0" collapsed="false">
      <c r="A436" s="72"/>
      <c r="B436" s="72"/>
      <c r="C436" s="73"/>
      <c r="D436" s="73"/>
      <c r="E436" s="73"/>
      <c r="F436" s="73"/>
      <c r="G436" s="73"/>
      <c r="H436" s="73"/>
      <c r="I436" s="73"/>
      <c r="J436" s="73"/>
      <c r="K436" s="72"/>
      <c r="L436" s="72"/>
      <c r="M436" s="80" t="n">
        <f aca="false">I436+K436</f>
        <v>0</v>
      </c>
      <c r="N436" s="77" t="n">
        <f aca="false">J436+L436</f>
        <v>0</v>
      </c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customFormat="false" ht="15" hidden="false" customHeight="false" outlineLevel="0" collapsed="false">
      <c r="A437" s="72"/>
      <c r="B437" s="72"/>
      <c r="C437" s="73"/>
      <c r="D437" s="73"/>
      <c r="E437" s="73"/>
      <c r="F437" s="73"/>
      <c r="G437" s="73"/>
      <c r="H437" s="73"/>
      <c r="I437" s="73"/>
      <c r="J437" s="73"/>
      <c r="K437" s="72"/>
      <c r="L437" s="72"/>
      <c r="M437" s="80" t="n">
        <f aca="false">I437+K437</f>
        <v>0</v>
      </c>
      <c r="N437" s="77" t="n">
        <f aca="false">J437+L437</f>
        <v>0</v>
      </c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customFormat="false" ht="15" hidden="false" customHeight="false" outlineLevel="0" collapsed="false">
      <c r="A438" s="72"/>
      <c r="B438" s="72"/>
      <c r="C438" s="73"/>
      <c r="D438" s="73"/>
      <c r="E438" s="73"/>
      <c r="F438" s="73"/>
      <c r="G438" s="73"/>
      <c r="H438" s="73"/>
      <c r="I438" s="73"/>
      <c r="J438" s="73"/>
      <c r="K438" s="72"/>
      <c r="L438" s="72"/>
      <c r="M438" s="80" t="n">
        <f aca="false">I438+K438</f>
        <v>0</v>
      </c>
      <c r="N438" s="77" t="n">
        <f aca="false">J438+L438</f>
        <v>0</v>
      </c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customFormat="false" ht="15" hidden="false" customHeight="false" outlineLevel="0" collapsed="false">
      <c r="A439" s="72"/>
      <c r="B439" s="72"/>
      <c r="C439" s="73"/>
      <c r="D439" s="73"/>
      <c r="E439" s="73"/>
      <c r="F439" s="73"/>
      <c r="G439" s="73"/>
      <c r="H439" s="73"/>
      <c r="I439" s="73"/>
      <c r="J439" s="73"/>
      <c r="K439" s="72"/>
      <c r="L439" s="72"/>
      <c r="M439" s="80" t="n">
        <f aca="false">I439+K439</f>
        <v>0</v>
      </c>
      <c r="N439" s="77" t="n">
        <f aca="false">J439+L439</f>
        <v>0</v>
      </c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customFormat="false" ht="15" hidden="false" customHeight="false" outlineLevel="0" collapsed="false">
      <c r="A440" s="72"/>
      <c r="B440" s="72"/>
      <c r="C440" s="73"/>
      <c r="D440" s="73"/>
      <c r="E440" s="73"/>
      <c r="F440" s="73"/>
      <c r="G440" s="73"/>
      <c r="H440" s="73"/>
      <c r="I440" s="73"/>
      <c r="J440" s="73"/>
      <c r="K440" s="72"/>
      <c r="L440" s="72"/>
      <c r="M440" s="83" t="n">
        <f aca="false">I440+K440</f>
        <v>0</v>
      </c>
      <c r="N440" s="84" t="n">
        <f aca="false">J440+L440</f>
        <v>0</v>
      </c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customFormat="false" ht="15" hidden="false" customHeight="false" outlineLevel="0" collapsed="false">
      <c r="A441" s="72"/>
      <c r="B441" s="72"/>
      <c r="C441" s="73"/>
      <c r="D441" s="73"/>
      <c r="E441" s="73"/>
      <c r="F441" s="73"/>
      <c r="G441" s="73"/>
      <c r="H441" s="73"/>
      <c r="I441" s="73"/>
      <c r="J441" s="73"/>
      <c r="K441" s="72"/>
      <c r="L441" s="72"/>
      <c r="M441" s="80" t="n">
        <f aca="false">I441+K441</f>
        <v>0</v>
      </c>
      <c r="N441" s="77" t="n">
        <f aca="false">J441+L441</f>
        <v>0</v>
      </c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customFormat="false" ht="15" hidden="false" customHeight="false" outlineLevel="0" collapsed="false">
      <c r="A442" s="72"/>
      <c r="B442" s="72"/>
      <c r="C442" s="73"/>
      <c r="D442" s="73"/>
      <c r="E442" s="73"/>
      <c r="F442" s="73"/>
      <c r="G442" s="73"/>
      <c r="H442" s="73"/>
      <c r="I442" s="73"/>
      <c r="J442" s="73"/>
      <c r="K442" s="72"/>
      <c r="L442" s="72"/>
      <c r="M442" s="80" t="n">
        <f aca="false">I442+K442</f>
        <v>0</v>
      </c>
      <c r="N442" s="77" t="n">
        <f aca="false">J442+L442</f>
        <v>0</v>
      </c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customFormat="false" ht="15" hidden="false" customHeight="false" outlineLevel="0" collapsed="false">
      <c r="A443" s="72"/>
      <c r="B443" s="72"/>
      <c r="C443" s="73"/>
      <c r="D443" s="73"/>
      <c r="E443" s="73"/>
      <c r="F443" s="73"/>
      <c r="G443" s="73"/>
      <c r="H443" s="73"/>
      <c r="I443" s="73"/>
      <c r="J443" s="73"/>
      <c r="K443" s="72"/>
      <c r="L443" s="72"/>
      <c r="M443" s="80" t="n">
        <f aca="false">I443+K443</f>
        <v>0</v>
      </c>
      <c r="N443" s="77" t="n">
        <f aca="false">J443+L443</f>
        <v>0</v>
      </c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customFormat="false" ht="15" hidden="false" customHeight="false" outlineLevel="0" collapsed="false">
      <c r="A444" s="72"/>
      <c r="B444" s="72"/>
      <c r="C444" s="73"/>
      <c r="D444" s="73"/>
      <c r="E444" s="73"/>
      <c r="F444" s="73"/>
      <c r="G444" s="73"/>
      <c r="H444" s="73"/>
      <c r="I444" s="73"/>
      <c r="J444" s="73"/>
      <c r="K444" s="72"/>
      <c r="L444" s="72"/>
      <c r="M444" s="80" t="n">
        <f aca="false">I444+K444</f>
        <v>0</v>
      </c>
      <c r="N444" s="77" t="n">
        <f aca="false">J444+L444</f>
        <v>0</v>
      </c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customFormat="false" ht="15" hidden="false" customHeight="false" outlineLevel="0" collapsed="false">
      <c r="A445" s="72"/>
      <c r="B445" s="72"/>
      <c r="C445" s="73"/>
      <c r="D445" s="73"/>
      <c r="E445" s="73"/>
      <c r="F445" s="73"/>
      <c r="G445" s="73"/>
      <c r="H445" s="73"/>
      <c r="I445" s="73"/>
      <c r="J445" s="73"/>
      <c r="K445" s="72"/>
      <c r="L445" s="72"/>
      <c r="M445" s="80" t="n">
        <f aca="false">I445+K445</f>
        <v>0</v>
      </c>
      <c r="N445" s="77" t="n">
        <f aca="false">J445+L445</f>
        <v>0</v>
      </c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customFormat="false" ht="15" hidden="false" customHeight="false" outlineLevel="0" collapsed="false">
      <c r="A446" s="72"/>
      <c r="B446" s="72"/>
      <c r="C446" s="73"/>
      <c r="D446" s="73"/>
      <c r="E446" s="73"/>
      <c r="F446" s="73"/>
      <c r="G446" s="73"/>
      <c r="H446" s="73"/>
      <c r="I446" s="73"/>
      <c r="J446" s="73"/>
      <c r="K446" s="72"/>
      <c r="L446" s="72"/>
      <c r="M446" s="80" t="n">
        <f aca="false">I446+K446</f>
        <v>0</v>
      </c>
      <c r="N446" s="77" t="n">
        <f aca="false">J446+L446</f>
        <v>0</v>
      </c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customFormat="false" ht="15" hidden="false" customHeight="false" outlineLevel="0" collapsed="false">
      <c r="A447" s="72"/>
      <c r="B447" s="72"/>
      <c r="C447" s="73"/>
      <c r="D447" s="73"/>
      <c r="E447" s="73"/>
      <c r="F447" s="73"/>
      <c r="G447" s="73"/>
      <c r="H447" s="73"/>
      <c r="I447" s="73"/>
      <c r="J447" s="73"/>
      <c r="K447" s="72"/>
      <c r="L447" s="72"/>
      <c r="M447" s="80" t="n">
        <f aca="false">I447+K447</f>
        <v>0</v>
      </c>
      <c r="N447" s="77" t="n">
        <f aca="false">J447+L447</f>
        <v>0</v>
      </c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customFormat="false" ht="15" hidden="false" customHeight="false" outlineLevel="0" collapsed="false">
      <c r="A448" s="72"/>
      <c r="B448" s="72"/>
      <c r="C448" s="73"/>
      <c r="D448" s="73"/>
      <c r="E448" s="73"/>
      <c r="F448" s="73"/>
      <c r="G448" s="73"/>
      <c r="H448" s="73"/>
      <c r="I448" s="73"/>
      <c r="J448" s="73"/>
      <c r="K448" s="72"/>
      <c r="L448" s="72"/>
      <c r="M448" s="80" t="n">
        <f aca="false">I448+K448</f>
        <v>0</v>
      </c>
      <c r="N448" s="77" t="n">
        <f aca="false">J448+L448</f>
        <v>0</v>
      </c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customFormat="false" ht="15" hidden="false" customHeight="false" outlineLevel="0" collapsed="false">
      <c r="A449" s="72"/>
      <c r="B449" s="72"/>
      <c r="C449" s="73"/>
      <c r="D449" s="73"/>
      <c r="E449" s="73"/>
      <c r="F449" s="73"/>
      <c r="G449" s="73"/>
      <c r="H449" s="73"/>
      <c r="I449" s="73"/>
      <c r="J449" s="73"/>
      <c r="K449" s="72"/>
      <c r="L449" s="72"/>
      <c r="M449" s="80" t="n">
        <f aca="false">I449+K449</f>
        <v>0</v>
      </c>
      <c r="N449" s="77" t="n">
        <f aca="false">J449+L449</f>
        <v>0</v>
      </c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customFormat="false" ht="15" hidden="false" customHeight="false" outlineLevel="0" collapsed="false">
      <c r="A450" s="72"/>
      <c r="B450" s="72"/>
      <c r="C450" s="73"/>
      <c r="D450" s="73"/>
      <c r="E450" s="73"/>
      <c r="F450" s="73"/>
      <c r="G450" s="73"/>
      <c r="H450" s="73"/>
      <c r="I450" s="73"/>
      <c r="J450" s="73"/>
      <c r="K450" s="72"/>
      <c r="L450" s="72"/>
      <c r="M450" s="80" t="n">
        <f aca="false">I450+K450</f>
        <v>0</v>
      </c>
      <c r="N450" s="77" t="n">
        <f aca="false">J450+L450</f>
        <v>0</v>
      </c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customFormat="false" ht="15" hidden="false" customHeight="false" outlineLevel="0" collapsed="false">
      <c r="A451" s="72"/>
      <c r="B451" s="72"/>
      <c r="C451" s="73"/>
      <c r="D451" s="73"/>
      <c r="E451" s="73"/>
      <c r="F451" s="73"/>
      <c r="G451" s="73"/>
      <c r="H451" s="73"/>
      <c r="I451" s="73"/>
      <c r="J451" s="73"/>
      <c r="K451" s="72"/>
      <c r="L451" s="72"/>
      <c r="M451" s="80" t="n">
        <f aca="false">I451+K451</f>
        <v>0</v>
      </c>
      <c r="N451" s="77" t="n">
        <f aca="false">J451+L451</f>
        <v>0</v>
      </c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customFormat="false" ht="15" hidden="false" customHeight="false" outlineLevel="0" collapsed="false">
      <c r="A452" s="72"/>
      <c r="B452" s="72"/>
      <c r="C452" s="73"/>
      <c r="D452" s="73"/>
      <c r="E452" s="73"/>
      <c r="F452" s="73"/>
      <c r="G452" s="73"/>
      <c r="H452" s="73"/>
      <c r="I452" s="73"/>
      <c r="J452" s="73"/>
      <c r="K452" s="72"/>
      <c r="L452" s="72"/>
      <c r="M452" s="80" t="n">
        <f aca="false">I452+K452</f>
        <v>0</v>
      </c>
      <c r="N452" s="77" t="n">
        <f aca="false">J452+L452</f>
        <v>0</v>
      </c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customFormat="false" ht="15" hidden="false" customHeight="false" outlineLevel="0" collapsed="false">
      <c r="A453" s="72"/>
      <c r="B453" s="72"/>
      <c r="C453" s="73"/>
      <c r="D453" s="73"/>
      <c r="E453" s="73"/>
      <c r="F453" s="73"/>
      <c r="G453" s="73"/>
      <c r="H453" s="73"/>
      <c r="I453" s="73"/>
      <c r="J453" s="73"/>
      <c r="K453" s="72"/>
      <c r="L453" s="72"/>
      <c r="M453" s="80" t="n">
        <f aca="false">I453+K453</f>
        <v>0</v>
      </c>
      <c r="N453" s="77" t="n">
        <f aca="false">J453+L453</f>
        <v>0</v>
      </c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customFormat="false" ht="15" hidden="false" customHeight="false" outlineLevel="0" collapsed="false">
      <c r="A454" s="72"/>
      <c r="B454" s="72"/>
      <c r="C454" s="73"/>
      <c r="D454" s="73"/>
      <c r="E454" s="73"/>
      <c r="F454" s="73"/>
      <c r="G454" s="73"/>
      <c r="H454" s="73"/>
      <c r="I454" s="73"/>
      <c r="J454" s="73"/>
      <c r="K454" s="72"/>
      <c r="L454" s="72"/>
      <c r="M454" s="80" t="n">
        <f aca="false">I454+K454</f>
        <v>0</v>
      </c>
      <c r="N454" s="77" t="n">
        <f aca="false">J454+L454</f>
        <v>0</v>
      </c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customFormat="false" ht="15" hidden="false" customHeight="false" outlineLevel="0" collapsed="false">
      <c r="A455" s="72"/>
      <c r="B455" s="72"/>
      <c r="C455" s="73"/>
      <c r="D455" s="73"/>
      <c r="E455" s="73"/>
      <c r="F455" s="73"/>
      <c r="G455" s="73"/>
      <c r="H455" s="85"/>
      <c r="I455" s="73"/>
      <c r="J455" s="73"/>
      <c r="K455" s="72"/>
      <c r="L455" s="72"/>
      <c r="M455" s="80" t="n">
        <f aca="false">I455+K455</f>
        <v>0</v>
      </c>
      <c r="N455" s="77" t="n">
        <f aca="false">J455+L455</f>
        <v>0</v>
      </c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customFormat="false" ht="15" hidden="false" customHeight="false" outlineLevel="0" collapsed="false">
      <c r="A456" s="72"/>
      <c r="B456" s="72"/>
      <c r="C456" s="73"/>
      <c r="D456" s="73"/>
      <c r="E456" s="73"/>
      <c r="F456" s="73"/>
      <c r="G456" s="73"/>
      <c r="H456" s="73"/>
      <c r="I456" s="73"/>
      <c r="J456" s="73"/>
      <c r="K456" s="72"/>
      <c r="L456" s="72"/>
      <c r="M456" s="80" t="n">
        <f aca="false">I456+K456</f>
        <v>0</v>
      </c>
      <c r="N456" s="77" t="n">
        <f aca="false">J456+L456</f>
        <v>0</v>
      </c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customFormat="false" ht="15" hidden="false" customHeight="false" outlineLevel="0" collapsed="false">
      <c r="A457" s="72"/>
      <c r="B457" s="72"/>
      <c r="C457" s="73"/>
      <c r="D457" s="73"/>
      <c r="E457" s="73"/>
      <c r="F457" s="73"/>
      <c r="G457" s="73"/>
      <c r="H457" s="73"/>
      <c r="I457" s="73"/>
      <c r="J457" s="73"/>
      <c r="K457" s="72"/>
      <c r="L457" s="72"/>
      <c r="M457" s="80" t="n">
        <f aca="false">I457+K457</f>
        <v>0</v>
      </c>
      <c r="N457" s="77" t="n">
        <f aca="false">J457+L457</f>
        <v>0</v>
      </c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customFormat="false" ht="15" hidden="false" customHeight="false" outlineLevel="0" collapsed="false">
      <c r="A458" s="72"/>
      <c r="B458" s="72"/>
      <c r="C458" s="73"/>
      <c r="D458" s="73"/>
      <c r="E458" s="73"/>
      <c r="F458" s="73"/>
      <c r="G458" s="73"/>
      <c r="H458" s="73"/>
      <c r="I458" s="73"/>
      <c r="J458" s="73"/>
      <c r="K458" s="72"/>
      <c r="L458" s="72"/>
      <c r="M458" s="80" t="n">
        <f aca="false">I458+K458</f>
        <v>0</v>
      </c>
      <c r="N458" s="77" t="n">
        <f aca="false">J458+L458</f>
        <v>0</v>
      </c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customFormat="false" ht="15" hidden="false" customHeight="false" outlineLevel="0" collapsed="false">
      <c r="A459" s="72"/>
      <c r="B459" s="72"/>
      <c r="C459" s="73"/>
      <c r="D459" s="73"/>
      <c r="E459" s="73"/>
      <c r="F459" s="73"/>
      <c r="G459" s="73"/>
      <c r="H459" s="73"/>
      <c r="I459" s="73"/>
      <c r="J459" s="73"/>
      <c r="K459" s="72"/>
      <c r="L459" s="72"/>
      <c r="M459" s="80" t="n">
        <f aca="false">I459+K459</f>
        <v>0</v>
      </c>
      <c r="N459" s="77" t="n">
        <f aca="false">J459+L459</f>
        <v>0</v>
      </c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customFormat="false" ht="15" hidden="false" customHeight="false" outlineLevel="0" collapsed="false">
      <c r="A460" s="72"/>
      <c r="B460" s="72"/>
      <c r="C460" s="73"/>
      <c r="D460" s="73"/>
      <c r="E460" s="73"/>
      <c r="F460" s="73"/>
      <c r="G460" s="73"/>
      <c r="H460" s="73"/>
      <c r="I460" s="73"/>
      <c r="J460" s="73"/>
      <c r="K460" s="72"/>
      <c r="L460" s="72"/>
      <c r="M460" s="80" t="n">
        <f aca="false">I460+K460</f>
        <v>0</v>
      </c>
      <c r="N460" s="77" t="n">
        <f aca="false">J460+L460</f>
        <v>0</v>
      </c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customFormat="false" ht="15" hidden="false" customHeight="false" outlineLevel="0" collapsed="false">
      <c r="A461" s="72"/>
      <c r="B461" s="72"/>
      <c r="C461" s="73"/>
      <c r="D461" s="73"/>
      <c r="E461" s="73"/>
      <c r="F461" s="73"/>
      <c r="G461" s="73"/>
      <c r="H461" s="73"/>
      <c r="I461" s="73"/>
      <c r="J461" s="73"/>
      <c r="K461" s="72"/>
      <c r="L461" s="72"/>
      <c r="M461" s="80" t="n">
        <f aca="false">I461+K461</f>
        <v>0</v>
      </c>
      <c r="N461" s="77" t="n">
        <f aca="false">J461+L461</f>
        <v>0</v>
      </c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customFormat="false" ht="15" hidden="false" customHeight="false" outlineLevel="0" collapsed="false">
      <c r="A462" s="72"/>
      <c r="B462" s="72"/>
      <c r="C462" s="73"/>
      <c r="D462" s="73"/>
      <c r="E462" s="73"/>
      <c r="F462" s="73"/>
      <c r="G462" s="73"/>
      <c r="H462" s="73"/>
      <c r="I462" s="73"/>
      <c r="J462" s="73"/>
      <c r="K462" s="72"/>
      <c r="L462" s="72"/>
      <c r="M462" s="80" t="n">
        <f aca="false">I462+K462</f>
        <v>0</v>
      </c>
      <c r="N462" s="77" t="n">
        <f aca="false">J462+L462</f>
        <v>0</v>
      </c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customFormat="false" ht="15" hidden="false" customHeight="false" outlineLevel="0" collapsed="false">
      <c r="A463" s="72"/>
      <c r="B463" s="72"/>
      <c r="C463" s="73"/>
      <c r="D463" s="73"/>
      <c r="E463" s="73"/>
      <c r="F463" s="73"/>
      <c r="G463" s="73"/>
      <c r="H463" s="73"/>
      <c r="I463" s="73"/>
      <c r="J463" s="73"/>
      <c r="K463" s="72"/>
      <c r="L463" s="72"/>
      <c r="M463" s="80" t="n">
        <f aca="false">I463+K463</f>
        <v>0</v>
      </c>
      <c r="N463" s="77" t="n">
        <f aca="false">J463+L463</f>
        <v>0</v>
      </c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customFormat="false" ht="15" hidden="false" customHeight="false" outlineLevel="0" collapsed="false">
      <c r="A464" s="72"/>
      <c r="B464" s="72"/>
      <c r="C464" s="73"/>
      <c r="D464" s="73"/>
      <c r="E464" s="73"/>
      <c r="F464" s="73"/>
      <c r="G464" s="73"/>
      <c r="H464" s="73"/>
      <c r="I464" s="73"/>
      <c r="J464" s="73"/>
      <c r="K464" s="72"/>
      <c r="L464" s="72"/>
      <c r="M464" s="80" t="n">
        <f aca="false">I464+K464</f>
        <v>0</v>
      </c>
      <c r="N464" s="77" t="n">
        <f aca="false">J464+L464</f>
        <v>0</v>
      </c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customFormat="false" ht="15" hidden="false" customHeight="false" outlineLevel="0" collapsed="false">
      <c r="A465" s="72"/>
      <c r="B465" s="72"/>
      <c r="C465" s="73"/>
      <c r="D465" s="73"/>
      <c r="E465" s="73"/>
      <c r="F465" s="73"/>
      <c r="G465" s="73"/>
      <c r="H465" s="73"/>
      <c r="I465" s="73"/>
      <c r="J465" s="73"/>
      <c r="K465" s="72"/>
      <c r="L465" s="72"/>
      <c r="M465" s="80" t="n">
        <f aca="false">I465+K465</f>
        <v>0</v>
      </c>
      <c r="N465" s="77" t="n">
        <f aca="false">J465+L465</f>
        <v>0</v>
      </c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customFormat="false" ht="15" hidden="false" customHeight="false" outlineLevel="0" collapsed="false">
      <c r="A466" s="72"/>
      <c r="B466" s="72"/>
      <c r="C466" s="73"/>
      <c r="D466" s="73"/>
      <c r="E466" s="73"/>
      <c r="F466" s="73"/>
      <c r="G466" s="73"/>
      <c r="H466" s="73"/>
      <c r="I466" s="73"/>
      <c r="J466" s="73"/>
      <c r="K466" s="72"/>
      <c r="L466" s="72"/>
      <c r="M466" s="80" t="n">
        <f aca="false">I466+K466</f>
        <v>0</v>
      </c>
      <c r="N466" s="77" t="n">
        <f aca="false">J466+L466</f>
        <v>0</v>
      </c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customFormat="false" ht="15" hidden="false" customHeight="false" outlineLevel="0" collapsed="false">
      <c r="A467" s="72"/>
      <c r="B467" s="72"/>
      <c r="C467" s="73"/>
      <c r="D467" s="73"/>
      <c r="E467" s="73"/>
      <c r="F467" s="73"/>
      <c r="G467" s="73"/>
      <c r="H467" s="73"/>
      <c r="I467" s="73"/>
      <c r="J467" s="73"/>
      <c r="K467" s="72"/>
      <c r="L467" s="72"/>
      <c r="M467" s="80" t="n">
        <f aca="false">I467+K467</f>
        <v>0</v>
      </c>
      <c r="N467" s="77" t="n">
        <f aca="false">J467+L467</f>
        <v>0</v>
      </c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customFormat="false" ht="15" hidden="false" customHeight="false" outlineLevel="0" collapsed="false">
      <c r="A468" s="72"/>
      <c r="B468" s="72"/>
      <c r="C468" s="73"/>
      <c r="D468" s="73"/>
      <c r="E468" s="73"/>
      <c r="F468" s="73"/>
      <c r="G468" s="73"/>
      <c r="H468" s="73"/>
      <c r="I468" s="73"/>
      <c r="J468" s="73"/>
      <c r="K468" s="72"/>
      <c r="L468" s="72"/>
      <c r="M468" s="80" t="n">
        <f aca="false">I468+K468</f>
        <v>0</v>
      </c>
      <c r="N468" s="77" t="n">
        <f aca="false">J468+L468</f>
        <v>0</v>
      </c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customFormat="false" ht="15" hidden="false" customHeight="false" outlineLevel="0" collapsed="false">
      <c r="A469" s="72"/>
      <c r="B469" s="72"/>
      <c r="C469" s="73"/>
      <c r="D469" s="73"/>
      <c r="E469" s="73"/>
      <c r="F469" s="73"/>
      <c r="G469" s="73"/>
      <c r="H469" s="73"/>
      <c r="I469" s="73"/>
      <c r="J469" s="73"/>
      <c r="K469" s="72"/>
      <c r="L469" s="72"/>
      <c r="M469" s="80" t="n">
        <f aca="false">I469+K469</f>
        <v>0</v>
      </c>
      <c r="N469" s="77" t="n">
        <f aca="false">J469+L469</f>
        <v>0</v>
      </c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customFormat="false" ht="15" hidden="false" customHeight="false" outlineLevel="0" collapsed="false">
      <c r="A470" s="72"/>
      <c r="B470" s="72"/>
      <c r="C470" s="73"/>
      <c r="D470" s="73"/>
      <c r="E470" s="73"/>
      <c r="F470" s="73"/>
      <c r="G470" s="73"/>
      <c r="H470" s="73"/>
      <c r="I470" s="73"/>
      <c r="J470" s="73"/>
      <c r="K470" s="72"/>
      <c r="L470" s="72"/>
      <c r="M470" s="80" t="n">
        <f aca="false">I470+K470</f>
        <v>0</v>
      </c>
      <c r="N470" s="77" t="n">
        <f aca="false">J470+L470</f>
        <v>0</v>
      </c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customFormat="false" ht="15" hidden="false" customHeight="false" outlineLevel="0" collapsed="false">
      <c r="A471" s="72"/>
      <c r="B471" s="72"/>
      <c r="C471" s="73"/>
      <c r="D471" s="73"/>
      <c r="E471" s="73"/>
      <c r="F471" s="73"/>
      <c r="G471" s="73"/>
      <c r="H471" s="73"/>
      <c r="I471" s="73"/>
      <c r="J471" s="73"/>
      <c r="K471" s="72"/>
      <c r="L471" s="72"/>
      <c r="M471" s="80" t="n">
        <f aca="false">I471+K471</f>
        <v>0</v>
      </c>
      <c r="N471" s="77" t="n">
        <f aca="false">J471+L471</f>
        <v>0</v>
      </c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customFormat="false" ht="15" hidden="false" customHeight="false" outlineLevel="0" collapsed="false">
      <c r="A472" s="72"/>
      <c r="B472" s="72"/>
      <c r="C472" s="73"/>
      <c r="D472" s="73"/>
      <c r="E472" s="73"/>
      <c r="F472" s="73"/>
      <c r="G472" s="73"/>
      <c r="H472" s="73"/>
      <c r="I472" s="73"/>
      <c r="J472" s="73"/>
      <c r="K472" s="72"/>
      <c r="L472" s="72"/>
      <c r="M472" s="80" t="n">
        <f aca="false">I472+K472</f>
        <v>0</v>
      </c>
      <c r="N472" s="77" t="n">
        <f aca="false">J472+L472</f>
        <v>0</v>
      </c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customFormat="false" ht="15" hidden="false" customHeight="false" outlineLevel="0" collapsed="false">
      <c r="A473" s="72"/>
      <c r="B473" s="72"/>
      <c r="C473" s="73"/>
      <c r="D473" s="73"/>
      <c r="E473" s="73"/>
      <c r="F473" s="73"/>
      <c r="G473" s="73"/>
      <c r="H473" s="73"/>
      <c r="I473" s="73"/>
      <c r="J473" s="73"/>
      <c r="K473" s="72"/>
      <c r="L473" s="72"/>
      <c r="M473" s="80" t="n">
        <f aca="false">I473+K473</f>
        <v>0</v>
      </c>
      <c r="N473" s="77" t="n">
        <f aca="false">J473+L473</f>
        <v>0</v>
      </c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customFormat="false" ht="15" hidden="false" customHeight="false" outlineLevel="0" collapsed="false">
      <c r="A474" s="72"/>
      <c r="B474" s="72"/>
      <c r="C474" s="73"/>
      <c r="D474" s="73"/>
      <c r="E474" s="73"/>
      <c r="F474" s="73"/>
      <c r="G474" s="73"/>
      <c r="H474" s="73"/>
      <c r="I474" s="73"/>
      <c r="J474" s="73"/>
      <c r="K474" s="72"/>
      <c r="L474" s="72"/>
      <c r="M474" s="80" t="n">
        <f aca="false">I474+K474</f>
        <v>0</v>
      </c>
      <c r="N474" s="77" t="n">
        <f aca="false">J474+L474</f>
        <v>0</v>
      </c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customFormat="false" ht="15" hidden="false" customHeight="false" outlineLevel="0" collapsed="false">
      <c r="A475" s="72"/>
      <c r="B475" s="72"/>
      <c r="C475" s="73"/>
      <c r="D475" s="73"/>
      <c r="E475" s="73"/>
      <c r="F475" s="73"/>
      <c r="G475" s="73"/>
      <c r="H475" s="73"/>
      <c r="I475" s="73"/>
      <c r="J475" s="73"/>
      <c r="K475" s="72"/>
      <c r="L475" s="72"/>
      <c r="M475" s="80" t="n">
        <f aca="false">I475+K475</f>
        <v>0</v>
      </c>
      <c r="N475" s="77" t="n">
        <f aca="false">J475+L475</f>
        <v>0</v>
      </c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customFormat="false" ht="15" hidden="false" customHeight="false" outlineLevel="0" collapsed="false">
      <c r="A476" s="72"/>
      <c r="B476" s="72"/>
      <c r="C476" s="73"/>
      <c r="D476" s="73"/>
      <c r="E476" s="73"/>
      <c r="F476" s="73"/>
      <c r="G476" s="73"/>
      <c r="H476" s="73"/>
      <c r="I476" s="73"/>
      <c r="J476" s="73"/>
      <c r="K476" s="72"/>
      <c r="L476" s="72"/>
      <c r="M476" s="80" t="n">
        <f aca="false">I476+K476</f>
        <v>0</v>
      </c>
      <c r="N476" s="77" t="n">
        <f aca="false">J476+L476</f>
        <v>0</v>
      </c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customFormat="false" ht="15" hidden="false" customHeight="false" outlineLevel="0" collapsed="false">
      <c r="A477" s="72"/>
      <c r="B477" s="72"/>
      <c r="C477" s="73"/>
      <c r="D477" s="73"/>
      <c r="E477" s="73"/>
      <c r="F477" s="73"/>
      <c r="G477" s="73"/>
      <c r="H477" s="73"/>
      <c r="I477" s="73"/>
      <c r="J477" s="73"/>
      <c r="K477" s="72"/>
      <c r="L477" s="72"/>
      <c r="M477" s="80" t="n">
        <f aca="false">I477+K477</f>
        <v>0</v>
      </c>
      <c r="N477" s="77" t="n">
        <f aca="false">J477+L477</f>
        <v>0</v>
      </c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customFormat="false" ht="15" hidden="false" customHeight="false" outlineLevel="0" collapsed="false">
      <c r="A478" s="72"/>
      <c r="B478" s="72"/>
      <c r="C478" s="73"/>
      <c r="D478" s="73"/>
      <c r="E478" s="73"/>
      <c r="F478" s="73"/>
      <c r="G478" s="73"/>
      <c r="H478" s="73"/>
      <c r="I478" s="73"/>
      <c r="J478" s="73"/>
      <c r="K478" s="72"/>
      <c r="L478" s="72"/>
      <c r="M478" s="80" t="n">
        <f aca="false">I478+K478</f>
        <v>0</v>
      </c>
      <c r="N478" s="77" t="n">
        <f aca="false">J478+L478</f>
        <v>0</v>
      </c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customFormat="false" ht="15" hidden="false" customHeight="false" outlineLevel="0" collapsed="false">
      <c r="A479" s="72"/>
      <c r="B479" s="72"/>
      <c r="C479" s="73"/>
      <c r="D479" s="73"/>
      <c r="E479" s="73"/>
      <c r="F479" s="73"/>
      <c r="G479" s="73"/>
      <c r="H479" s="73"/>
      <c r="I479" s="73"/>
      <c r="J479" s="73"/>
      <c r="K479" s="72"/>
      <c r="L479" s="72"/>
      <c r="M479" s="80" t="n">
        <f aca="false">I479+K479</f>
        <v>0</v>
      </c>
      <c r="N479" s="77" t="n">
        <f aca="false">J479+L479</f>
        <v>0</v>
      </c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customFormat="false" ht="15" hidden="false" customHeight="false" outlineLevel="0" collapsed="false">
      <c r="A480" s="72"/>
      <c r="B480" s="72"/>
      <c r="C480" s="73"/>
      <c r="D480" s="73"/>
      <c r="E480" s="73"/>
      <c r="F480" s="73"/>
      <c r="G480" s="73"/>
      <c r="H480" s="73"/>
      <c r="I480" s="73"/>
      <c r="J480" s="73"/>
      <c r="K480" s="72"/>
      <c r="L480" s="72"/>
      <c r="M480" s="80" t="n">
        <f aca="false">I480+K480</f>
        <v>0</v>
      </c>
      <c r="N480" s="77" t="n">
        <f aca="false">J480+L480</f>
        <v>0</v>
      </c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customFormat="false" ht="15" hidden="false" customHeight="false" outlineLevel="0" collapsed="false">
      <c r="A481" s="72"/>
      <c r="B481" s="72"/>
      <c r="C481" s="73"/>
      <c r="D481" s="73"/>
      <c r="E481" s="73"/>
      <c r="F481" s="73"/>
      <c r="G481" s="73"/>
      <c r="H481" s="73"/>
      <c r="I481" s="73"/>
      <c r="J481" s="73"/>
      <c r="K481" s="72"/>
      <c r="L481" s="72"/>
      <c r="M481" s="80" t="n">
        <f aca="false">I481+K481</f>
        <v>0</v>
      </c>
      <c r="N481" s="77" t="n">
        <f aca="false">J481+L481</f>
        <v>0</v>
      </c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customFormat="false" ht="15" hidden="false" customHeight="false" outlineLevel="0" collapsed="false">
      <c r="A482" s="72"/>
      <c r="B482" s="72"/>
      <c r="C482" s="73"/>
      <c r="D482" s="73"/>
      <c r="E482" s="73"/>
      <c r="F482" s="73"/>
      <c r="G482" s="73"/>
      <c r="H482" s="73"/>
      <c r="I482" s="73"/>
      <c r="J482" s="73"/>
      <c r="K482" s="72"/>
      <c r="L482" s="72"/>
      <c r="M482" s="80" t="n">
        <f aca="false">I482+K482</f>
        <v>0</v>
      </c>
      <c r="N482" s="77" t="n">
        <f aca="false">J482+L482</f>
        <v>0</v>
      </c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customFormat="false" ht="15" hidden="false" customHeight="false" outlineLevel="0" collapsed="false">
      <c r="A483" s="72"/>
      <c r="B483" s="72"/>
      <c r="C483" s="73"/>
      <c r="D483" s="73"/>
      <c r="E483" s="73"/>
      <c r="F483" s="73"/>
      <c r="G483" s="73"/>
      <c r="H483" s="73"/>
      <c r="I483" s="73"/>
      <c r="J483" s="73"/>
      <c r="K483" s="72"/>
      <c r="L483" s="72"/>
      <c r="M483" s="80" t="n">
        <f aca="false">I483+K483</f>
        <v>0</v>
      </c>
      <c r="N483" s="77" t="n">
        <f aca="false">J483+L483</f>
        <v>0</v>
      </c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customFormat="false" ht="15" hidden="false" customHeight="false" outlineLevel="0" collapsed="false">
      <c r="A484" s="72"/>
      <c r="B484" s="72"/>
      <c r="C484" s="73"/>
      <c r="D484" s="73"/>
      <c r="E484" s="73"/>
      <c r="F484" s="73"/>
      <c r="G484" s="73"/>
      <c r="H484" s="73"/>
      <c r="I484" s="73"/>
      <c r="J484" s="73"/>
      <c r="K484" s="72"/>
      <c r="L484" s="72"/>
      <c r="M484" s="80" t="n">
        <f aca="false">I484+K484</f>
        <v>0</v>
      </c>
      <c r="N484" s="77" t="n">
        <f aca="false">J484+L484</f>
        <v>0</v>
      </c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customFormat="false" ht="15" hidden="false" customHeight="false" outlineLevel="0" collapsed="false">
      <c r="A485" s="72"/>
      <c r="B485" s="72"/>
      <c r="C485" s="73"/>
      <c r="D485" s="73"/>
      <c r="E485" s="73"/>
      <c r="F485" s="73"/>
      <c r="G485" s="73"/>
      <c r="H485" s="73"/>
      <c r="I485" s="73"/>
      <c r="J485" s="73"/>
      <c r="K485" s="72"/>
      <c r="L485" s="72"/>
      <c r="M485" s="80" t="n">
        <f aca="false">I485+K485</f>
        <v>0</v>
      </c>
      <c r="N485" s="77" t="n">
        <f aca="false">J485+L485</f>
        <v>0</v>
      </c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customFormat="false" ht="15" hidden="false" customHeight="false" outlineLevel="0" collapsed="false">
      <c r="A486" s="72"/>
      <c r="B486" s="72"/>
      <c r="C486" s="73"/>
      <c r="D486" s="73"/>
      <c r="E486" s="73"/>
      <c r="F486" s="73"/>
      <c r="G486" s="73"/>
      <c r="H486" s="73"/>
      <c r="I486" s="73"/>
      <c r="J486" s="73"/>
      <c r="K486" s="72"/>
      <c r="L486" s="72"/>
      <c r="M486" s="80" t="n">
        <f aca="false">I486+K486</f>
        <v>0</v>
      </c>
      <c r="N486" s="77" t="n">
        <f aca="false">J486+L486</f>
        <v>0</v>
      </c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customFormat="false" ht="15" hidden="false" customHeight="false" outlineLevel="0" collapsed="false">
      <c r="A487" s="72"/>
      <c r="B487" s="72"/>
      <c r="C487" s="73"/>
      <c r="D487" s="73"/>
      <c r="E487" s="73"/>
      <c r="F487" s="73"/>
      <c r="G487" s="73"/>
      <c r="H487" s="73"/>
      <c r="I487" s="73"/>
      <c r="J487" s="73"/>
      <c r="K487" s="72"/>
      <c r="L487" s="72"/>
      <c r="M487" s="80" t="n">
        <f aca="false">I487+K487</f>
        <v>0</v>
      </c>
      <c r="N487" s="77" t="n">
        <f aca="false">J487+L487</f>
        <v>0</v>
      </c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customFormat="false" ht="15" hidden="false" customHeight="false" outlineLevel="0" collapsed="false">
      <c r="A488" s="72"/>
      <c r="B488" s="72"/>
      <c r="C488" s="73"/>
      <c r="D488" s="73"/>
      <c r="E488" s="73"/>
      <c r="F488" s="73"/>
      <c r="G488" s="73"/>
      <c r="H488" s="73"/>
      <c r="I488" s="73"/>
      <c r="J488" s="73"/>
      <c r="K488" s="72"/>
      <c r="L488" s="72"/>
      <c r="M488" s="80" t="n">
        <f aca="false">I488+K488</f>
        <v>0</v>
      </c>
      <c r="N488" s="77" t="n">
        <f aca="false">J488+L488</f>
        <v>0</v>
      </c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customFormat="false" ht="15" hidden="false" customHeight="false" outlineLevel="0" collapsed="false">
      <c r="A489" s="72"/>
      <c r="B489" s="72"/>
      <c r="C489" s="73"/>
      <c r="D489" s="73"/>
      <c r="E489" s="73"/>
      <c r="F489" s="73"/>
      <c r="G489" s="73"/>
      <c r="H489" s="73"/>
      <c r="I489" s="73"/>
      <c r="J489" s="73"/>
      <c r="K489" s="72"/>
      <c r="L489" s="72"/>
      <c r="M489" s="80" t="n">
        <f aca="false">I489+K489</f>
        <v>0</v>
      </c>
      <c r="N489" s="77" t="n">
        <f aca="false">J489+L489</f>
        <v>0</v>
      </c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customFormat="false" ht="15" hidden="false" customHeight="false" outlineLevel="0" collapsed="false">
      <c r="A490" s="72"/>
      <c r="B490" s="72"/>
      <c r="C490" s="73"/>
      <c r="D490" s="73"/>
      <c r="E490" s="73"/>
      <c r="F490" s="73"/>
      <c r="G490" s="73"/>
      <c r="H490" s="73"/>
      <c r="I490" s="73"/>
      <c r="J490" s="73"/>
      <c r="K490" s="72"/>
      <c r="L490" s="72"/>
      <c r="M490" s="80" t="n">
        <f aca="false">I490+K490</f>
        <v>0</v>
      </c>
      <c r="N490" s="77" t="n">
        <f aca="false">J490+L490</f>
        <v>0</v>
      </c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customFormat="false" ht="15" hidden="false" customHeight="false" outlineLevel="0" collapsed="false">
      <c r="A491" s="72"/>
      <c r="B491" s="72"/>
      <c r="C491" s="73"/>
      <c r="D491" s="73"/>
      <c r="E491" s="73"/>
      <c r="F491" s="73"/>
      <c r="G491" s="73"/>
      <c r="H491" s="73"/>
      <c r="I491" s="73"/>
      <c r="J491" s="73"/>
      <c r="K491" s="72"/>
      <c r="L491" s="72"/>
      <c r="M491" s="80" t="n">
        <f aca="false">I491+K491</f>
        <v>0</v>
      </c>
      <c r="N491" s="77" t="n">
        <f aca="false">J491+L491</f>
        <v>0</v>
      </c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customFormat="false" ht="15" hidden="false" customHeight="false" outlineLevel="0" collapsed="false">
      <c r="A492" s="72"/>
      <c r="B492" s="72"/>
      <c r="C492" s="73"/>
      <c r="D492" s="73"/>
      <c r="E492" s="73"/>
      <c r="F492" s="73"/>
      <c r="G492" s="73"/>
      <c r="H492" s="73"/>
      <c r="I492" s="73"/>
      <c r="J492" s="73"/>
      <c r="K492" s="72"/>
      <c r="L492" s="72"/>
      <c r="M492" s="80" t="n">
        <f aca="false">I492+K492</f>
        <v>0</v>
      </c>
      <c r="N492" s="77" t="n">
        <f aca="false">J492+L492</f>
        <v>0</v>
      </c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customFormat="false" ht="15" hidden="false" customHeight="false" outlineLevel="0" collapsed="false">
      <c r="A493" s="72"/>
      <c r="B493" s="72"/>
      <c r="C493" s="73"/>
      <c r="D493" s="73"/>
      <c r="E493" s="73"/>
      <c r="F493" s="73"/>
      <c r="G493" s="73"/>
      <c r="H493" s="73"/>
      <c r="I493" s="73"/>
      <c r="J493" s="73"/>
      <c r="K493" s="72"/>
      <c r="L493" s="72"/>
      <c r="M493" s="80" t="n">
        <f aca="false">I493+K493</f>
        <v>0</v>
      </c>
      <c r="N493" s="77" t="n">
        <f aca="false">J493+L493</f>
        <v>0</v>
      </c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customFormat="false" ht="15" hidden="false" customHeight="false" outlineLevel="0" collapsed="false">
      <c r="A494" s="72"/>
      <c r="B494" s="72"/>
      <c r="C494" s="73"/>
      <c r="D494" s="73"/>
      <c r="E494" s="73"/>
      <c r="F494" s="73"/>
      <c r="G494" s="73"/>
      <c r="H494" s="73"/>
      <c r="I494" s="73"/>
      <c r="J494" s="73"/>
      <c r="K494" s="72"/>
      <c r="L494" s="72"/>
      <c r="M494" s="80" t="n">
        <f aca="false">I494+K494</f>
        <v>0</v>
      </c>
      <c r="N494" s="77" t="n">
        <f aca="false">J494+L494</f>
        <v>0</v>
      </c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customFormat="false" ht="15" hidden="false" customHeight="false" outlineLevel="0" collapsed="false">
      <c r="A495" s="72"/>
      <c r="B495" s="72"/>
      <c r="C495" s="73"/>
      <c r="D495" s="73"/>
      <c r="E495" s="73"/>
      <c r="F495" s="73"/>
      <c r="G495" s="73"/>
      <c r="H495" s="73"/>
      <c r="I495" s="73"/>
      <c r="J495" s="73"/>
      <c r="K495" s="72"/>
      <c r="L495" s="72"/>
      <c r="M495" s="80" t="n">
        <f aca="false">I495+K495</f>
        <v>0</v>
      </c>
      <c r="N495" s="77" t="n">
        <f aca="false">J495+L495</f>
        <v>0</v>
      </c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customFormat="false" ht="15" hidden="false" customHeight="false" outlineLevel="0" collapsed="false">
      <c r="A496" s="72"/>
      <c r="B496" s="72"/>
      <c r="C496" s="73"/>
      <c r="D496" s="73"/>
      <c r="E496" s="73"/>
      <c r="F496" s="73"/>
      <c r="G496" s="73"/>
      <c r="H496" s="73"/>
      <c r="I496" s="73"/>
      <c r="J496" s="73"/>
      <c r="K496" s="72"/>
      <c r="L496" s="72"/>
      <c r="M496" s="80" t="n">
        <f aca="false">I496+K496</f>
        <v>0</v>
      </c>
      <c r="N496" s="77" t="n">
        <f aca="false">J496+L496</f>
        <v>0</v>
      </c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customFormat="false" ht="15" hidden="false" customHeight="false" outlineLevel="0" collapsed="false">
      <c r="A497" s="72"/>
      <c r="B497" s="72"/>
      <c r="C497" s="73"/>
      <c r="D497" s="73"/>
      <c r="E497" s="73"/>
      <c r="F497" s="73"/>
      <c r="G497" s="73"/>
      <c r="H497" s="73"/>
      <c r="I497" s="73"/>
      <c r="J497" s="73"/>
      <c r="K497" s="72"/>
      <c r="L497" s="72"/>
      <c r="M497" s="80" t="n">
        <f aca="false">I497+K497</f>
        <v>0</v>
      </c>
      <c r="N497" s="77" t="n">
        <f aca="false">J497+L497</f>
        <v>0</v>
      </c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customFormat="false" ht="15" hidden="false" customHeight="false" outlineLevel="0" collapsed="false">
      <c r="A498" s="72"/>
      <c r="B498" s="72"/>
      <c r="C498" s="73"/>
      <c r="D498" s="73"/>
      <c r="E498" s="73"/>
      <c r="F498" s="73"/>
      <c r="G498" s="73"/>
      <c r="H498" s="73"/>
      <c r="I498" s="73"/>
      <c r="J498" s="73"/>
      <c r="K498" s="72"/>
      <c r="L498" s="72"/>
      <c r="M498" s="80" t="n">
        <f aca="false">I498+K498</f>
        <v>0</v>
      </c>
      <c r="N498" s="77" t="n">
        <f aca="false">J498+L498</f>
        <v>0</v>
      </c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customFormat="false" ht="15" hidden="false" customHeight="false" outlineLevel="0" collapsed="false">
      <c r="A499" s="72"/>
      <c r="B499" s="72"/>
      <c r="C499" s="73"/>
      <c r="D499" s="73"/>
      <c r="E499" s="73"/>
      <c r="F499" s="73"/>
      <c r="G499" s="73"/>
      <c r="H499" s="73"/>
      <c r="I499" s="73"/>
      <c r="J499" s="73"/>
      <c r="K499" s="72"/>
      <c r="L499" s="72"/>
      <c r="M499" s="80" t="n">
        <f aca="false">I499+K499</f>
        <v>0</v>
      </c>
      <c r="N499" s="77" t="n">
        <f aca="false">J499+L499</f>
        <v>0</v>
      </c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customFormat="false" ht="15" hidden="false" customHeight="false" outlineLevel="0" collapsed="false">
      <c r="A500" s="72"/>
      <c r="B500" s="72"/>
      <c r="C500" s="73"/>
      <c r="D500" s="73"/>
      <c r="E500" s="73"/>
      <c r="F500" s="73"/>
      <c r="G500" s="73"/>
      <c r="H500" s="73"/>
      <c r="I500" s="73"/>
      <c r="J500" s="73"/>
      <c r="K500" s="72"/>
      <c r="L500" s="72"/>
      <c r="M500" s="80" t="n">
        <f aca="false">I500+K500</f>
        <v>0</v>
      </c>
      <c r="N500" s="77" t="n">
        <f aca="false">J500+L500</f>
        <v>0</v>
      </c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customFormat="false" ht="15" hidden="false" customHeight="false" outlineLevel="0" collapsed="false">
      <c r="A501" s="72"/>
      <c r="B501" s="72"/>
      <c r="C501" s="73"/>
      <c r="D501" s="73"/>
      <c r="E501" s="73"/>
      <c r="F501" s="73"/>
      <c r="G501" s="73"/>
      <c r="H501" s="73"/>
      <c r="I501" s="73"/>
      <c r="J501" s="73"/>
      <c r="K501" s="72"/>
      <c r="L501" s="72"/>
      <c r="M501" s="80" t="n">
        <f aca="false">I501+K501</f>
        <v>0</v>
      </c>
      <c r="N501" s="77" t="n">
        <f aca="false">J501+L501</f>
        <v>0</v>
      </c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customFormat="false" ht="15" hidden="false" customHeight="false" outlineLevel="0" collapsed="false">
      <c r="A502" s="72"/>
      <c r="B502" s="72"/>
      <c r="C502" s="73"/>
      <c r="D502" s="73"/>
      <c r="E502" s="73"/>
      <c r="F502" s="73"/>
      <c r="G502" s="73"/>
      <c r="H502" s="73"/>
      <c r="I502" s="73"/>
      <c r="J502" s="73"/>
      <c r="K502" s="72"/>
      <c r="L502" s="72"/>
      <c r="M502" s="80" t="n">
        <f aca="false">I502+K502</f>
        <v>0</v>
      </c>
      <c r="N502" s="77" t="n">
        <f aca="false">J502+L502</f>
        <v>0</v>
      </c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customFormat="false" ht="15" hidden="false" customHeight="false" outlineLevel="0" collapsed="false">
      <c r="A503" s="72"/>
      <c r="B503" s="72"/>
      <c r="C503" s="73"/>
      <c r="D503" s="73"/>
      <c r="E503" s="73"/>
      <c r="F503" s="73"/>
      <c r="G503" s="73"/>
      <c r="H503" s="73"/>
      <c r="I503" s="73"/>
      <c r="J503" s="73"/>
      <c r="K503" s="72"/>
      <c r="L503" s="72"/>
      <c r="M503" s="80" t="n">
        <f aca="false">I503+K503</f>
        <v>0</v>
      </c>
      <c r="N503" s="77" t="n">
        <f aca="false">J503+L503</f>
        <v>0</v>
      </c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customFormat="false" ht="15" hidden="false" customHeight="false" outlineLevel="0" collapsed="false">
      <c r="A504" s="72"/>
      <c r="B504" s="72"/>
      <c r="C504" s="73"/>
      <c r="D504" s="73"/>
      <c r="E504" s="73"/>
      <c r="F504" s="73"/>
      <c r="G504" s="73"/>
      <c r="H504" s="73"/>
      <c r="I504" s="73"/>
      <c r="J504" s="73"/>
      <c r="K504" s="72"/>
      <c r="L504" s="72"/>
      <c r="M504" s="80" t="n">
        <f aca="false">I504+K504</f>
        <v>0</v>
      </c>
      <c r="N504" s="77" t="n">
        <f aca="false">J504+L504</f>
        <v>0</v>
      </c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customFormat="false" ht="15" hidden="false" customHeight="false" outlineLevel="0" collapsed="false">
      <c r="A505" s="72"/>
      <c r="B505" s="72"/>
      <c r="C505" s="73"/>
      <c r="D505" s="73"/>
      <c r="E505" s="73"/>
      <c r="F505" s="73"/>
      <c r="G505" s="73"/>
      <c r="H505" s="73"/>
      <c r="I505" s="73"/>
      <c r="J505" s="73"/>
      <c r="K505" s="72"/>
      <c r="L505" s="72"/>
      <c r="M505" s="80" t="n">
        <f aca="false">I505+K505</f>
        <v>0</v>
      </c>
      <c r="N505" s="77" t="n">
        <f aca="false">J505+L505</f>
        <v>0</v>
      </c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customFormat="false" ht="15" hidden="false" customHeight="false" outlineLevel="0" collapsed="false">
      <c r="A506" s="72"/>
      <c r="B506" s="72"/>
      <c r="C506" s="73"/>
      <c r="D506" s="73"/>
      <c r="E506" s="73"/>
      <c r="F506" s="73"/>
      <c r="G506" s="73"/>
      <c r="H506" s="73"/>
      <c r="I506" s="73"/>
      <c r="J506" s="73"/>
      <c r="K506" s="72"/>
      <c r="L506" s="72"/>
      <c r="M506" s="80" t="n">
        <f aca="false">I506+K506</f>
        <v>0</v>
      </c>
      <c r="N506" s="77" t="n">
        <f aca="false">J506+L506</f>
        <v>0</v>
      </c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customFormat="false" ht="15" hidden="false" customHeight="false" outlineLevel="0" collapsed="false">
      <c r="A507" s="72"/>
      <c r="B507" s="72"/>
      <c r="C507" s="73"/>
      <c r="D507" s="73"/>
      <c r="E507" s="73"/>
      <c r="F507" s="73"/>
      <c r="G507" s="73"/>
      <c r="H507" s="73"/>
      <c r="I507" s="73"/>
      <c r="J507" s="73"/>
      <c r="K507" s="72"/>
      <c r="L507" s="72"/>
      <c r="M507" s="80" t="n">
        <f aca="false">I507+K507</f>
        <v>0</v>
      </c>
      <c r="N507" s="77" t="n">
        <f aca="false">J507+L507</f>
        <v>0</v>
      </c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customFormat="false" ht="15" hidden="false" customHeight="false" outlineLevel="0" collapsed="false">
      <c r="A508" s="72"/>
      <c r="B508" s="72"/>
      <c r="C508" s="73"/>
      <c r="D508" s="73"/>
      <c r="E508" s="73"/>
      <c r="F508" s="73"/>
      <c r="G508" s="73"/>
      <c r="H508" s="73"/>
      <c r="I508" s="73"/>
      <c r="J508" s="73"/>
      <c r="K508" s="72"/>
      <c r="L508" s="72"/>
      <c r="M508" s="80" t="n">
        <f aca="false">I508+K508</f>
        <v>0</v>
      </c>
      <c r="N508" s="77" t="n">
        <f aca="false">J508+L508</f>
        <v>0</v>
      </c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customFormat="false" ht="15" hidden="false" customHeight="false" outlineLevel="0" collapsed="false">
      <c r="A509" s="72"/>
      <c r="B509" s="72"/>
      <c r="C509" s="73"/>
      <c r="D509" s="73"/>
      <c r="E509" s="73"/>
      <c r="F509" s="73"/>
      <c r="G509" s="73"/>
      <c r="H509" s="73"/>
      <c r="I509" s="73"/>
      <c r="J509" s="73"/>
      <c r="K509" s="72"/>
      <c r="L509" s="72"/>
      <c r="M509" s="80" t="n">
        <f aca="false">I509+K509</f>
        <v>0</v>
      </c>
      <c r="N509" s="77" t="n">
        <f aca="false">J509+L509</f>
        <v>0</v>
      </c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customFormat="false" ht="15" hidden="false" customHeight="false" outlineLevel="0" collapsed="false">
      <c r="A510" s="72"/>
      <c r="B510" s="72"/>
      <c r="C510" s="73"/>
      <c r="D510" s="73"/>
      <c r="E510" s="73"/>
      <c r="F510" s="73"/>
      <c r="G510" s="73"/>
      <c r="H510" s="73"/>
      <c r="I510" s="73"/>
      <c r="J510" s="73"/>
      <c r="K510" s="72"/>
      <c r="L510" s="72"/>
      <c r="M510" s="80" t="n">
        <f aca="false">I510+K510</f>
        <v>0</v>
      </c>
      <c r="N510" s="77" t="n">
        <f aca="false">J510+L510</f>
        <v>0</v>
      </c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customFormat="false" ht="15" hidden="false" customHeight="false" outlineLevel="0" collapsed="false">
      <c r="A511" s="72"/>
      <c r="B511" s="72"/>
      <c r="C511" s="73"/>
      <c r="D511" s="73"/>
      <c r="E511" s="73"/>
      <c r="F511" s="73"/>
      <c r="G511" s="73"/>
      <c r="H511" s="73"/>
      <c r="I511" s="73"/>
      <c r="J511" s="73"/>
      <c r="K511" s="72"/>
      <c r="L511" s="72"/>
      <c r="M511" s="80" t="n">
        <f aca="false">I511+K511</f>
        <v>0</v>
      </c>
      <c r="N511" s="77" t="n">
        <f aca="false">J511+L511</f>
        <v>0</v>
      </c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customFormat="false" ht="15" hidden="false" customHeight="false" outlineLevel="0" collapsed="false">
      <c r="A512" s="72"/>
      <c r="B512" s="72"/>
      <c r="C512" s="73"/>
      <c r="D512" s="73"/>
      <c r="E512" s="73"/>
      <c r="F512" s="73"/>
      <c r="G512" s="73"/>
      <c r="H512" s="73"/>
      <c r="I512" s="73"/>
      <c r="J512" s="73"/>
      <c r="K512" s="72"/>
      <c r="L512" s="72"/>
      <c r="M512" s="80" t="n">
        <f aca="false">I512+K512</f>
        <v>0</v>
      </c>
      <c r="N512" s="77" t="n">
        <f aca="false">J512+L512</f>
        <v>0</v>
      </c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customFormat="false" ht="15" hidden="false" customHeight="false" outlineLevel="0" collapsed="false">
      <c r="A513" s="72"/>
      <c r="B513" s="72"/>
      <c r="C513" s="73"/>
      <c r="D513" s="73"/>
      <c r="E513" s="73"/>
      <c r="F513" s="73"/>
      <c r="G513" s="73"/>
      <c r="H513" s="73"/>
      <c r="I513" s="73"/>
      <c r="J513" s="73"/>
      <c r="K513" s="72"/>
      <c r="L513" s="72"/>
      <c r="M513" s="80" t="n">
        <f aca="false">I513+K513</f>
        <v>0</v>
      </c>
      <c r="N513" s="77" t="n">
        <f aca="false">J513+L513</f>
        <v>0</v>
      </c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customFormat="false" ht="15" hidden="false" customHeight="false" outlineLevel="0" collapsed="false">
      <c r="A514" s="72"/>
      <c r="B514" s="72"/>
      <c r="C514" s="73"/>
      <c r="D514" s="73"/>
      <c r="E514" s="73"/>
      <c r="F514" s="73"/>
      <c r="G514" s="73"/>
      <c r="H514" s="73"/>
      <c r="I514" s="73"/>
      <c r="J514" s="73"/>
      <c r="K514" s="72"/>
      <c r="L514" s="72"/>
      <c r="M514" s="80" t="n">
        <f aca="false">I514+K514</f>
        <v>0</v>
      </c>
      <c r="N514" s="77" t="n">
        <f aca="false">J514+L514</f>
        <v>0</v>
      </c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customFormat="false" ht="15" hidden="false" customHeight="false" outlineLevel="0" collapsed="false">
      <c r="A515" s="72"/>
      <c r="B515" s="72"/>
      <c r="C515" s="73"/>
      <c r="D515" s="73"/>
      <c r="E515" s="73"/>
      <c r="F515" s="73"/>
      <c r="G515" s="73"/>
      <c r="H515" s="73"/>
      <c r="I515" s="73"/>
      <c r="J515" s="73"/>
      <c r="K515" s="72"/>
      <c r="L515" s="72"/>
      <c r="M515" s="80" t="n">
        <f aca="false">I515+K515</f>
        <v>0</v>
      </c>
      <c r="N515" s="77" t="n">
        <f aca="false">J515+L515</f>
        <v>0</v>
      </c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customFormat="false" ht="15" hidden="false" customHeight="false" outlineLevel="0" collapsed="false">
      <c r="A516" s="72"/>
      <c r="B516" s="72"/>
      <c r="C516" s="73"/>
      <c r="D516" s="73"/>
      <c r="E516" s="73"/>
      <c r="F516" s="73"/>
      <c r="G516" s="73"/>
      <c r="H516" s="73"/>
      <c r="I516" s="73"/>
      <c r="J516" s="73"/>
      <c r="K516" s="72"/>
      <c r="L516" s="72"/>
      <c r="M516" s="80" t="n">
        <f aca="false">I516+K516</f>
        <v>0</v>
      </c>
      <c r="N516" s="77" t="n">
        <f aca="false">J516+L516</f>
        <v>0</v>
      </c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customFormat="false" ht="15" hidden="false" customHeight="false" outlineLevel="0" collapsed="false">
      <c r="A517" s="72"/>
      <c r="B517" s="72"/>
      <c r="C517" s="73"/>
      <c r="D517" s="73"/>
      <c r="E517" s="73"/>
      <c r="F517" s="73"/>
      <c r="G517" s="73"/>
      <c r="H517" s="73"/>
      <c r="I517" s="73"/>
      <c r="J517" s="73"/>
      <c r="K517" s="72"/>
      <c r="L517" s="72"/>
      <c r="M517" s="80" t="n">
        <f aca="false">I517+K517</f>
        <v>0</v>
      </c>
      <c r="N517" s="77" t="n">
        <f aca="false">J517+L517</f>
        <v>0</v>
      </c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customFormat="false" ht="15" hidden="false" customHeight="false" outlineLevel="0" collapsed="false">
      <c r="A518" s="72"/>
      <c r="B518" s="72"/>
      <c r="C518" s="73"/>
      <c r="D518" s="73"/>
      <c r="E518" s="73"/>
      <c r="F518" s="73"/>
      <c r="G518" s="73"/>
      <c r="H518" s="73"/>
      <c r="I518" s="73"/>
      <c r="J518" s="73"/>
      <c r="K518" s="72"/>
      <c r="L518" s="72"/>
      <c r="M518" s="80" t="n">
        <f aca="false">I518+K518</f>
        <v>0</v>
      </c>
      <c r="N518" s="77" t="n">
        <f aca="false">J518+L518</f>
        <v>0</v>
      </c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customFormat="false" ht="15" hidden="false" customHeight="false" outlineLevel="0" collapsed="false">
      <c r="A519" s="72"/>
      <c r="B519" s="72"/>
      <c r="C519" s="73"/>
      <c r="D519" s="73"/>
      <c r="E519" s="73"/>
      <c r="F519" s="73"/>
      <c r="G519" s="73"/>
      <c r="H519" s="73"/>
      <c r="I519" s="73"/>
      <c r="J519" s="73"/>
      <c r="K519" s="72"/>
      <c r="L519" s="72"/>
      <c r="M519" s="80" t="n">
        <f aca="false">I519+K519</f>
        <v>0</v>
      </c>
      <c r="N519" s="77" t="n">
        <f aca="false">J519+L519</f>
        <v>0</v>
      </c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customFormat="false" ht="15" hidden="false" customHeight="false" outlineLevel="0" collapsed="false">
      <c r="A520" s="72"/>
      <c r="B520" s="72"/>
      <c r="C520" s="73"/>
      <c r="D520" s="73"/>
      <c r="E520" s="73"/>
      <c r="F520" s="73"/>
      <c r="G520" s="73"/>
      <c r="H520" s="73"/>
      <c r="I520" s="73"/>
      <c r="J520" s="73"/>
      <c r="K520" s="72"/>
      <c r="L520" s="72"/>
      <c r="M520" s="80" t="n">
        <f aca="false">I520+K520</f>
        <v>0</v>
      </c>
      <c r="N520" s="77" t="n">
        <f aca="false">J520+L520</f>
        <v>0</v>
      </c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customFormat="false" ht="15" hidden="false" customHeight="false" outlineLevel="0" collapsed="false">
      <c r="A521" s="72"/>
      <c r="B521" s="72"/>
      <c r="C521" s="73"/>
      <c r="D521" s="73"/>
      <c r="E521" s="73"/>
      <c r="F521" s="73"/>
      <c r="G521" s="73"/>
      <c r="H521" s="73"/>
      <c r="I521" s="73"/>
      <c r="J521" s="73"/>
      <c r="K521" s="72"/>
      <c r="L521" s="72"/>
      <c r="M521" s="80" t="n">
        <f aca="false">I521+K521</f>
        <v>0</v>
      </c>
      <c r="N521" s="77" t="n">
        <f aca="false">J521+L521</f>
        <v>0</v>
      </c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customFormat="false" ht="15" hidden="false" customHeight="false" outlineLevel="0" collapsed="false">
      <c r="A522" s="72"/>
      <c r="B522" s="72"/>
      <c r="C522" s="73"/>
      <c r="D522" s="73"/>
      <c r="E522" s="73"/>
      <c r="F522" s="73"/>
      <c r="G522" s="73"/>
      <c r="H522" s="73"/>
      <c r="I522" s="73"/>
      <c r="J522" s="73"/>
      <c r="K522" s="72"/>
      <c r="L522" s="72"/>
      <c r="M522" s="80" t="n">
        <f aca="false">I522+K522</f>
        <v>0</v>
      </c>
      <c r="N522" s="77" t="n">
        <f aca="false">J522+L522</f>
        <v>0</v>
      </c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customFormat="false" ht="15" hidden="false" customHeight="false" outlineLevel="0" collapsed="false">
      <c r="A523" s="72"/>
      <c r="B523" s="72"/>
      <c r="C523" s="73"/>
      <c r="D523" s="73"/>
      <c r="E523" s="73"/>
      <c r="F523" s="73"/>
      <c r="G523" s="73"/>
      <c r="H523" s="73"/>
      <c r="I523" s="73"/>
      <c r="J523" s="73"/>
      <c r="K523" s="72"/>
      <c r="L523" s="72"/>
      <c r="M523" s="80" t="n">
        <f aca="false">I523+K523</f>
        <v>0</v>
      </c>
      <c r="N523" s="77" t="n">
        <f aca="false">J523+L523</f>
        <v>0</v>
      </c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customFormat="false" ht="15" hidden="false" customHeight="false" outlineLevel="0" collapsed="false">
      <c r="A524" s="72"/>
      <c r="B524" s="72"/>
      <c r="C524" s="73"/>
      <c r="D524" s="73"/>
      <c r="E524" s="73"/>
      <c r="F524" s="73"/>
      <c r="G524" s="73"/>
      <c r="H524" s="73"/>
      <c r="I524" s="73"/>
      <c r="J524" s="73"/>
      <c r="K524" s="72"/>
      <c r="L524" s="72"/>
      <c r="M524" s="80" t="n">
        <f aca="false">I524+K524</f>
        <v>0</v>
      </c>
      <c r="N524" s="77" t="n">
        <f aca="false">J524+L524</f>
        <v>0</v>
      </c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customFormat="false" ht="15" hidden="false" customHeight="false" outlineLevel="0" collapsed="false">
      <c r="A525" s="72"/>
      <c r="B525" s="72"/>
      <c r="C525" s="73"/>
      <c r="D525" s="73"/>
      <c r="E525" s="73"/>
      <c r="F525" s="73"/>
      <c r="G525" s="73"/>
      <c r="H525" s="73"/>
      <c r="I525" s="73"/>
      <c r="J525" s="73"/>
      <c r="K525" s="72"/>
      <c r="L525" s="72"/>
      <c r="M525" s="80" t="n">
        <f aca="false">I525+K525</f>
        <v>0</v>
      </c>
      <c r="N525" s="77" t="n">
        <f aca="false">J525+L525</f>
        <v>0</v>
      </c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customFormat="false" ht="15" hidden="false" customHeight="false" outlineLevel="0" collapsed="false">
      <c r="A526" s="72"/>
      <c r="B526" s="72"/>
      <c r="C526" s="73"/>
      <c r="D526" s="73"/>
      <c r="E526" s="73"/>
      <c r="F526" s="73"/>
      <c r="G526" s="73"/>
      <c r="H526" s="73"/>
      <c r="I526" s="73"/>
      <c r="J526" s="73"/>
      <c r="K526" s="72"/>
      <c r="L526" s="72"/>
      <c r="M526" s="80" t="n">
        <f aca="false">I526+K526</f>
        <v>0</v>
      </c>
      <c r="N526" s="77" t="n">
        <f aca="false">J526+L526</f>
        <v>0</v>
      </c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customFormat="false" ht="15" hidden="false" customHeight="false" outlineLevel="0" collapsed="false">
      <c r="A527" s="72"/>
      <c r="B527" s="72"/>
      <c r="C527" s="73"/>
      <c r="D527" s="73"/>
      <c r="E527" s="73"/>
      <c r="F527" s="73"/>
      <c r="G527" s="73"/>
      <c r="H527" s="73"/>
      <c r="I527" s="73"/>
      <c r="J527" s="73"/>
      <c r="K527" s="72"/>
      <c r="L527" s="72"/>
      <c r="M527" s="80" t="n">
        <f aca="false">I527+K527</f>
        <v>0</v>
      </c>
      <c r="N527" s="77" t="n">
        <f aca="false">J527+L527</f>
        <v>0</v>
      </c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customFormat="false" ht="15" hidden="false" customHeight="false" outlineLevel="0" collapsed="false">
      <c r="A528" s="72"/>
      <c r="B528" s="72"/>
      <c r="C528" s="73"/>
      <c r="D528" s="73"/>
      <c r="E528" s="73"/>
      <c r="F528" s="73"/>
      <c r="G528" s="73"/>
      <c r="H528" s="73"/>
      <c r="I528" s="73"/>
      <c r="J528" s="73"/>
      <c r="K528" s="72"/>
      <c r="L528" s="72"/>
      <c r="M528" s="80" t="n">
        <f aca="false">I528+K528</f>
        <v>0</v>
      </c>
      <c r="N528" s="77" t="n">
        <f aca="false">J528+L528</f>
        <v>0</v>
      </c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customFormat="false" ht="15" hidden="false" customHeight="false" outlineLevel="0" collapsed="false">
      <c r="A529" s="72"/>
      <c r="B529" s="72"/>
      <c r="C529" s="73"/>
      <c r="D529" s="73"/>
      <c r="E529" s="73"/>
      <c r="F529" s="73"/>
      <c r="G529" s="73"/>
      <c r="H529" s="73"/>
      <c r="I529" s="73"/>
      <c r="J529" s="73"/>
      <c r="K529" s="72"/>
      <c r="L529" s="72"/>
      <c r="M529" s="80" t="n">
        <f aca="false">I529+K529</f>
        <v>0</v>
      </c>
      <c r="N529" s="77" t="n">
        <f aca="false">J529+L529</f>
        <v>0</v>
      </c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customFormat="false" ht="15" hidden="false" customHeight="false" outlineLevel="0" collapsed="false">
      <c r="A530" s="72"/>
      <c r="B530" s="72"/>
      <c r="C530" s="73"/>
      <c r="D530" s="73"/>
      <c r="E530" s="73"/>
      <c r="F530" s="73"/>
      <c r="G530" s="73"/>
      <c r="H530" s="73"/>
      <c r="I530" s="73"/>
      <c r="J530" s="73"/>
      <c r="K530" s="72"/>
      <c r="L530" s="72"/>
      <c r="M530" s="80" t="n">
        <f aca="false">I530+K530</f>
        <v>0</v>
      </c>
      <c r="N530" s="77" t="n">
        <f aca="false">J530+L530</f>
        <v>0</v>
      </c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customFormat="false" ht="15" hidden="false" customHeight="false" outlineLevel="0" collapsed="false">
      <c r="A531" s="72"/>
      <c r="B531" s="72"/>
      <c r="C531" s="73"/>
      <c r="D531" s="73"/>
      <c r="E531" s="73"/>
      <c r="F531" s="73"/>
      <c r="G531" s="73"/>
      <c r="H531" s="73"/>
      <c r="I531" s="73"/>
      <c r="J531" s="73"/>
      <c r="K531" s="72"/>
      <c r="L531" s="72"/>
      <c r="M531" s="80" t="n">
        <f aca="false">I531+K531</f>
        <v>0</v>
      </c>
      <c r="N531" s="77" t="n">
        <f aca="false">J531+L531</f>
        <v>0</v>
      </c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customFormat="false" ht="15" hidden="false" customHeight="false" outlineLevel="0" collapsed="false">
      <c r="A532" s="72"/>
      <c r="B532" s="72"/>
      <c r="C532" s="73"/>
      <c r="D532" s="73"/>
      <c r="E532" s="73"/>
      <c r="F532" s="73"/>
      <c r="G532" s="73"/>
      <c r="H532" s="73"/>
      <c r="I532" s="73"/>
      <c r="J532" s="73"/>
      <c r="K532" s="72"/>
      <c r="L532" s="72"/>
      <c r="M532" s="80" t="n">
        <f aca="false">I532+K532</f>
        <v>0</v>
      </c>
      <c r="N532" s="77" t="n">
        <f aca="false">J532+L532</f>
        <v>0</v>
      </c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customFormat="false" ht="15" hidden="false" customHeight="false" outlineLevel="0" collapsed="false">
      <c r="A533" s="72"/>
      <c r="B533" s="72"/>
      <c r="C533" s="73"/>
      <c r="D533" s="73"/>
      <c r="E533" s="73"/>
      <c r="F533" s="73"/>
      <c r="G533" s="73"/>
      <c r="H533" s="73"/>
      <c r="I533" s="73"/>
      <c r="J533" s="73"/>
      <c r="K533" s="72"/>
      <c r="L533" s="72"/>
      <c r="M533" s="80" t="n">
        <f aca="false">I533+K533</f>
        <v>0</v>
      </c>
      <c r="N533" s="77" t="n">
        <f aca="false">J533+L533</f>
        <v>0</v>
      </c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customFormat="false" ht="15" hidden="false" customHeight="false" outlineLevel="0" collapsed="false">
      <c r="A534" s="72"/>
      <c r="B534" s="72"/>
      <c r="C534" s="73"/>
      <c r="D534" s="73"/>
      <c r="E534" s="73"/>
      <c r="F534" s="73"/>
      <c r="G534" s="73"/>
      <c r="H534" s="73"/>
      <c r="I534" s="73"/>
      <c r="J534" s="73"/>
      <c r="K534" s="72"/>
      <c r="L534" s="72"/>
      <c r="M534" s="80" t="n">
        <f aca="false">I534+K534</f>
        <v>0</v>
      </c>
      <c r="N534" s="77" t="n">
        <f aca="false">J534+L534</f>
        <v>0</v>
      </c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customFormat="false" ht="15" hidden="false" customHeight="false" outlineLevel="0" collapsed="false">
      <c r="A535" s="72"/>
      <c r="B535" s="72"/>
      <c r="C535" s="73"/>
      <c r="D535" s="73"/>
      <c r="E535" s="73"/>
      <c r="F535" s="73"/>
      <c r="G535" s="73"/>
      <c r="H535" s="73"/>
      <c r="I535" s="73"/>
      <c r="J535" s="73"/>
      <c r="K535" s="72"/>
      <c r="L535" s="72"/>
      <c r="M535" s="80" t="n">
        <f aca="false">I535+K535</f>
        <v>0</v>
      </c>
      <c r="N535" s="77" t="n">
        <f aca="false">J535+L535</f>
        <v>0</v>
      </c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customFormat="false" ht="15" hidden="false" customHeight="false" outlineLevel="0" collapsed="false">
      <c r="A536" s="72"/>
      <c r="B536" s="72"/>
      <c r="C536" s="73"/>
      <c r="D536" s="73"/>
      <c r="E536" s="73"/>
      <c r="F536" s="73"/>
      <c r="G536" s="73"/>
      <c r="H536" s="73"/>
      <c r="I536" s="73"/>
      <c r="J536" s="73"/>
      <c r="K536" s="72"/>
      <c r="L536" s="72"/>
      <c r="M536" s="80" t="n">
        <f aca="false">I536+K536</f>
        <v>0</v>
      </c>
      <c r="N536" s="77" t="n">
        <f aca="false">J536+L536</f>
        <v>0</v>
      </c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customFormat="false" ht="15" hidden="false" customHeight="false" outlineLevel="0" collapsed="false">
      <c r="A537" s="72"/>
      <c r="B537" s="72"/>
      <c r="C537" s="73"/>
      <c r="D537" s="73"/>
      <c r="E537" s="73"/>
      <c r="F537" s="73"/>
      <c r="G537" s="73"/>
      <c r="H537" s="73"/>
      <c r="I537" s="73"/>
      <c r="J537" s="73"/>
      <c r="K537" s="72"/>
      <c r="L537" s="72"/>
      <c r="M537" s="80" t="n">
        <f aca="false">I537+K537</f>
        <v>0</v>
      </c>
      <c r="N537" s="77" t="n">
        <f aca="false">J537+L537</f>
        <v>0</v>
      </c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customFormat="false" ht="15" hidden="false" customHeight="false" outlineLevel="0" collapsed="false">
      <c r="A538" s="72"/>
      <c r="B538" s="72"/>
      <c r="C538" s="73"/>
      <c r="D538" s="73"/>
      <c r="E538" s="73"/>
      <c r="F538" s="73"/>
      <c r="G538" s="73"/>
      <c r="H538" s="73"/>
      <c r="I538" s="73"/>
      <c r="J538" s="73"/>
      <c r="K538" s="72"/>
      <c r="L538" s="72"/>
      <c r="M538" s="80" t="n">
        <f aca="false">I538+K538</f>
        <v>0</v>
      </c>
      <c r="N538" s="77" t="n">
        <f aca="false">J538+L538</f>
        <v>0</v>
      </c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customFormat="false" ht="15" hidden="false" customHeight="false" outlineLevel="0" collapsed="false">
      <c r="A539" s="72"/>
      <c r="B539" s="72"/>
      <c r="C539" s="73"/>
      <c r="D539" s="73"/>
      <c r="E539" s="73"/>
      <c r="F539" s="73"/>
      <c r="G539" s="73"/>
      <c r="H539" s="73"/>
      <c r="I539" s="73"/>
      <c r="J539" s="73"/>
      <c r="K539" s="72"/>
      <c r="L539" s="72"/>
      <c r="M539" s="80" t="n">
        <f aca="false">I539+K539</f>
        <v>0</v>
      </c>
      <c r="N539" s="77" t="n">
        <f aca="false">J539+L539</f>
        <v>0</v>
      </c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customFormat="false" ht="15" hidden="false" customHeight="false" outlineLevel="0" collapsed="false">
      <c r="A540" s="72"/>
      <c r="B540" s="72"/>
      <c r="C540" s="73"/>
      <c r="D540" s="73"/>
      <c r="E540" s="73"/>
      <c r="F540" s="73"/>
      <c r="G540" s="73"/>
      <c r="H540" s="73"/>
      <c r="I540" s="73"/>
      <c r="J540" s="73"/>
      <c r="K540" s="72"/>
      <c r="L540" s="72"/>
      <c r="M540" s="80" t="n">
        <f aca="false">I540+K540</f>
        <v>0</v>
      </c>
      <c r="N540" s="77" t="n">
        <f aca="false">J540+L540</f>
        <v>0</v>
      </c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customFormat="false" ht="15" hidden="false" customHeight="false" outlineLevel="0" collapsed="false">
      <c r="A541" s="72"/>
      <c r="B541" s="72"/>
      <c r="C541" s="73"/>
      <c r="D541" s="73"/>
      <c r="E541" s="73"/>
      <c r="F541" s="73"/>
      <c r="G541" s="73"/>
      <c r="H541" s="73"/>
      <c r="I541" s="73"/>
      <c r="J541" s="73"/>
      <c r="K541" s="72"/>
      <c r="L541" s="72"/>
      <c r="M541" s="80" t="n">
        <f aca="false">I541+K541</f>
        <v>0</v>
      </c>
      <c r="N541" s="77" t="n">
        <f aca="false">J541+L541</f>
        <v>0</v>
      </c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customFormat="false" ht="15" hidden="false" customHeight="false" outlineLevel="0" collapsed="false">
      <c r="A542" s="72"/>
      <c r="B542" s="72"/>
      <c r="C542" s="73"/>
      <c r="D542" s="73"/>
      <c r="E542" s="73"/>
      <c r="F542" s="73"/>
      <c r="G542" s="73"/>
      <c r="H542" s="73"/>
      <c r="I542" s="73"/>
      <c r="J542" s="73"/>
      <c r="K542" s="72"/>
      <c r="L542" s="72"/>
      <c r="M542" s="80" t="n">
        <f aca="false">I542+K542</f>
        <v>0</v>
      </c>
      <c r="N542" s="77" t="n">
        <f aca="false">J542+L542</f>
        <v>0</v>
      </c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customFormat="false" ht="15" hidden="false" customHeight="false" outlineLevel="0" collapsed="false">
      <c r="A543" s="72"/>
      <c r="B543" s="72"/>
      <c r="C543" s="73"/>
      <c r="D543" s="73"/>
      <c r="E543" s="73"/>
      <c r="F543" s="73"/>
      <c r="G543" s="73"/>
      <c r="H543" s="73"/>
      <c r="I543" s="73"/>
      <c r="J543" s="73"/>
      <c r="K543" s="72"/>
      <c r="L543" s="72"/>
      <c r="M543" s="80" t="n">
        <f aca="false">I543+K543</f>
        <v>0</v>
      </c>
      <c r="N543" s="77" t="n">
        <f aca="false">J543+L543</f>
        <v>0</v>
      </c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customFormat="false" ht="15" hidden="false" customHeight="false" outlineLevel="0" collapsed="false">
      <c r="A544" s="72"/>
      <c r="B544" s="72"/>
      <c r="C544" s="73"/>
      <c r="D544" s="73"/>
      <c r="E544" s="73"/>
      <c r="F544" s="73"/>
      <c r="G544" s="73"/>
      <c r="H544" s="73"/>
      <c r="I544" s="73"/>
      <c r="J544" s="73"/>
      <c r="K544" s="72"/>
      <c r="L544" s="72"/>
      <c r="M544" s="80" t="n">
        <f aca="false">I544+K544</f>
        <v>0</v>
      </c>
      <c r="N544" s="77" t="n">
        <f aca="false">J544+L544</f>
        <v>0</v>
      </c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customFormat="false" ht="15" hidden="false" customHeight="false" outlineLevel="0" collapsed="false">
      <c r="A545" s="72"/>
      <c r="B545" s="72"/>
      <c r="C545" s="73"/>
      <c r="D545" s="73"/>
      <c r="E545" s="73"/>
      <c r="F545" s="73"/>
      <c r="G545" s="73"/>
      <c r="H545" s="73"/>
      <c r="I545" s="73"/>
      <c r="J545" s="73"/>
      <c r="K545" s="72"/>
      <c r="L545" s="72"/>
      <c r="M545" s="80" t="n">
        <f aca="false">I545+K545</f>
        <v>0</v>
      </c>
      <c r="N545" s="77" t="n">
        <f aca="false">J545+L545</f>
        <v>0</v>
      </c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customFormat="false" ht="15" hidden="false" customHeight="false" outlineLevel="0" collapsed="false">
      <c r="A546" s="72"/>
      <c r="B546" s="72"/>
      <c r="C546" s="73"/>
      <c r="D546" s="73"/>
      <c r="E546" s="73"/>
      <c r="F546" s="73"/>
      <c r="G546" s="73"/>
      <c r="H546" s="73"/>
      <c r="I546" s="73"/>
      <c r="J546" s="73"/>
      <c r="K546" s="72"/>
      <c r="L546" s="72"/>
      <c r="M546" s="80" t="n">
        <f aca="false">I546+K546</f>
        <v>0</v>
      </c>
      <c r="N546" s="77" t="n">
        <f aca="false">J546+L546</f>
        <v>0</v>
      </c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customFormat="false" ht="15" hidden="false" customHeight="false" outlineLevel="0" collapsed="false">
      <c r="A547" s="72"/>
      <c r="B547" s="72"/>
      <c r="C547" s="73"/>
      <c r="D547" s="73"/>
      <c r="E547" s="73"/>
      <c r="F547" s="73"/>
      <c r="G547" s="73"/>
      <c r="H547" s="73"/>
      <c r="I547" s="73"/>
      <c r="J547" s="73"/>
      <c r="K547" s="72"/>
      <c r="L547" s="72"/>
      <c r="M547" s="80" t="n">
        <f aca="false">I547+K547</f>
        <v>0</v>
      </c>
      <c r="N547" s="77" t="n">
        <f aca="false">J547+L547</f>
        <v>0</v>
      </c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customFormat="false" ht="15" hidden="false" customHeight="false" outlineLevel="0" collapsed="false">
      <c r="A548" s="72"/>
      <c r="B548" s="72"/>
      <c r="C548" s="73"/>
      <c r="D548" s="73"/>
      <c r="E548" s="73"/>
      <c r="F548" s="73"/>
      <c r="G548" s="73"/>
      <c r="H548" s="73"/>
      <c r="I548" s="73"/>
      <c r="J548" s="73"/>
      <c r="K548" s="72"/>
      <c r="L548" s="72"/>
      <c r="M548" s="80" t="n">
        <f aca="false">I548+K548</f>
        <v>0</v>
      </c>
      <c r="N548" s="77" t="n">
        <f aca="false">J548+L548</f>
        <v>0</v>
      </c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customFormat="false" ht="15" hidden="false" customHeight="false" outlineLevel="0" collapsed="false">
      <c r="A549" s="72"/>
      <c r="B549" s="72"/>
      <c r="C549" s="73"/>
      <c r="D549" s="73"/>
      <c r="E549" s="73"/>
      <c r="F549" s="73"/>
      <c r="G549" s="73"/>
      <c r="H549" s="73"/>
      <c r="I549" s="73"/>
      <c r="J549" s="73"/>
      <c r="K549" s="72"/>
      <c r="L549" s="72"/>
      <c r="M549" s="80" t="n">
        <f aca="false">I549+K549</f>
        <v>0</v>
      </c>
      <c r="N549" s="77" t="n">
        <f aca="false">J549+L549</f>
        <v>0</v>
      </c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customFormat="false" ht="15" hidden="false" customHeight="false" outlineLevel="0" collapsed="false">
      <c r="A550" s="72"/>
      <c r="B550" s="72"/>
      <c r="C550" s="73"/>
      <c r="D550" s="73"/>
      <c r="E550" s="73"/>
      <c r="F550" s="73"/>
      <c r="G550" s="73"/>
      <c r="H550" s="73"/>
      <c r="I550" s="73"/>
      <c r="J550" s="73"/>
      <c r="K550" s="72"/>
      <c r="L550" s="72"/>
      <c r="M550" s="80" t="n">
        <f aca="false">I550+K550</f>
        <v>0</v>
      </c>
      <c r="N550" s="77" t="n">
        <f aca="false">J550+L550</f>
        <v>0</v>
      </c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customFormat="false" ht="15" hidden="false" customHeight="false" outlineLevel="0" collapsed="false">
      <c r="A551" s="72"/>
      <c r="B551" s="72"/>
      <c r="C551" s="73"/>
      <c r="D551" s="73"/>
      <c r="E551" s="73"/>
      <c r="F551" s="73"/>
      <c r="G551" s="73"/>
      <c r="H551" s="73"/>
      <c r="I551" s="73"/>
      <c r="J551" s="73"/>
      <c r="K551" s="72"/>
      <c r="L551" s="72"/>
      <c r="M551" s="80" t="n">
        <f aca="false">I551+K551</f>
        <v>0</v>
      </c>
      <c r="N551" s="77" t="n">
        <f aca="false">J551+L551</f>
        <v>0</v>
      </c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customFormat="false" ht="15" hidden="false" customHeight="false" outlineLevel="0" collapsed="false">
      <c r="A552" s="72"/>
      <c r="B552" s="72"/>
      <c r="C552" s="73"/>
      <c r="D552" s="73"/>
      <c r="E552" s="73"/>
      <c r="F552" s="73"/>
      <c r="G552" s="73"/>
      <c r="H552" s="73"/>
      <c r="I552" s="73"/>
      <c r="J552" s="73"/>
      <c r="K552" s="72"/>
      <c r="L552" s="72"/>
      <c r="M552" s="80" t="n">
        <f aca="false">I552+K552</f>
        <v>0</v>
      </c>
      <c r="N552" s="77" t="n">
        <f aca="false">J552+L552</f>
        <v>0</v>
      </c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customFormat="false" ht="15" hidden="false" customHeight="false" outlineLevel="0" collapsed="false">
      <c r="A553" s="72"/>
      <c r="B553" s="72"/>
      <c r="C553" s="73"/>
      <c r="D553" s="73"/>
      <c r="E553" s="73"/>
      <c r="F553" s="73"/>
      <c r="G553" s="73"/>
      <c r="H553" s="73"/>
      <c r="I553" s="73"/>
      <c r="J553" s="73"/>
      <c r="K553" s="72"/>
      <c r="L553" s="72"/>
      <c r="M553" s="80" t="n">
        <f aca="false">I553+K553</f>
        <v>0</v>
      </c>
      <c r="N553" s="77" t="n">
        <f aca="false">J553+L553</f>
        <v>0</v>
      </c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customFormat="false" ht="15" hidden="false" customHeight="false" outlineLevel="0" collapsed="false">
      <c r="A554" s="72"/>
      <c r="B554" s="72"/>
      <c r="C554" s="73"/>
      <c r="D554" s="73"/>
      <c r="E554" s="73"/>
      <c r="F554" s="73"/>
      <c r="G554" s="73"/>
      <c r="H554" s="73"/>
      <c r="I554" s="73"/>
      <c r="J554" s="73"/>
      <c r="K554" s="72"/>
      <c r="L554" s="72"/>
      <c r="M554" s="80" t="n">
        <f aca="false">I554+K554</f>
        <v>0</v>
      </c>
      <c r="N554" s="77" t="n">
        <f aca="false">J554+L554</f>
        <v>0</v>
      </c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customFormat="false" ht="15" hidden="false" customHeight="false" outlineLevel="0" collapsed="false">
      <c r="A555" s="72"/>
      <c r="B555" s="72"/>
      <c r="C555" s="73"/>
      <c r="D555" s="73"/>
      <c r="E555" s="73"/>
      <c r="F555" s="73"/>
      <c r="G555" s="73"/>
      <c r="H555" s="73"/>
      <c r="I555" s="73"/>
      <c r="J555" s="73"/>
      <c r="K555" s="72"/>
      <c r="L555" s="72"/>
      <c r="M555" s="80" t="n">
        <f aca="false">I555+K555</f>
        <v>0</v>
      </c>
      <c r="N555" s="77" t="n">
        <f aca="false">J555+L555</f>
        <v>0</v>
      </c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customFormat="false" ht="15" hidden="false" customHeight="false" outlineLevel="0" collapsed="false">
      <c r="A556" s="72"/>
      <c r="B556" s="72"/>
      <c r="C556" s="73"/>
      <c r="D556" s="73"/>
      <c r="E556" s="73"/>
      <c r="F556" s="73"/>
      <c r="G556" s="73"/>
      <c r="H556" s="73"/>
      <c r="I556" s="73"/>
      <c r="J556" s="73"/>
      <c r="K556" s="72"/>
      <c r="L556" s="72"/>
      <c r="M556" s="80" t="n">
        <f aca="false">I556+K556</f>
        <v>0</v>
      </c>
      <c r="N556" s="77" t="n">
        <f aca="false">J556+L556</f>
        <v>0</v>
      </c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customFormat="false" ht="15" hidden="false" customHeight="false" outlineLevel="0" collapsed="false">
      <c r="A557" s="72"/>
      <c r="B557" s="72"/>
      <c r="C557" s="73"/>
      <c r="D557" s="73"/>
      <c r="E557" s="73"/>
      <c r="F557" s="73"/>
      <c r="G557" s="73"/>
      <c r="H557" s="73"/>
      <c r="I557" s="73"/>
      <c r="J557" s="73"/>
      <c r="K557" s="72"/>
      <c r="L557" s="72"/>
      <c r="M557" s="80" t="n">
        <f aca="false">I557+K557</f>
        <v>0</v>
      </c>
      <c r="N557" s="77" t="n">
        <f aca="false">J557+L557</f>
        <v>0</v>
      </c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customFormat="false" ht="15" hidden="false" customHeight="false" outlineLevel="0" collapsed="false">
      <c r="A558" s="72"/>
      <c r="B558" s="72"/>
      <c r="C558" s="73"/>
      <c r="D558" s="73"/>
      <c r="E558" s="73"/>
      <c r="F558" s="73"/>
      <c r="G558" s="73"/>
      <c r="H558" s="73"/>
      <c r="I558" s="73"/>
      <c r="J558" s="73"/>
      <c r="K558" s="72"/>
      <c r="L558" s="72"/>
      <c r="M558" s="80" t="n">
        <f aca="false">I558+K558</f>
        <v>0</v>
      </c>
      <c r="N558" s="77" t="n">
        <f aca="false">J558+L558</f>
        <v>0</v>
      </c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customFormat="false" ht="15" hidden="false" customHeight="false" outlineLevel="0" collapsed="false">
      <c r="A559" s="72"/>
      <c r="B559" s="72"/>
      <c r="C559" s="73"/>
      <c r="D559" s="73"/>
      <c r="E559" s="73"/>
      <c r="F559" s="73"/>
      <c r="G559" s="73"/>
      <c r="H559" s="73"/>
      <c r="I559" s="73"/>
      <c r="J559" s="73"/>
      <c r="K559" s="72"/>
      <c r="L559" s="72"/>
      <c r="M559" s="80" t="n">
        <f aca="false">I559+K559</f>
        <v>0</v>
      </c>
      <c r="N559" s="77" t="n">
        <f aca="false">J559+L559</f>
        <v>0</v>
      </c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customFormat="false" ht="15" hidden="false" customHeight="false" outlineLevel="0" collapsed="false">
      <c r="A560" s="72"/>
      <c r="B560" s="72"/>
      <c r="C560" s="73"/>
      <c r="D560" s="73"/>
      <c r="E560" s="73"/>
      <c r="F560" s="73"/>
      <c r="G560" s="73"/>
      <c r="H560" s="73"/>
      <c r="I560" s="73"/>
      <c r="J560" s="73"/>
      <c r="K560" s="72"/>
      <c r="L560" s="72"/>
      <c r="M560" s="80" t="n">
        <f aca="false">I560+K560</f>
        <v>0</v>
      </c>
      <c r="N560" s="77" t="n">
        <f aca="false">J560+L560</f>
        <v>0</v>
      </c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customFormat="false" ht="15" hidden="false" customHeight="false" outlineLevel="0" collapsed="false">
      <c r="A561" s="72"/>
      <c r="B561" s="72"/>
      <c r="C561" s="73"/>
      <c r="D561" s="73"/>
      <c r="E561" s="73"/>
      <c r="F561" s="73"/>
      <c r="G561" s="73"/>
      <c r="H561" s="73"/>
      <c r="I561" s="73"/>
      <c r="J561" s="73"/>
      <c r="K561" s="72"/>
      <c r="L561" s="72"/>
      <c r="M561" s="80" t="n">
        <f aca="false">I561+K561</f>
        <v>0</v>
      </c>
      <c r="N561" s="77" t="n">
        <f aca="false">J561+L561</f>
        <v>0</v>
      </c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customFormat="false" ht="15" hidden="false" customHeight="false" outlineLevel="0" collapsed="false">
      <c r="A562" s="72"/>
      <c r="B562" s="72"/>
      <c r="C562" s="73"/>
      <c r="D562" s="73"/>
      <c r="E562" s="73"/>
      <c r="F562" s="73"/>
      <c r="G562" s="73"/>
      <c r="H562" s="73"/>
      <c r="I562" s="73"/>
      <c r="J562" s="73"/>
      <c r="K562" s="72"/>
      <c r="L562" s="72"/>
      <c r="M562" s="80" t="n">
        <f aca="false">I562+K562</f>
        <v>0</v>
      </c>
      <c r="N562" s="77" t="n">
        <f aca="false">J562+L562</f>
        <v>0</v>
      </c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customFormat="false" ht="15" hidden="false" customHeight="false" outlineLevel="0" collapsed="false">
      <c r="A563" s="72"/>
      <c r="B563" s="72"/>
      <c r="C563" s="73"/>
      <c r="D563" s="73"/>
      <c r="E563" s="73"/>
      <c r="F563" s="73"/>
      <c r="G563" s="73"/>
      <c r="H563" s="73"/>
      <c r="I563" s="73"/>
      <c r="J563" s="73"/>
      <c r="K563" s="72"/>
      <c r="L563" s="72"/>
      <c r="M563" s="80" t="n">
        <f aca="false">I563+K563</f>
        <v>0</v>
      </c>
      <c r="N563" s="77" t="n">
        <f aca="false">J563+L563</f>
        <v>0</v>
      </c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customFormat="false" ht="15" hidden="false" customHeight="false" outlineLevel="0" collapsed="false">
      <c r="A564" s="72"/>
      <c r="B564" s="72"/>
      <c r="C564" s="73"/>
      <c r="D564" s="73"/>
      <c r="E564" s="73"/>
      <c r="F564" s="73"/>
      <c r="G564" s="73"/>
      <c r="H564" s="73"/>
      <c r="I564" s="73"/>
      <c r="J564" s="73"/>
      <c r="K564" s="72"/>
      <c r="L564" s="72"/>
      <c r="M564" s="80" t="n">
        <f aca="false">I564+K564</f>
        <v>0</v>
      </c>
      <c r="N564" s="77" t="n">
        <f aca="false">J564+L564</f>
        <v>0</v>
      </c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customFormat="false" ht="15" hidden="false" customHeight="false" outlineLevel="0" collapsed="false">
      <c r="A565" s="72"/>
      <c r="B565" s="72"/>
      <c r="C565" s="73"/>
      <c r="D565" s="73"/>
      <c r="E565" s="73"/>
      <c r="F565" s="73"/>
      <c r="G565" s="73"/>
      <c r="H565" s="73"/>
      <c r="I565" s="73"/>
      <c r="J565" s="73"/>
      <c r="K565" s="72"/>
      <c r="L565" s="72"/>
      <c r="M565" s="80" t="n">
        <f aca="false">I565+K565</f>
        <v>0</v>
      </c>
      <c r="N565" s="77" t="n">
        <f aca="false">J565+L565</f>
        <v>0</v>
      </c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customFormat="false" ht="15" hidden="false" customHeight="false" outlineLevel="0" collapsed="false">
      <c r="A566" s="72"/>
      <c r="B566" s="72"/>
      <c r="C566" s="73"/>
      <c r="D566" s="73"/>
      <c r="E566" s="73"/>
      <c r="F566" s="73"/>
      <c r="G566" s="73"/>
      <c r="H566" s="73"/>
      <c r="I566" s="73"/>
      <c r="J566" s="73"/>
      <c r="K566" s="72"/>
      <c r="L566" s="72"/>
      <c r="M566" s="80" t="n">
        <f aca="false">I566+K566</f>
        <v>0</v>
      </c>
      <c r="N566" s="77" t="n">
        <f aca="false">J566+L566</f>
        <v>0</v>
      </c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customFormat="false" ht="15" hidden="false" customHeight="false" outlineLevel="0" collapsed="false">
      <c r="A567" s="72"/>
      <c r="B567" s="72"/>
      <c r="C567" s="73"/>
      <c r="D567" s="73"/>
      <c r="E567" s="73"/>
      <c r="F567" s="73"/>
      <c r="G567" s="73"/>
      <c r="H567" s="73"/>
      <c r="I567" s="73"/>
      <c r="J567" s="73"/>
      <c r="K567" s="72"/>
      <c r="L567" s="72"/>
      <c r="M567" s="80" t="n">
        <f aca="false">I567+K567</f>
        <v>0</v>
      </c>
      <c r="N567" s="77" t="n">
        <f aca="false">J567+L567</f>
        <v>0</v>
      </c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customFormat="false" ht="15" hidden="false" customHeight="false" outlineLevel="0" collapsed="false">
      <c r="A568" s="72"/>
      <c r="B568" s="72"/>
      <c r="C568" s="73"/>
      <c r="D568" s="73"/>
      <c r="E568" s="73"/>
      <c r="F568" s="73"/>
      <c r="G568" s="73"/>
      <c r="H568" s="73"/>
      <c r="I568" s="73"/>
      <c r="J568" s="73"/>
      <c r="K568" s="72"/>
      <c r="L568" s="72"/>
      <c r="M568" s="80" t="n">
        <f aca="false">I568+K568</f>
        <v>0</v>
      </c>
      <c r="N568" s="77" t="n">
        <f aca="false">J568+L568</f>
        <v>0</v>
      </c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customFormat="false" ht="15" hidden="false" customHeight="false" outlineLevel="0" collapsed="false">
      <c r="A569" s="72"/>
      <c r="B569" s="72"/>
      <c r="C569" s="73"/>
      <c r="D569" s="73"/>
      <c r="E569" s="73"/>
      <c r="F569" s="73"/>
      <c r="G569" s="73"/>
      <c r="H569" s="73"/>
      <c r="I569" s="73"/>
      <c r="J569" s="73"/>
      <c r="K569" s="72"/>
      <c r="L569" s="72"/>
      <c r="M569" s="80" t="n">
        <f aca="false">I569+K569</f>
        <v>0</v>
      </c>
      <c r="N569" s="77" t="n">
        <f aca="false">J569+L569</f>
        <v>0</v>
      </c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customFormat="false" ht="15" hidden="false" customHeight="false" outlineLevel="0" collapsed="false">
      <c r="A570" s="72"/>
      <c r="B570" s="72"/>
      <c r="C570" s="73"/>
      <c r="D570" s="73"/>
      <c r="E570" s="73"/>
      <c r="F570" s="73"/>
      <c r="G570" s="73"/>
      <c r="H570" s="73"/>
      <c r="I570" s="73"/>
      <c r="J570" s="73"/>
      <c r="K570" s="72"/>
      <c r="L570" s="72"/>
      <c r="M570" s="80" t="n">
        <f aca="false">I570+K570</f>
        <v>0</v>
      </c>
      <c r="N570" s="77" t="n">
        <f aca="false">J570+L570</f>
        <v>0</v>
      </c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customFormat="false" ht="15" hidden="false" customHeight="false" outlineLevel="0" collapsed="false">
      <c r="A571" s="72"/>
      <c r="B571" s="72"/>
      <c r="C571" s="73"/>
      <c r="D571" s="73"/>
      <c r="E571" s="73"/>
      <c r="F571" s="73"/>
      <c r="G571" s="73"/>
      <c r="H571" s="73"/>
      <c r="I571" s="73"/>
      <c r="J571" s="73"/>
      <c r="K571" s="72"/>
      <c r="L571" s="72"/>
      <c r="M571" s="80" t="n">
        <f aca="false">I571+K571</f>
        <v>0</v>
      </c>
      <c r="N571" s="77" t="n">
        <f aca="false">J571+L571</f>
        <v>0</v>
      </c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customFormat="false" ht="15" hidden="false" customHeight="false" outlineLevel="0" collapsed="false">
      <c r="A572" s="72"/>
      <c r="B572" s="72"/>
      <c r="C572" s="73"/>
      <c r="D572" s="73"/>
      <c r="E572" s="73"/>
      <c r="F572" s="73"/>
      <c r="G572" s="73"/>
      <c r="H572" s="73"/>
      <c r="I572" s="73"/>
      <c r="J572" s="73"/>
      <c r="K572" s="72"/>
      <c r="L572" s="72"/>
      <c r="M572" s="80" t="n">
        <f aca="false">I572+K572</f>
        <v>0</v>
      </c>
      <c r="N572" s="77" t="n">
        <f aca="false">J572+L572</f>
        <v>0</v>
      </c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customFormat="false" ht="15" hidden="false" customHeight="false" outlineLevel="0" collapsed="false">
      <c r="A573" s="72"/>
      <c r="B573" s="72"/>
      <c r="C573" s="73"/>
      <c r="D573" s="73"/>
      <c r="E573" s="73"/>
      <c r="F573" s="73"/>
      <c r="G573" s="73"/>
      <c r="H573" s="73"/>
      <c r="I573" s="73"/>
      <c r="J573" s="73"/>
      <c r="K573" s="72"/>
      <c r="L573" s="72"/>
      <c r="M573" s="80" t="n">
        <f aca="false">I573+K573</f>
        <v>0</v>
      </c>
      <c r="N573" s="77" t="n">
        <f aca="false">J573+L573</f>
        <v>0</v>
      </c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customFormat="false" ht="15" hidden="false" customHeight="false" outlineLevel="0" collapsed="false">
      <c r="A574" s="72"/>
      <c r="B574" s="72"/>
      <c r="C574" s="73"/>
      <c r="D574" s="73"/>
      <c r="E574" s="73"/>
      <c r="F574" s="73"/>
      <c r="G574" s="73"/>
      <c r="H574" s="73"/>
      <c r="I574" s="73"/>
      <c r="J574" s="73"/>
      <c r="K574" s="72"/>
      <c r="L574" s="72"/>
      <c r="M574" s="80" t="n">
        <f aca="false">I574+K574</f>
        <v>0</v>
      </c>
      <c r="N574" s="77" t="n">
        <f aca="false">J574+L574</f>
        <v>0</v>
      </c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customFormat="false" ht="15" hidden="false" customHeight="false" outlineLevel="0" collapsed="false">
      <c r="A575" s="72"/>
      <c r="B575" s="72"/>
      <c r="C575" s="73"/>
      <c r="D575" s="73"/>
      <c r="E575" s="73"/>
      <c r="F575" s="73"/>
      <c r="G575" s="73"/>
      <c r="H575" s="73"/>
      <c r="I575" s="73"/>
      <c r="J575" s="73"/>
      <c r="K575" s="72"/>
      <c r="L575" s="72"/>
      <c r="M575" s="80" t="n">
        <f aca="false">I575+K575</f>
        <v>0</v>
      </c>
      <c r="N575" s="77" t="n">
        <f aca="false">J575+L575</f>
        <v>0</v>
      </c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customFormat="false" ht="15" hidden="false" customHeight="false" outlineLevel="0" collapsed="false">
      <c r="A576" s="72"/>
      <c r="B576" s="72"/>
      <c r="C576" s="73"/>
      <c r="D576" s="73"/>
      <c r="E576" s="73"/>
      <c r="F576" s="73"/>
      <c r="G576" s="73"/>
      <c r="H576" s="73"/>
      <c r="I576" s="73"/>
      <c r="J576" s="73"/>
      <c r="K576" s="72"/>
      <c r="L576" s="72"/>
      <c r="M576" s="80" t="n">
        <f aca="false">I576+K576</f>
        <v>0</v>
      </c>
      <c r="N576" s="77" t="n">
        <f aca="false">J576+L576</f>
        <v>0</v>
      </c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customFormat="false" ht="15" hidden="false" customHeight="false" outlineLevel="0" collapsed="false">
      <c r="A577" s="72"/>
      <c r="B577" s="72"/>
      <c r="C577" s="73"/>
      <c r="D577" s="73"/>
      <c r="E577" s="73"/>
      <c r="F577" s="73"/>
      <c r="G577" s="73"/>
      <c r="H577" s="73"/>
      <c r="I577" s="73"/>
      <c r="J577" s="73"/>
      <c r="K577" s="72"/>
      <c r="L577" s="72"/>
      <c r="M577" s="80" t="n">
        <f aca="false">I577+K577</f>
        <v>0</v>
      </c>
      <c r="N577" s="77" t="n">
        <f aca="false">J577+L577</f>
        <v>0</v>
      </c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customFormat="false" ht="15" hidden="false" customHeight="false" outlineLevel="0" collapsed="false">
      <c r="A578" s="72"/>
      <c r="B578" s="72"/>
      <c r="C578" s="73"/>
      <c r="D578" s="73"/>
      <c r="E578" s="73"/>
      <c r="F578" s="73"/>
      <c r="G578" s="73"/>
      <c r="H578" s="73"/>
      <c r="I578" s="73"/>
      <c r="J578" s="73"/>
      <c r="K578" s="72"/>
      <c r="L578" s="72"/>
      <c r="M578" s="80" t="n">
        <f aca="false">I578+K578</f>
        <v>0</v>
      </c>
      <c r="N578" s="77" t="n">
        <f aca="false">J578+L578</f>
        <v>0</v>
      </c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customFormat="false" ht="15" hidden="false" customHeight="false" outlineLevel="0" collapsed="false">
      <c r="A579" s="72"/>
      <c r="B579" s="72"/>
      <c r="C579" s="73"/>
      <c r="D579" s="73"/>
      <c r="E579" s="73"/>
      <c r="F579" s="73"/>
      <c r="G579" s="73"/>
      <c r="H579" s="73"/>
      <c r="I579" s="73"/>
      <c r="J579" s="73"/>
      <c r="K579" s="72"/>
      <c r="L579" s="72"/>
      <c r="M579" s="80" t="n">
        <f aca="false">I579+K579</f>
        <v>0</v>
      </c>
      <c r="N579" s="77" t="n">
        <f aca="false">J579+L579</f>
        <v>0</v>
      </c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customFormat="false" ht="15" hidden="false" customHeight="false" outlineLevel="0" collapsed="false">
      <c r="A580" s="72"/>
      <c r="B580" s="72"/>
      <c r="C580" s="73"/>
      <c r="D580" s="73"/>
      <c r="E580" s="73"/>
      <c r="F580" s="73"/>
      <c r="G580" s="73"/>
      <c r="H580" s="73"/>
      <c r="I580" s="73"/>
      <c r="J580" s="73"/>
      <c r="K580" s="72"/>
      <c r="L580" s="72"/>
      <c r="M580" s="80" t="n">
        <f aca="false">I580+K580</f>
        <v>0</v>
      </c>
      <c r="N580" s="77" t="n">
        <f aca="false">J580+L580</f>
        <v>0</v>
      </c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customFormat="false" ht="15" hidden="false" customHeight="false" outlineLevel="0" collapsed="false">
      <c r="A581" s="72"/>
      <c r="B581" s="72"/>
      <c r="C581" s="73"/>
      <c r="D581" s="73"/>
      <c r="E581" s="73"/>
      <c r="F581" s="73"/>
      <c r="G581" s="73"/>
      <c r="H581" s="73"/>
      <c r="I581" s="73"/>
      <c r="J581" s="73"/>
      <c r="K581" s="72"/>
      <c r="L581" s="72"/>
      <c r="M581" s="80" t="n">
        <f aca="false">I581+K581</f>
        <v>0</v>
      </c>
      <c r="N581" s="77" t="n">
        <f aca="false">J581+L581</f>
        <v>0</v>
      </c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customFormat="false" ht="15" hidden="false" customHeight="false" outlineLevel="0" collapsed="false">
      <c r="A582" s="72"/>
      <c r="B582" s="72"/>
      <c r="C582" s="73"/>
      <c r="D582" s="73"/>
      <c r="E582" s="73"/>
      <c r="F582" s="73"/>
      <c r="G582" s="73"/>
      <c r="H582" s="73"/>
      <c r="I582" s="73"/>
      <c r="J582" s="73"/>
      <c r="K582" s="72"/>
      <c r="L582" s="72"/>
      <c r="M582" s="80" t="n">
        <f aca="false">I582+K582</f>
        <v>0</v>
      </c>
      <c r="N582" s="77" t="n">
        <f aca="false">J582+L582</f>
        <v>0</v>
      </c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customFormat="false" ht="15" hidden="false" customHeight="false" outlineLevel="0" collapsed="false">
      <c r="A583" s="72"/>
      <c r="B583" s="72"/>
      <c r="C583" s="73"/>
      <c r="D583" s="73"/>
      <c r="E583" s="73"/>
      <c r="F583" s="73"/>
      <c r="G583" s="73"/>
      <c r="H583" s="73"/>
      <c r="I583" s="73"/>
      <c r="J583" s="73"/>
      <c r="K583" s="72"/>
      <c r="L583" s="72"/>
      <c r="M583" s="80" t="n">
        <f aca="false">I583+K583</f>
        <v>0</v>
      </c>
      <c r="N583" s="77" t="n">
        <f aca="false">J583+L583</f>
        <v>0</v>
      </c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customFormat="false" ht="15" hidden="false" customHeight="false" outlineLevel="0" collapsed="false">
      <c r="A584" s="72"/>
      <c r="B584" s="72"/>
      <c r="C584" s="73"/>
      <c r="D584" s="73"/>
      <c r="E584" s="73"/>
      <c r="F584" s="73"/>
      <c r="G584" s="73"/>
      <c r="H584" s="73"/>
      <c r="I584" s="73"/>
      <c r="J584" s="73"/>
      <c r="K584" s="72"/>
      <c r="L584" s="72"/>
      <c r="M584" s="80" t="n">
        <f aca="false">I584+K584</f>
        <v>0</v>
      </c>
      <c r="N584" s="77" t="n">
        <f aca="false">J584+L584</f>
        <v>0</v>
      </c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customFormat="false" ht="15" hidden="false" customHeight="false" outlineLevel="0" collapsed="false">
      <c r="A585" s="72"/>
      <c r="B585" s="72"/>
      <c r="C585" s="73"/>
      <c r="D585" s="73"/>
      <c r="E585" s="73"/>
      <c r="F585" s="73"/>
      <c r="G585" s="73"/>
      <c r="H585" s="73"/>
      <c r="I585" s="73"/>
      <c r="J585" s="73"/>
      <c r="K585" s="72"/>
      <c r="L585" s="72"/>
      <c r="M585" s="80" t="n">
        <f aca="false">I585+K585</f>
        <v>0</v>
      </c>
      <c r="N585" s="77" t="n">
        <f aca="false">J585+L585</f>
        <v>0</v>
      </c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customFormat="false" ht="15" hidden="false" customHeight="false" outlineLevel="0" collapsed="false">
      <c r="A586" s="72"/>
      <c r="B586" s="72"/>
      <c r="C586" s="73"/>
      <c r="D586" s="73"/>
      <c r="E586" s="73"/>
      <c r="F586" s="73"/>
      <c r="G586" s="73"/>
      <c r="H586" s="73"/>
      <c r="I586" s="73"/>
      <c r="J586" s="73"/>
      <c r="K586" s="72"/>
      <c r="L586" s="72"/>
      <c r="M586" s="80" t="n">
        <f aca="false">I586+K586</f>
        <v>0</v>
      </c>
      <c r="N586" s="77" t="n">
        <f aca="false">J586+L586</f>
        <v>0</v>
      </c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customFormat="false" ht="15" hidden="false" customHeight="false" outlineLevel="0" collapsed="false">
      <c r="A587" s="72"/>
      <c r="B587" s="72"/>
      <c r="C587" s="73"/>
      <c r="D587" s="73"/>
      <c r="E587" s="73"/>
      <c r="F587" s="73"/>
      <c r="G587" s="73"/>
      <c r="H587" s="73"/>
      <c r="I587" s="73"/>
      <c r="J587" s="73"/>
      <c r="K587" s="72"/>
      <c r="L587" s="72"/>
      <c r="M587" s="80" t="n">
        <f aca="false">I587+K587</f>
        <v>0</v>
      </c>
      <c r="N587" s="77" t="n">
        <f aca="false">J587+L587</f>
        <v>0</v>
      </c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customFormat="false" ht="15" hidden="false" customHeight="false" outlineLevel="0" collapsed="false">
      <c r="A588" s="72"/>
      <c r="B588" s="72"/>
      <c r="C588" s="73"/>
      <c r="D588" s="73"/>
      <c r="E588" s="73"/>
      <c r="F588" s="73"/>
      <c r="G588" s="73"/>
      <c r="H588" s="73"/>
      <c r="I588" s="73"/>
      <c r="J588" s="73"/>
      <c r="K588" s="72"/>
      <c r="L588" s="72"/>
      <c r="M588" s="80" t="n">
        <f aca="false">I588+K588</f>
        <v>0</v>
      </c>
      <c r="N588" s="77" t="n">
        <f aca="false">J588+L588</f>
        <v>0</v>
      </c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customFormat="false" ht="15" hidden="false" customHeight="false" outlineLevel="0" collapsed="false">
      <c r="A589" s="72"/>
      <c r="B589" s="72"/>
      <c r="C589" s="73"/>
      <c r="D589" s="73"/>
      <c r="E589" s="73"/>
      <c r="F589" s="73"/>
      <c r="G589" s="73"/>
      <c r="H589" s="73"/>
      <c r="I589" s="73"/>
      <c r="J589" s="73"/>
      <c r="K589" s="72"/>
      <c r="L589" s="72"/>
      <c r="M589" s="80" t="n">
        <f aca="false">I589+K589</f>
        <v>0</v>
      </c>
      <c r="N589" s="77" t="n">
        <f aca="false">J589+L589</f>
        <v>0</v>
      </c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customFormat="false" ht="15" hidden="false" customHeight="false" outlineLevel="0" collapsed="false">
      <c r="A590" s="72"/>
      <c r="B590" s="72"/>
      <c r="C590" s="73"/>
      <c r="D590" s="73"/>
      <c r="E590" s="73"/>
      <c r="F590" s="73"/>
      <c r="G590" s="73"/>
      <c r="H590" s="73"/>
      <c r="I590" s="73"/>
      <c r="J590" s="73"/>
      <c r="K590" s="72"/>
      <c r="L590" s="72"/>
      <c r="M590" s="80" t="n">
        <f aca="false">I590+K590</f>
        <v>0</v>
      </c>
      <c r="N590" s="77" t="n">
        <f aca="false">J590+L590</f>
        <v>0</v>
      </c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customFormat="false" ht="15" hidden="false" customHeight="false" outlineLevel="0" collapsed="false">
      <c r="A591" s="72"/>
      <c r="B591" s="72"/>
      <c r="C591" s="73"/>
      <c r="D591" s="73"/>
      <c r="E591" s="73"/>
      <c r="F591" s="73"/>
      <c r="G591" s="73"/>
      <c r="H591" s="73"/>
      <c r="I591" s="73"/>
      <c r="J591" s="73"/>
      <c r="K591" s="72"/>
      <c r="L591" s="72"/>
      <c r="M591" s="80" t="n">
        <f aca="false">I591+K591</f>
        <v>0</v>
      </c>
      <c r="N591" s="77" t="n">
        <f aca="false">J591+L591</f>
        <v>0</v>
      </c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customFormat="false" ht="15" hidden="false" customHeight="false" outlineLevel="0" collapsed="false">
      <c r="A592" s="72"/>
      <c r="B592" s="72"/>
      <c r="C592" s="73"/>
      <c r="D592" s="73"/>
      <c r="E592" s="73"/>
      <c r="F592" s="73"/>
      <c r="G592" s="73"/>
      <c r="H592" s="73"/>
      <c r="I592" s="73"/>
      <c r="J592" s="73"/>
      <c r="K592" s="72"/>
      <c r="L592" s="72"/>
      <c r="M592" s="80" t="n">
        <f aca="false">I592+K592</f>
        <v>0</v>
      </c>
      <c r="N592" s="77" t="n">
        <f aca="false">J592+L592</f>
        <v>0</v>
      </c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customFormat="false" ht="15" hidden="false" customHeight="false" outlineLevel="0" collapsed="false">
      <c r="A593" s="72"/>
      <c r="B593" s="72"/>
      <c r="C593" s="73"/>
      <c r="D593" s="73"/>
      <c r="E593" s="73"/>
      <c r="F593" s="73"/>
      <c r="G593" s="73"/>
      <c r="H593" s="73"/>
      <c r="I593" s="73"/>
      <c r="J593" s="73"/>
      <c r="K593" s="72"/>
      <c r="L593" s="72"/>
      <c r="M593" s="80" t="n">
        <f aca="false">I593+K593</f>
        <v>0</v>
      </c>
      <c r="N593" s="77" t="n">
        <f aca="false">J593+L593</f>
        <v>0</v>
      </c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customFormat="false" ht="15" hidden="false" customHeight="false" outlineLevel="0" collapsed="false">
      <c r="A594" s="72"/>
      <c r="B594" s="72"/>
      <c r="C594" s="73"/>
      <c r="D594" s="73"/>
      <c r="E594" s="73"/>
      <c r="F594" s="73"/>
      <c r="G594" s="73"/>
      <c r="H594" s="73"/>
      <c r="I594" s="73"/>
      <c r="J594" s="73"/>
      <c r="K594" s="72"/>
      <c r="L594" s="72"/>
      <c r="M594" s="80" t="n">
        <f aca="false">I594+K594</f>
        <v>0</v>
      </c>
      <c r="N594" s="77" t="n">
        <f aca="false">J594+L594</f>
        <v>0</v>
      </c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customFormat="false" ht="15" hidden="false" customHeight="false" outlineLevel="0" collapsed="false">
      <c r="A595" s="72"/>
      <c r="B595" s="72"/>
      <c r="C595" s="73"/>
      <c r="D595" s="73"/>
      <c r="E595" s="73"/>
      <c r="F595" s="73"/>
      <c r="G595" s="73"/>
      <c r="H595" s="73"/>
      <c r="I595" s="73"/>
      <c r="J595" s="73"/>
      <c r="K595" s="72"/>
      <c r="L595" s="72"/>
      <c r="M595" s="80" t="n">
        <f aca="false">I595+K595</f>
        <v>0</v>
      </c>
      <c r="N595" s="77" t="n">
        <f aca="false">J595+L595</f>
        <v>0</v>
      </c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customFormat="false" ht="15" hidden="false" customHeight="false" outlineLevel="0" collapsed="false">
      <c r="A596" s="72"/>
      <c r="B596" s="72"/>
      <c r="C596" s="73"/>
      <c r="D596" s="73"/>
      <c r="E596" s="73"/>
      <c r="F596" s="73"/>
      <c r="G596" s="73"/>
      <c r="H596" s="73"/>
      <c r="I596" s="73"/>
      <c r="J596" s="73"/>
      <c r="K596" s="72"/>
      <c r="L596" s="72"/>
      <c r="M596" s="80" t="n">
        <f aca="false">I596+K596</f>
        <v>0</v>
      </c>
      <c r="N596" s="77" t="n">
        <f aca="false">J596+L596</f>
        <v>0</v>
      </c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customFormat="false" ht="15" hidden="false" customHeight="false" outlineLevel="0" collapsed="false">
      <c r="A597" s="72"/>
      <c r="B597" s="72"/>
      <c r="C597" s="73"/>
      <c r="D597" s="73"/>
      <c r="E597" s="73"/>
      <c r="F597" s="73"/>
      <c r="G597" s="73"/>
      <c r="H597" s="73"/>
      <c r="I597" s="73"/>
      <c r="J597" s="73"/>
      <c r="K597" s="72"/>
      <c r="L597" s="72"/>
      <c r="M597" s="80" t="n">
        <f aca="false">I597+K597</f>
        <v>0</v>
      </c>
      <c r="N597" s="77" t="n">
        <f aca="false">J597+L597</f>
        <v>0</v>
      </c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customFormat="false" ht="15" hidden="false" customHeight="false" outlineLevel="0" collapsed="false">
      <c r="A598" s="72"/>
      <c r="B598" s="72"/>
      <c r="C598" s="73"/>
      <c r="D598" s="73"/>
      <c r="E598" s="73"/>
      <c r="F598" s="73"/>
      <c r="G598" s="73"/>
      <c r="H598" s="73"/>
      <c r="I598" s="73"/>
      <c r="J598" s="73"/>
      <c r="K598" s="72"/>
      <c r="L598" s="72"/>
      <c r="M598" s="80" t="n">
        <f aca="false">I598+K598</f>
        <v>0</v>
      </c>
      <c r="N598" s="77" t="n">
        <f aca="false">J598+L598</f>
        <v>0</v>
      </c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customFormat="false" ht="15" hidden="false" customHeight="false" outlineLevel="0" collapsed="false">
      <c r="A599" s="72"/>
      <c r="B599" s="72"/>
      <c r="C599" s="73"/>
      <c r="D599" s="73"/>
      <c r="E599" s="73"/>
      <c r="F599" s="73"/>
      <c r="G599" s="73"/>
      <c r="H599" s="73"/>
      <c r="I599" s="73"/>
      <c r="J599" s="73"/>
      <c r="K599" s="72"/>
      <c r="L599" s="72"/>
      <c r="M599" s="80" t="n">
        <f aca="false">I599+K599</f>
        <v>0</v>
      </c>
      <c r="N599" s="77" t="n">
        <f aca="false">J599+L599</f>
        <v>0</v>
      </c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customFormat="false" ht="15" hidden="false" customHeight="false" outlineLevel="0" collapsed="false">
      <c r="A600" s="72"/>
      <c r="B600" s="72"/>
      <c r="C600" s="73"/>
      <c r="D600" s="73"/>
      <c r="E600" s="73"/>
      <c r="F600" s="73"/>
      <c r="G600" s="73"/>
      <c r="H600" s="73"/>
      <c r="I600" s="73"/>
      <c r="J600" s="73"/>
      <c r="K600" s="72"/>
      <c r="L600" s="72"/>
      <c r="M600" s="80" t="n">
        <f aca="false">I600+K600</f>
        <v>0</v>
      </c>
      <c r="N600" s="77" t="n">
        <f aca="false">J600+L600</f>
        <v>0</v>
      </c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customFormat="false" ht="15" hidden="false" customHeight="false" outlineLevel="0" collapsed="false">
      <c r="A601" s="72"/>
      <c r="B601" s="72"/>
      <c r="C601" s="73"/>
      <c r="D601" s="73"/>
      <c r="E601" s="73"/>
      <c r="F601" s="73"/>
      <c r="G601" s="73"/>
      <c r="H601" s="73"/>
      <c r="I601" s="73"/>
      <c r="J601" s="73"/>
      <c r="K601" s="72"/>
      <c r="L601" s="72"/>
      <c r="M601" s="80" t="n">
        <f aca="false">I601+K601</f>
        <v>0</v>
      </c>
      <c r="N601" s="77" t="n">
        <f aca="false">J601+L601</f>
        <v>0</v>
      </c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customFormat="false" ht="15" hidden="false" customHeight="false" outlineLevel="0" collapsed="false">
      <c r="A602" s="72"/>
      <c r="B602" s="72"/>
      <c r="C602" s="73"/>
      <c r="D602" s="73"/>
      <c r="E602" s="73"/>
      <c r="F602" s="73"/>
      <c r="G602" s="73"/>
      <c r="H602" s="73"/>
      <c r="I602" s="73"/>
      <c r="J602" s="73"/>
      <c r="K602" s="72"/>
      <c r="L602" s="72"/>
      <c r="M602" s="80" t="n">
        <f aca="false">I602+K602</f>
        <v>0</v>
      </c>
      <c r="N602" s="77" t="n">
        <f aca="false">J602+L602</f>
        <v>0</v>
      </c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customFormat="false" ht="15" hidden="false" customHeight="false" outlineLevel="0" collapsed="false">
      <c r="A603" s="72"/>
      <c r="B603" s="72"/>
      <c r="C603" s="73"/>
      <c r="D603" s="73"/>
      <c r="E603" s="73"/>
      <c r="F603" s="73"/>
      <c r="G603" s="73"/>
      <c r="H603" s="73"/>
      <c r="I603" s="73"/>
      <c r="J603" s="73"/>
      <c r="K603" s="72"/>
      <c r="L603" s="72"/>
      <c r="M603" s="80" t="n">
        <f aca="false">I603+K603</f>
        <v>0</v>
      </c>
      <c r="N603" s="77" t="n">
        <f aca="false">J603+L603</f>
        <v>0</v>
      </c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customFormat="false" ht="15" hidden="false" customHeight="false" outlineLevel="0" collapsed="false">
      <c r="A604" s="72"/>
      <c r="B604" s="72"/>
      <c r="C604" s="73"/>
      <c r="D604" s="73"/>
      <c r="E604" s="73"/>
      <c r="F604" s="73"/>
      <c r="G604" s="73"/>
      <c r="H604" s="73"/>
      <c r="I604" s="73"/>
      <c r="J604" s="73"/>
      <c r="K604" s="72"/>
      <c r="L604" s="72"/>
      <c r="M604" s="80" t="n">
        <f aca="false">I604+K604</f>
        <v>0</v>
      </c>
      <c r="N604" s="77" t="n">
        <f aca="false">J604+L604</f>
        <v>0</v>
      </c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customFormat="false" ht="15" hidden="false" customHeight="false" outlineLevel="0" collapsed="false">
      <c r="A605" s="72"/>
      <c r="B605" s="72"/>
      <c r="C605" s="73"/>
      <c r="D605" s="73"/>
      <c r="E605" s="73"/>
      <c r="F605" s="73"/>
      <c r="G605" s="73"/>
      <c r="H605" s="73"/>
      <c r="I605" s="73"/>
      <c r="J605" s="73"/>
      <c r="K605" s="72"/>
      <c r="L605" s="72"/>
      <c r="M605" s="80" t="n">
        <f aca="false">I605+K605</f>
        <v>0</v>
      </c>
      <c r="N605" s="77" t="n">
        <f aca="false">J605+L605</f>
        <v>0</v>
      </c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customFormat="false" ht="15" hidden="false" customHeight="false" outlineLevel="0" collapsed="false">
      <c r="A606" s="72"/>
      <c r="B606" s="72"/>
      <c r="C606" s="73"/>
      <c r="D606" s="73"/>
      <c r="E606" s="73"/>
      <c r="F606" s="73"/>
      <c r="G606" s="73"/>
      <c r="H606" s="73"/>
      <c r="I606" s="73"/>
      <c r="J606" s="73"/>
      <c r="K606" s="72"/>
      <c r="L606" s="72"/>
      <c r="M606" s="80" t="n">
        <f aca="false">I606+K606</f>
        <v>0</v>
      </c>
      <c r="N606" s="77" t="n">
        <f aca="false">J606+L606</f>
        <v>0</v>
      </c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customFormat="false" ht="15" hidden="false" customHeight="false" outlineLevel="0" collapsed="false">
      <c r="A607" s="72"/>
      <c r="B607" s="72"/>
      <c r="C607" s="73"/>
      <c r="D607" s="73"/>
      <c r="E607" s="73"/>
      <c r="F607" s="73"/>
      <c r="G607" s="73"/>
      <c r="H607" s="73"/>
      <c r="I607" s="73"/>
      <c r="J607" s="73"/>
      <c r="K607" s="72"/>
      <c r="L607" s="72"/>
      <c r="M607" s="80" t="n">
        <f aca="false">I607+K607</f>
        <v>0</v>
      </c>
      <c r="N607" s="77" t="n">
        <f aca="false">J607+L607</f>
        <v>0</v>
      </c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customFormat="false" ht="15" hidden="false" customHeight="false" outlineLevel="0" collapsed="false">
      <c r="A608" s="72"/>
      <c r="B608" s="72"/>
      <c r="C608" s="73"/>
      <c r="D608" s="73"/>
      <c r="E608" s="73"/>
      <c r="F608" s="73"/>
      <c r="G608" s="73"/>
      <c r="H608" s="73"/>
      <c r="I608" s="73"/>
      <c r="J608" s="73"/>
      <c r="K608" s="72"/>
      <c r="L608" s="72"/>
      <c r="M608" s="80" t="n">
        <f aca="false">I608+K608</f>
        <v>0</v>
      </c>
      <c r="N608" s="77" t="n">
        <f aca="false">J608+L608</f>
        <v>0</v>
      </c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customFormat="false" ht="15" hidden="false" customHeight="false" outlineLevel="0" collapsed="false">
      <c r="A609" s="72"/>
      <c r="B609" s="72"/>
      <c r="C609" s="73"/>
      <c r="D609" s="73"/>
      <c r="E609" s="73"/>
      <c r="F609" s="73"/>
      <c r="G609" s="73"/>
      <c r="H609" s="73"/>
      <c r="I609" s="73"/>
      <c r="J609" s="73"/>
      <c r="K609" s="72"/>
      <c r="L609" s="72"/>
      <c r="M609" s="80" t="n">
        <f aca="false">I609+K609</f>
        <v>0</v>
      </c>
      <c r="N609" s="77" t="n">
        <f aca="false">J609+L609</f>
        <v>0</v>
      </c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customFormat="false" ht="15" hidden="false" customHeight="false" outlineLevel="0" collapsed="false">
      <c r="A610" s="72"/>
      <c r="B610" s="72"/>
      <c r="C610" s="73"/>
      <c r="D610" s="73"/>
      <c r="E610" s="73"/>
      <c r="F610" s="73"/>
      <c r="G610" s="73"/>
      <c r="H610" s="73"/>
      <c r="I610" s="73"/>
      <c r="J610" s="73"/>
      <c r="K610" s="72"/>
      <c r="L610" s="72"/>
      <c r="M610" s="80" t="n">
        <f aca="false">I610+K610</f>
        <v>0</v>
      </c>
      <c r="N610" s="77" t="n">
        <f aca="false">J610+L610</f>
        <v>0</v>
      </c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customFormat="false" ht="15" hidden="false" customHeight="false" outlineLevel="0" collapsed="false">
      <c r="A611" s="72"/>
      <c r="B611" s="72"/>
      <c r="C611" s="73"/>
      <c r="D611" s="73"/>
      <c r="E611" s="73"/>
      <c r="F611" s="73"/>
      <c r="G611" s="73"/>
      <c r="H611" s="73"/>
      <c r="I611" s="73"/>
      <c r="J611" s="73"/>
      <c r="K611" s="72"/>
      <c r="L611" s="72"/>
      <c r="M611" s="80" t="n">
        <f aca="false">I611+K611</f>
        <v>0</v>
      </c>
      <c r="N611" s="77" t="n">
        <f aca="false">J611+L611</f>
        <v>0</v>
      </c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customFormat="false" ht="15" hidden="false" customHeight="false" outlineLevel="0" collapsed="false">
      <c r="A612" s="72"/>
      <c r="B612" s="72"/>
      <c r="C612" s="73"/>
      <c r="D612" s="73"/>
      <c r="E612" s="73"/>
      <c r="F612" s="73"/>
      <c r="G612" s="73"/>
      <c r="H612" s="73"/>
      <c r="I612" s="73"/>
      <c r="J612" s="73"/>
      <c r="K612" s="72"/>
      <c r="L612" s="72"/>
      <c r="M612" s="80" t="n">
        <f aca="false">I612+K612</f>
        <v>0</v>
      </c>
      <c r="N612" s="77" t="n">
        <f aca="false">J612+L612</f>
        <v>0</v>
      </c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customFormat="false" ht="15" hidden="false" customHeight="false" outlineLevel="0" collapsed="false">
      <c r="A613" s="72"/>
      <c r="B613" s="72"/>
      <c r="C613" s="73"/>
      <c r="D613" s="73"/>
      <c r="E613" s="73"/>
      <c r="F613" s="73"/>
      <c r="G613" s="73"/>
      <c r="H613" s="73"/>
      <c r="I613" s="73"/>
      <c r="J613" s="73"/>
      <c r="K613" s="72"/>
      <c r="L613" s="72"/>
      <c r="M613" s="80" t="n">
        <f aca="false">I613+K613</f>
        <v>0</v>
      </c>
      <c r="N613" s="77" t="n">
        <f aca="false">J613+L613</f>
        <v>0</v>
      </c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customFormat="false" ht="15" hidden="false" customHeight="false" outlineLevel="0" collapsed="false">
      <c r="A614" s="72"/>
      <c r="B614" s="72"/>
      <c r="C614" s="73"/>
      <c r="D614" s="73"/>
      <c r="E614" s="73"/>
      <c r="F614" s="73"/>
      <c r="G614" s="73"/>
      <c r="H614" s="73"/>
      <c r="I614" s="73"/>
      <c r="J614" s="73"/>
      <c r="K614" s="72"/>
      <c r="L614" s="72"/>
      <c r="M614" s="80" t="n">
        <f aca="false">I614+K614</f>
        <v>0</v>
      </c>
      <c r="N614" s="77" t="n">
        <f aca="false">J614+L614</f>
        <v>0</v>
      </c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customFormat="false" ht="15" hidden="false" customHeight="false" outlineLevel="0" collapsed="false">
      <c r="A615" s="72"/>
      <c r="B615" s="72"/>
      <c r="C615" s="73"/>
      <c r="D615" s="73"/>
      <c r="E615" s="73"/>
      <c r="F615" s="73"/>
      <c r="G615" s="73"/>
      <c r="H615" s="73"/>
      <c r="I615" s="73"/>
      <c r="J615" s="73"/>
      <c r="K615" s="72"/>
      <c r="L615" s="72"/>
      <c r="M615" s="80" t="n">
        <f aca="false">I615+K615</f>
        <v>0</v>
      </c>
      <c r="N615" s="77" t="n">
        <f aca="false">J615+L615</f>
        <v>0</v>
      </c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customFormat="false" ht="15" hidden="false" customHeight="false" outlineLevel="0" collapsed="false">
      <c r="A616" s="72"/>
      <c r="B616" s="72"/>
      <c r="C616" s="73"/>
      <c r="D616" s="73"/>
      <c r="E616" s="73"/>
      <c r="F616" s="73"/>
      <c r="G616" s="73"/>
      <c r="H616" s="73"/>
      <c r="I616" s="73"/>
      <c r="J616" s="73"/>
      <c r="K616" s="72"/>
      <c r="L616" s="72"/>
      <c r="M616" s="80" t="n">
        <f aca="false">I616+K616</f>
        <v>0</v>
      </c>
      <c r="N616" s="77" t="n">
        <f aca="false">J616+L616</f>
        <v>0</v>
      </c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customFormat="false" ht="15" hidden="false" customHeight="false" outlineLevel="0" collapsed="false">
      <c r="A617" s="72"/>
      <c r="B617" s="72"/>
      <c r="C617" s="73"/>
      <c r="D617" s="73"/>
      <c r="E617" s="73"/>
      <c r="F617" s="73"/>
      <c r="G617" s="73"/>
      <c r="H617" s="73"/>
      <c r="I617" s="73"/>
      <c r="J617" s="73"/>
      <c r="K617" s="72"/>
      <c r="L617" s="72"/>
      <c r="M617" s="80" t="n">
        <f aca="false">I617+K617</f>
        <v>0</v>
      </c>
      <c r="N617" s="77" t="n">
        <f aca="false">J617+L617</f>
        <v>0</v>
      </c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customFormat="false" ht="15" hidden="false" customHeight="false" outlineLevel="0" collapsed="false">
      <c r="A618" s="72"/>
      <c r="B618" s="72"/>
      <c r="C618" s="73"/>
      <c r="D618" s="73"/>
      <c r="E618" s="73"/>
      <c r="F618" s="73"/>
      <c r="G618" s="73"/>
      <c r="H618" s="73"/>
      <c r="I618" s="73"/>
      <c r="J618" s="73"/>
      <c r="K618" s="72"/>
      <c r="L618" s="72"/>
      <c r="M618" s="80" t="n">
        <f aca="false">I618+K618</f>
        <v>0</v>
      </c>
      <c r="N618" s="77" t="n">
        <f aca="false">J618+L618</f>
        <v>0</v>
      </c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customFormat="false" ht="15" hidden="false" customHeight="false" outlineLevel="0" collapsed="false">
      <c r="A619" s="72"/>
      <c r="B619" s="72"/>
      <c r="C619" s="73"/>
      <c r="D619" s="73"/>
      <c r="E619" s="73"/>
      <c r="F619" s="73"/>
      <c r="G619" s="73"/>
      <c r="H619" s="73"/>
      <c r="I619" s="73"/>
      <c r="J619" s="73"/>
      <c r="K619" s="72"/>
      <c r="L619" s="72"/>
      <c r="M619" s="80" t="n">
        <f aca="false">I619+K619</f>
        <v>0</v>
      </c>
      <c r="N619" s="77" t="n">
        <f aca="false">J619+L619</f>
        <v>0</v>
      </c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customFormat="false" ht="15" hidden="false" customHeight="false" outlineLevel="0" collapsed="false">
      <c r="A620" s="72"/>
      <c r="B620" s="72"/>
      <c r="C620" s="73"/>
      <c r="D620" s="73"/>
      <c r="E620" s="73"/>
      <c r="F620" s="73"/>
      <c r="G620" s="73"/>
      <c r="H620" s="73"/>
      <c r="I620" s="73"/>
      <c r="J620" s="73"/>
      <c r="K620" s="72"/>
      <c r="L620" s="72"/>
      <c r="M620" s="80" t="n">
        <f aca="false">I620+K620</f>
        <v>0</v>
      </c>
      <c r="N620" s="77" t="n">
        <f aca="false">J620+L620</f>
        <v>0</v>
      </c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customFormat="false" ht="15" hidden="false" customHeight="false" outlineLevel="0" collapsed="false">
      <c r="A621" s="72"/>
      <c r="B621" s="72"/>
      <c r="C621" s="73"/>
      <c r="D621" s="73"/>
      <c r="E621" s="73"/>
      <c r="F621" s="73"/>
      <c r="G621" s="73"/>
      <c r="H621" s="73"/>
      <c r="I621" s="73"/>
      <c r="J621" s="73"/>
      <c r="K621" s="72"/>
      <c r="L621" s="72"/>
      <c r="M621" s="80" t="n">
        <f aca="false">I621+K621</f>
        <v>0</v>
      </c>
      <c r="N621" s="77" t="n">
        <f aca="false">J621+L621</f>
        <v>0</v>
      </c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customFormat="false" ht="15" hidden="false" customHeight="false" outlineLevel="0" collapsed="false">
      <c r="A622" s="72"/>
      <c r="B622" s="72"/>
      <c r="C622" s="73"/>
      <c r="D622" s="73"/>
      <c r="E622" s="73"/>
      <c r="F622" s="73"/>
      <c r="G622" s="73"/>
      <c r="H622" s="73"/>
      <c r="I622" s="73"/>
      <c r="J622" s="73"/>
      <c r="K622" s="72"/>
      <c r="L622" s="72"/>
      <c r="M622" s="80" t="n">
        <f aca="false">I622+K622</f>
        <v>0</v>
      </c>
      <c r="N622" s="77" t="n">
        <f aca="false">J622+L622</f>
        <v>0</v>
      </c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customFormat="false" ht="15" hidden="false" customHeight="false" outlineLevel="0" collapsed="false">
      <c r="A623" s="72"/>
      <c r="B623" s="72"/>
      <c r="C623" s="73"/>
      <c r="D623" s="73"/>
      <c r="E623" s="73"/>
      <c r="F623" s="73"/>
      <c r="G623" s="73"/>
      <c r="H623" s="73"/>
      <c r="I623" s="73"/>
      <c r="J623" s="73"/>
      <c r="K623" s="72"/>
      <c r="L623" s="72"/>
      <c r="M623" s="80" t="n">
        <f aca="false">I623+K623</f>
        <v>0</v>
      </c>
      <c r="N623" s="77" t="n">
        <f aca="false">J623+L623</f>
        <v>0</v>
      </c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customFormat="false" ht="15" hidden="false" customHeight="false" outlineLevel="0" collapsed="false">
      <c r="A624" s="72"/>
      <c r="B624" s="72"/>
      <c r="C624" s="73"/>
      <c r="D624" s="73"/>
      <c r="E624" s="73"/>
      <c r="F624" s="73"/>
      <c r="G624" s="73"/>
      <c r="H624" s="73"/>
      <c r="I624" s="73"/>
      <c r="J624" s="73"/>
      <c r="K624" s="72"/>
      <c r="L624" s="72"/>
      <c r="M624" s="80" t="n">
        <f aca="false">I624+K624</f>
        <v>0</v>
      </c>
      <c r="N624" s="77" t="n">
        <f aca="false">J624+L624</f>
        <v>0</v>
      </c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customFormat="false" ht="15" hidden="false" customHeight="false" outlineLevel="0" collapsed="false">
      <c r="A625" s="72"/>
      <c r="B625" s="72"/>
      <c r="C625" s="73"/>
      <c r="D625" s="73"/>
      <c r="E625" s="73"/>
      <c r="F625" s="73"/>
      <c r="G625" s="73"/>
      <c r="H625" s="73"/>
      <c r="I625" s="73"/>
      <c r="J625" s="73"/>
      <c r="K625" s="72"/>
      <c r="L625" s="72"/>
      <c r="M625" s="80" t="n">
        <f aca="false">I625+K625</f>
        <v>0</v>
      </c>
      <c r="N625" s="77" t="n">
        <f aca="false">J625+L625</f>
        <v>0</v>
      </c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customFormat="false" ht="15" hidden="false" customHeight="false" outlineLevel="0" collapsed="false">
      <c r="A626" s="72"/>
      <c r="B626" s="72"/>
      <c r="C626" s="73"/>
      <c r="D626" s="73"/>
      <c r="E626" s="73"/>
      <c r="F626" s="73"/>
      <c r="G626" s="73"/>
      <c r="H626" s="73"/>
      <c r="I626" s="73"/>
      <c r="J626" s="73"/>
      <c r="K626" s="72"/>
      <c r="L626" s="72"/>
      <c r="M626" s="80" t="n">
        <f aca="false">I626+K626</f>
        <v>0</v>
      </c>
      <c r="N626" s="77" t="n">
        <f aca="false">J626+L626</f>
        <v>0</v>
      </c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customFormat="false" ht="15" hidden="false" customHeight="false" outlineLevel="0" collapsed="false">
      <c r="A627" s="72"/>
      <c r="B627" s="72"/>
      <c r="C627" s="73"/>
      <c r="D627" s="73"/>
      <c r="E627" s="73"/>
      <c r="F627" s="73"/>
      <c r="G627" s="73"/>
      <c r="H627" s="73"/>
      <c r="I627" s="73"/>
      <c r="J627" s="73"/>
      <c r="K627" s="72"/>
      <c r="L627" s="72"/>
      <c r="M627" s="80" t="n">
        <f aca="false">I627+K627</f>
        <v>0</v>
      </c>
      <c r="N627" s="77" t="n">
        <f aca="false">J627+L627</f>
        <v>0</v>
      </c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customFormat="false" ht="15" hidden="false" customHeight="false" outlineLevel="0" collapsed="false">
      <c r="A628" s="72"/>
      <c r="B628" s="72"/>
      <c r="C628" s="73"/>
      <c r="D628" s="73"/>
      <c r="E628" s="73"/>
      <c r="F628" s="73"/>
      <c r="G628" s="73"/>
      <c r="H628" s="73"/>
      <c r="I628" s="73"/>
      <c r="J628" s="73"/>
      <c r="K628" s="72"/>
      <c r="L628" s="72"/>
      <c r="M628" s="80" t="n">
        <f aca="false">I628+K628</f>
        <v>0</v>
      </c>
      <c r="N628" s="77" t="n">
        <f aca="false">J628+L628</f>
        <v>0</v>
      </c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customFormat="false" ht="15" hidden="false" customHeight="false" outlineLevel="0" collapsed="false">
      <c r="A629" s="72"/>
      <c r="B629" s="72"/>
      <c r="C629" s="73"/>
      <c r="D629" s="73"/>
      <c r="E629" s="73"/>
      <c r="F629" s="73"/>
      <c r="G629" s="73"/>
      <c r="H629" s="73"/>
      <c r="I629" s="73"/>
      <c r="J629" s="73"/>
      <c r="K629" s="72"/>
      <c r="L629" s="72"/>
      <c r="M629" s="80" t="n">
        <f aca="false">I629+K629</f>
        <v>0</v>
      </c>
      <c r="N629" s="77" t="n">
        <f aca="false">J629+L629</f>
        <v>0</v>
      </c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customFormat="false" ht="15" hidden="false" customHeight="false" outlineLevel="0" collapsed="false">
      <c r="A630" s="72"/>
      <c r="B630" s="72"/>
      <c r="C630" s="73"/>
      <c r="D630" s="73"/>
      <c r="E630" s="73"/>
      <c r="F630" s="73"/>
      <c r="G630" s="73"/>
      <c r="H630" s="73"/>
      <c r="I630" s="73"/>
      <c r="J630" s="73"/>
      <c r="K630" s="72"/>
      <c r="L630" s="72"/>
      <c r="M630" s="80" t="n">
        <f aca="false">I630+K630</f>
        <v>0</v>
      </c>
      <c r="N630" s="77" t="n">
        <f aca="false">J630+L630</f>
        <v>0</v>
      </c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customFormat="false" ht="15" hidden="false" customHeight="false" outlineLevel="0" collapsed="false">
      <c r="A631" s="72"/>
      <c r="B631" s="72"/>
      <c r="C631" s="73"/>
      <c r="D631" s="73"/>
      <c r="E631" s="73"/>
      <c r="F631" s="73"/>
      <c r="G631" s="73"/>
      <c r="H631" s="73"/>
      <c r="I631" s="73"/>
      <c r="J631" s="73"/>
      <c r="K631" s="72"/>
      <c r="L631" s="72"/>
      <c r="M631" s="80" t="n">
        <f aca="false">I631+K631</f>
        <v>0</v>
      </c>
      <c r="N631" s="77" t="n">
        <f aca="false">J631+L631</f>
        <v>0</v>
      </c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customFormat="false" ht="15" hidden="false" customHeight="false" outlineLevel="0" collapsed="false">
      <c r="A632" s="72"/>
      <c r="B632" s="72"/>
      <c r="C632" s="73"/>
      <c r="D632" s="73"/>
      <c r="E632" s="73"/>
      <c r="F632" s="73"/>
      <c r="G632" s="73"/>
      <c r="H632" s="73"/>
      <c r="I632" s="73"/>
      <c r="J632" s="73"/>
      <c r="K632" s="72"/>
      <c r="L632" s="72"/>
      <c r="M632" s="80" t="n">
        <f aca="false">I632+K632</f>
        <v>0</v>
      </c>
      <c r="N632" s="77" t="n">
        <f aca="false">J632+L632</f>
        <v>0</v>
      </c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customFormat="false" ht="15" hidden="false" customHeight="false" outlineLevel="0" collapsed="false">
      <c r="A633" s="72"/>
      <c r="B633" s="72"/>
      <c r="C633" s="73"/>
      <c r="D633" s="73"/>
      <c r="E633" s="73"/>
      <c r="F633" s="73"/>
      <c r="G633" s="73"/>
      <c r="H633" s="73"/>
      <c r="I633" s="73"/>
      <c r="J633" s="73"/>
      <c r="K633" s="72"/>
      <c r="L633" s="72"/>
      <c r="M633" s="80" t="n">
        <f aca="false">I633+K633</f>
        <v>0</v>
      </c>
      <c r="N633" s="77" t="n">
        <f aca="false">J633+L633</f>
        <v>0</v>
      </c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customFormat="false" ht="15" hidden="false" customHeight="false" outlineLevel="0" collapsed="false">
      <c r="A634" s="72"/>
      <c r="B634" s="72"/>
      <c r="C634" s="73"/>
      <c r="D634" s="73"/>
      <c r="E634" s="73"/>
      <c r="F634" s="73"/>
      <c r="G634" s="73"/>
      <c r="H634" s="73"/>
      <c r="I634" s="73"/>
      <c r="J634" s="73"/>
      <c r="K634" s="72"/>
      <c r="L634" s="72"/>
      <c r="M634" s="80" t="n">
        <f aca="false">I634+K634</f>
        <v>0</v>
      </c>
      <c r="N634" s="77" t="n">
        <f aca="false">J634+L634</f>
        <v>0</v>
      </c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customFormat="false" ht="15" hidden="false" customHeight="false" outlineLevel="0" collapsed="false">
      <c r="A635" s="72"/>
      <c r="B635" s="72"/>
      <c r="C635" s="73"/>
      <c r="D635" s="73"/>
      <c r="E635" s="73"/>
      <c r="F635" s="73"/>
      <c r="G635" s="73"/>
      <c r="H635" s="73"/>
      <c r="I635" s="73"/>
      <c r="J635" s="73"/>
      <c r="K635" s="72"/>
      <c r="L635" s="72"/>
      <c r="M635" s="80" t="n">
        <f aca="false">I635+K635</f>
        <v>0</v>
      </c>
      <c r="N635" s="77" t="n">
        <f aca="false">J635+L635</f>
        <v>0</v>
      </c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customFormat="false" ht="15" hidden="false" customHeight="false" outlineLevel="0" collapsed="false">
      <c r="A636" s="72"/>
      <c r="B636" s="72"/>
      <c r="C636" s="73"/>
      <c r="D636" s="73"/>
      <c r="E636" s="73"/>
      <c r="F636" s="73"/>
      <c r="G636" s="73"/>
      <c r="H636" s="73"/>
      <c r="I636" s="73"/>
      <c r="J636" s="73"/>
      <c r="K636" s="72"/>
      <c r="L636" s="72"/>
      <c r="M636" s="80" t="n">
        <f aca="false">I636+K636</f>
        <v>0</v>
      </c>
      <c r="N636" s="77" t="n">
        <f aca="false">J636+L636</f>
        <v>0</v>
      </c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customFormat="false" ht="15" hidden="false" customHeight="false" outlineLevel="0" collapsed="false">
      <c r="A637" s="72"/>
      <c r="B637" s="72"/>
      <c r="C637" s="73"/>
      <c r="D637" s="73"/>
      <c r="E637" s="73"/>
      <c r="F637" s="73"/>
      <c r="G637" s="73"/>
      <c r="H637" s="73"/>
      <c r="I637" s="73"/>
      <c r="J637" s="73"/>
      <c r="K637" s="72"/>
      <c r="L637" s="72"/>
      <c r="M637" s="80" t="n">
        <f aca="false">I637+K637</f>
        <v>0</v>
      </c>
      <c r="N637" s="77" t="n">
        <f aca="false">J637+L637</f>
        <v>0</v>
      </c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customFormat="false" ht="15" hidden="false" customHeight="false" outlineLevel="0" collapsed="false">
      <c r="A638" s="72"/>
      <c r="B638" s="72"/>
      <c r="C638" s="73"/>
      <c r="D638" s="73"/>
      <c r="E638" s="73"/>
      <c r="F638" s="73"/>
      <c r="G638" s="73"/>
      <c r="H638" s="73"/>
      <c r="I638" s="73"/>
      <c r="J638" s="73"/>
      <c r="K638" s="72"/>
      <c r="L638" s="72"/>
      <c r="M638" s="80" t="n">
        <f aca="false">I638+K638</f>
        <v>0</v>
      </c>
      <c r="N638" s="77" t="n">
        <f aca="false">J638+L638</f>
        <v>0</v>
      </c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customFormat="false" ht="15" hidden="false" customHeight="false" outlineLevel="0" collapsed="false">
      <c r="A639" s="72"/>
      <c r="B639" s="72"/>
      <c r="C639" s="73"/>
      <c r="D639" s="73"/>
      <c r="E639" s="73"/>
      <c r="F639" s="73"/>
      <c r="G639" s="73"/>
      <c r="H639" s="73"/>
      <c r="I639" s="73"/>
      <c r="J639" s="73"/>
      <c r="K639" s="72"/>
      <c r="L639" s="72"/>
      <c r="M639" s="80" t="n">
        <f aca="false">I639+K639</f>
        <v>0</v>
      </c>
      <c r="N639" s="77" t="n">
        <f aca="false">J639+L639</f>
        <v>0</v>
      </c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customFormat="false" ht="15" hidden="false" customHeight="false" outlineLevel="0" collapsed="false">
      <c r="A640" s="72"/>
      <c r="B640" s="72"/>
      <c r="C640" s="73"/>
      <c r="D640" s="73"/>
      <c r="E640" s="73"/>
      <c r="F640" s="73"/>
      <c r="G640" s="73"/>
      <c r="H640" s="73"/>
      <c r="I640" s="73"/>
      <c r="J640" s="73"/>
      <c r="K640" s="72"/>
      <c r="L640" s="72"/>
      <c r="M640" s="80" t="n">
        <f aca="false">I640+K640</f>
        <v>0</v>
      </c>
      <c r="N640" s="77" t="n">
        <f aca="false">J640+L640</f>
        <v>0</v>
      </c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customFormat="false" ht="15" hidden="false" customHeight="false" outlineLevel="0" collapsed="false">
      <c r="A641" s="72"/>
      <c r="B641" s="72"/>
      <c r="C641" s="73"/>
      <c r="D641" s="73"/>
      <c r="E641" s="73"/>
      <c r="F641" s="73"/>
      <c r="G641" s="73"/>
      <c r="H641" s="73"/>
      <c r="I641" s="73"/>
      <c r="J641" s="73"/>
      <c r="K641" s="72"/>
      <c r="L641" s="72"/>
      <c r="M641" s="80" t="n">
        <f aca="false">I641+K641</f>
        <v>0</v>
      </c>
      <c r="N641" s="77" t="n">
        <f aca="false">J641+L641</f>
        <v>0</v>
      </c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customFormat="false" ht="15" hidden="false" customHeight="false" outlineLevel="0" collapsed="false">
      <c r="A642" s="72"/>
      <c r="B642" s="72"/>
      <c r="C642" s="73"/>
      <c r="D642" s="73"/>
      <c r="E642" s="73"/>
      <c r="F642" s="73"/>
      <c r="G642" s="73"/>
      <c r="H642" s="73"/>
      <c r="I642" s="73"/>
      <c r="J642" s="73"/>
      <c r="K642" s="72"/>
      <c r="L642" s="72"/>
      <c r="M642" s="80" t="n">
        <f aca="false">I642+K642</f>
        <v>0</v>
      </c>
      <c r="N642" s="77" t="n">
        <f aca="false">J642+L642</f>
        <v>0</v>
      </c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customFormat="false" ht="15" hidden="false" customHeight="false" outlineLevel="0" collapsed="false">
      <c r="A643" s="72"/>
      <c r="B643" s="72"/>
      <c r="C643" s="73"/>
      <c r="D643" s="73"/>
      <c r="E643" s="73"/>
      <c r="F643" s="73"/>
      <c r="G643" s="73"/>
      <c r="H643" s="73"/>
      <c r="I643" s="73"/>
      <c r="J643" s="73"/>
      <c r="K643" s="72"/>
      <c r="L643" s="72"/>
      <c r="M643" s="80" t="n">
        <f aca="false">I643+K643</f>
        <v>0</v>
      </c>
      <c r="N643" s="77" t="n">
        <f aca="false">J643+L643</f>
        <v>0</v>
      </c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customFormat="false" ht="15" hidden="false" customHeight="false" outlineLevel="0" collapsed="false">
      <c r="A644" s="72"/>
      <c r="B644" s="72"/>
      <c r="C644" s="73"/>
      <c r="D644" s="73"/>
      <c r="E644" s="73"/>
      <c r="F644" s="73"/>
      <c r="G644" s="73"/>
      <c r="H644" s="73"/>
      <c r="I644" s="73"/>
      <c r="J644" s="73"/>
      <c r="K644" s="72"/>
      <c r="L644" s="72"/>
      <c r="M644" s="80" t="n">
        <f aca="false">I644+K644</f>
        <v>0</v>
      </c>
      <c r="N644" s="77" t="n">
        <f aca="false">J644+L644</f>
        <v>0</v>
      </c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customFormat="false" ht="15" hidden="false" customHeight="false" outlineLevel="0" collapsed="false">
      <c r="A645" s="72"/>
      <c r="B645" s="72"/>
      <c r="C645" s="73"/>
      <c r="D645" s="73"/>
      <c r="E645" s="73"/>
      <c r="F645" s="73"/>
      <c r="G645" s="73"/>
      <c r="H645" s="73"/>
      <c r="I645" s="73"/>
      <c r="J645" s="73"/>
      <c r="K645" s="72"/>
      <c r="L645" s="72"/>
      <c r="M645" s="80" t="n">
        <f aca="false">I645+K645</f>
        <v>0</v>
      </c>
      <c r="N645" s="77" t="n">
        <f aca="false">J645+L645</f>
        <v>0</v>
      </c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customFormat="false" ht="15" hidden="false" customHeight="false" outlineLevel="0" collapsed="false">
      <c r="A646" s="72"/>
      <c r="B646" s="72"/>
      <c r="C646" s="73"/>
      <c r="D646" s="73"/>
      <c r="E646" s="73"/>
      <c r="F646" s="73"/>
      <c r="G646" s="73"/>
      <c r="H646" s="73"/>
      <c r="I646" s="73"/>
      <c r="J646" s="73"/>
      <c r="K646" s="72"/>
      <c r="L646" s="72"/>
      <c r="M646" s="80" t="n">
        <f aca="false">I646+K646</f>
        <v>0</v>
      </c>
      <c r="N646" s="77" t="n">
        <f aca="false">J646+L646</f>
        <v>0</v>
      </c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customFormat="false" ht="15" hidden="false" customHeight="false" outlineLevel="0" collapsed="false">
      <c r="A647" s="72"/>
      <c r="B647" s="72"/>
      <c r="C647" s="73"/>
      <c r="D647" s="73"/>
      <c r="E647" s="73"/>
      <c r="F647" s="73"/>
      <c r="G647" s="73"/>
      <c r="H647" s="73"/>
      <c r="I647" s="73"/>
      <c r="J647" s="73"/>
      <c r="K647" s="72"/>
      <c r="L647" s="72"/>
      <c r="M647" s="80" t="n">
        <f aca="false">I647+K647</f>
        <v>0</v>
      </c>
      <c r="N647" s="77" t="n">
        <f aca="false">J647+L647</f>
        <v>0</v>
      </c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customFormat="false" ht="15" hidden="false" customHeight="false" outlineLevel="0" collapsed="false">
      <c r="A648" s="72"/>
      <c r="B648" s="72"/>
      <c r="C648" s="73"/>
      <c r="D648" s="73"/>
      <c r="E648" s="73"/>
      <c r="F648" s="73"/>
      <c r="G648" s="73"/>
      <c r="H648" s="73"/>
      <c r="I648" s="73"/>
      <c r="J648" s="73"/>
      <c r="K648" s="72"/>
      <c r="L648" s="72"/>
      <c r="M648" s="80" t="n">
        <f aca="false">I648+K648</f>
        <v>0</v>
      </c>
      <c r="N648" s="77" t="n">
        <f aca="false">J648+L648</f>
        <v>0</v>
      </c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customFormat="false" ht="15" hidden="false" customHeight="false" outlineLevel="0" collapsed="false">
      <c r="A649" s="72"/>
      <c r="B649" s="72"/>
      <c r="C649" s="73"/>
      <c r="D649" s="73"/>
      <c r="E649" s="73"/>
      <c r="F649" s="73"/>
      <c r="G649" s="73"/>
      <c r="H649" s="73"/>
      <c r="I649" s="73"/>
      <c r="J649" s="73"/>
      <c r="K649" s="72"/>
      <c r="L649" s="72"/>
      <c r="M649" s="80" t="n">
        <f aca="false">I649+K649</f>
        <v>0</v>
      </c>
      <c r="N649" s="77" t="n">
        <f aca="false">J649+L649</f>
        <v>0</v>
      </c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customFormat="false" ht="15" hidden="false" customHeight="false" outlineLevel="0" collapsed="false">
      <c r="A650" s="72"/>
      <c r="B650" s="72"/>
      <c r="C650" s="73"/>
      <c r="D650" s="73"/>
      <c r="E650" s="73"/>
      <c r="F650" s="73"/>
      <c r="G650" s="73"/>
      <c r="H650" s="73"/>
      <c r="I650" s="73"/>
      <c r="J650" s="73"/>
      <c r="K650" s="72"/>
      <c r="L650" s="72"/>
      <c r="M650" s="77" t="n">
        <f aca="false">I650+K650</f>
        <v>0</v>
      </c>
      <c r="N650" s="77" t="n">
        <f aca="false">J650+L650</f>
        <v>0</v>
      </c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customFormat="false" ht="15" hidden="false" customHeight="false" outlineLevel="0" collapsed="false">
      <c r="A651" s="72"/>
      <c r="B651" s="72"/>
      <c r="C651" s="73"/>
      <c r="D651" s="73"/>
      <c r="E651" s="73"/>
      <c r="F651" s="73"/>
      <c r="G651" s="73"/>
      <c r="H651" s="73"/>
      <c r="I651" s="73"/>
      <c r="J651" s="73"/>
      <c r="K651" s="72"/>
      <c r="L651" s="72"/>
      <c r="M651" s="77" t="n">
        <f aca="false">I651+K651</f>
        <v>0</v>
      </c>
      <c r="N651" s="77" t="n">
        <f aca="false">J651+L651</f>
        <v>0</v>
      </c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customFormat="false" ht="15" hidden="false" customHeight="false" outlineLevel="0" collapsed="false">
      <c r="A652" s="72"/>
      <c r="B652" s="72"/>
      <c r="C652" s="73"/>
      <c r="D652" s="73"/>
      <c r="E652" s="73"/>
      <c r="F652" s="73"/>
      <c r="G652" s="73"/>
      <c r="H652" s="73"/>
      <c r="I652" s="73"/>
      <c r="J652" s="73"/>
      <c r="K652" s="72"/>
      <c r="L652" s="72"/>
      <c r="M652" s="77" t="n">
        <f aca="false">I652+K652</f>
        <v>0</v>
      </c>
      <c r="N652" s="77" t="n">
        <f aca="false">J652+L652</f>
        <v>0</v>
      </c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customFormat="false" ht="15" hidden="false" customHeight="false" outlineLevel="0" collapsed="false">
      <c r="A653" s="72"/>
      <c r="B653" s="72"/>
      <c r="C653" s="73"/>
      <c r="D653" s="73"/>
      <c r="E653" s="73"/>
      <c r="F653" s="73"/>
      <c r="G653" s="73"/>
      <c r="H653" s="73"/>
      <c r="I653" s="73"/>
      <c r="J653" s="73"/>
      <c r="K653" s="72"/>
      <c r="L653" s="72"/>
      <c r="M653" s="77" t="n">
        <f aca="false">I653+K653</f>
        <v>0</v>
      </c>
      <c r="N653" s="77" t="n">
        <f aca="false">J653+L653</f>
        <v>0</v>
      </c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customFormat="false" ht="15" hidden="false" customHeight="false" outlineLevel="0" collapsed="false">
      <c r="A654" s="72"/>
      <c r="B654" s="72"/>
      <c r="C654" s="73"/>
      <c r="D654" s="73"/>
      <c r="E654" s="73"/>
      <c r="F654" s="73"/>
      <c r="G654" s="73"/>
      <c r="H654" s="73"/>
      <c r="I654" s="73"/>
      <c r="J654" s="73"/>
      <c r="K654" s="72"/>
      <c r="L654" s="72"/>
      <c r="M654" s="77" t="n">
        <f aca="false">I654+K654</f>
        <v>0</v>
      </c>
      <c r="N654" s="77" t="n">
        <f aca="false">J654+L654</f>
        <v>0</v>
      </c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customFormat="false" ht="15" hidden="false" customHeight="false" outlineLevel="0" collapsed="false">
      <c r="A655" s="72"/>
      <c r="B655" s="72"/>
      <c r="C655" s="73"/>
      <c r="D655" s="73"/>
      <c r="E655" s="73"/>
      <c r="F655" s="73"/>
      <c r="G655" s="73"/>
      <c r="H655" s="73"/>
      <c r="I655" s="73"/>
      <c r="J655" s="73"/>
      <c r="K655" s="72"/>
      <c r="L655" s="72"/>
      <c r="M655" s="77" t="n">
        <f aca="false">I655+K655</f>
        <v>0</v>
      </c>
      <c r="N655" s="77" t="n">
        <f aca="false">J655+L655</f>
        <v>0</v>
      </c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customFormat="false" ht="15" hidden="false" customHeight="false" outlineLevel="0" collapsed="false">
      <c r="A656" s="72"/>
      <c r="B656" s="72"/>
      <c r="C656" s="73"/>
      <c r="D656" s="73"/>
      <c r="E656" s="73"/>
      <c r="F656" s="73"/>
      <c r="G656" s="73"/>
      <c r="H656" s="73"/>
      <c r="I656" s="73"/>
      <c r="J656" s="73"/>
      <c r="K656" s="72"/>
      <c r="L656" s="72"/>
      <c r="M656" s="77" t="n">
        <f aca="false">I656+K656</f>
        <v>0</v>
      </c>
      <c r="N656" s="77" t="n">
        <f aca="false">J656+L656</f>
        <v>0</v>
      </c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customFormat="false" ht="15" hidden="false" customHeight="false" outlineLevel="0" collapsed="false">
      <c r="A657" s="72"/>
      <c r="B657" s="72"/>
      <c r="C657" s="73"/>
      <c r="D657" s="73"/>
      <c r="E657" s="73"/>
      <c r="F657" s="73"/>
      <c r="G657" s="73"/>
      <c r="H657" s="73"/>
      <c r="I657" s="73"/>
      <c r="J657" s="73"/>
      <c r="K657" s="72"/>
      <c r="L657" s="72"/>
      <c r="M657" s="77" t="n">
        <f aca="false">I657+K657</f>
        <v>0</v>
      </c>
      <c r="N657" s="77" t="n">
        <f aca="false">J657+L657</f>
        <v>0</v>
      </c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customFormat="false" ht="15" hidden="false" customHeight="false" outlineLevel="0" collapsed="false">
      <c r="A658" s="72"/>
      <c r="B658" s="72"/>
      <c r="C658" s="73"/>
      <c r="D658" s="73"/>
      <c r="E658" s="73"/>
      <c r="F658" s="73"/>
      <c r="G658" s="73"/>
      <c r="H658" s="73"/>
      <c r="I658" s="73"/>
      <c r="J658" s="73"/>
      <c r="K658" s="72"/>
      <c r="L658" s="72"/>
      <c r="M658" s="77" t="n">
        <f aca="false">I658+K658</f>
        <v>0</v>
      </c>
      <c r="N658" s="77" t="n">
        <f aca="false">J658+L658</f>
        <v>0</v>
      </c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customFormat="false" ht="15" hidden="false" customHeight="false" outlineLevel="0" collapsed="false">
      <c r="A659" s="72"/>
      <c r="B659" s="72"/>
      <c r="C659" s="73"/>
      <c r="D659" s="73"/>
      <c r="E659" s="73"/>
      <c r="F659" s="73"/>
      <c r="G659" s="73"/>
      <c r="H659" s="73"/>
      <c r="I659" s="73"/>
      <c r="J659" s="73"/>
      <c r="K659" s="72"/>
      <c r="L659" s="72"/>
      <c r="M659" s="77" t="n">
        <f aca="false">I659+K659</f>
        <v>0</v>
      </c>
      <c r="N659" s="77" t="n">
        <f aca="false">J659+L659</f>
        <v>0</v>
      </c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customFormat="false" ht="15" hidden="false" customHeight="false" outlineLevel="0" collapsed="false">
      <c r="A660" s="72"/>
      <c r="B660" s="72"/>
      <c r="C660" s="73"/>
      <c r="D660" s="73"/>
      <c r="E660" s="73"/>
      <c r="F660" s="73"/>
      <c r="G660" s="73"/>
      <c r="H660" s="73"/>
      <c r="I660" s="73"/>
      <c r="J660" s="73"/>
      <c r="K660" s="72"/>
      <c r="L660" s="72"/>
      <c r="M660" s="77" t="n">
        <f aca="false">I660+K660</f>
        <v>0</v>
      </c>
      <c r="N660" s="77" t="n">
        <f aca="false">J660+L660</f>
        <v>0</v>
      </c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customFormat="false" ht="15" hidden="false" customHeight="false" outlineLevel="0" collapsed="false">
      <c r="A661" s="72"/>
      <c r="B661" s="72"/>
      <c r="C661" s="73"/>
      <c r="D661" s="73"/>
      <c r="E661" s="73"/>
      <c r="F661" s="73"/>
      <c r="G661" s="73"/>
      <c r="H661" s="73"/>
      <c r="I661" s="73"/>
      <c r="J661" s="73"/>
      <c r="K661" s="72"/>
      <c r="L661" s="72"/>
      <c r="M661" s="77" t="n">
        <f aca="false">I661+K661</f>
        <v>0</v>
      </c>
      <c r="N661" s="77" t="n">
        <f aca="false">J661+L661</f>
        <v>0</v>
      </c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customFormat="false" ht="15" hidden="false" customHeight="false" outlineLevel="0" collapsed="false">
      <c r="A662" s="72"/>
      <c r="B662" s="72"/>
      <c r="C662" s="73"/>
      <c r="D662" s="73"/>
      <c r="E662" s="73"/>
      <c r="F662" s="73"/>
      <c r="G662" s="73"/>
      <c r="H662" s="73"/>
      <c r="I662" s="73"/>
      <c r="J662" s="73"/>
      <c r="K662" s="72"/>
      <c r="L662" s="72"/>
      <c r="M662" s="77" t="n">
        <f aca="false">I662+K662</f>
        <v>0</v>
      </c>
      <c r="N662" s="77" t="n">
        <f aca="false">J662+L662</f>
        <v>0</v>
      </c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customFormat="false" ht="15" hidden="false" customHeight="false" outlineLevel="0" collapsed="false">
      <c r="A663" s="72"/>
      <c r="B663" s="72"/>
      <c r="C663" s="73"/>
      <c r="D663" s="73"/>
      <c r="E663" s="73"/>
      <c r="F663" s="73"/>
      <c r="G663" s="73"/>
      <c r="H663" s="73"/>
      <c r="I663" s="73"/>
      <c r="J663" s="73"/>
      <c r="K663" s="72"/>
      <c r="L663" s="72"/>
      <c r="M663" s="77" t="n">
        <f aca="false">I663+K663</f>
        <v>0</v>
      </c>
      <c r="N663" s="77" t="n">
        <f aca="false">J663+L663</f>
        <v>0</v>
      </c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customFormat="false" ht="15" hidden="false" customHeight="false" outlineLevel="0" collapsed="false">
      <c r="A664" s="72"/>
      <c r="B664" s="72"/>
      <c r="C664" s="73"/>
      <c r="D664" s="73"/>
      <c r="E664" s="73"/>
      <c r="F664" s="73"/>
      <c r="G664" s="73"/>
      <c r="H664" s="73"/>
      <c r="I664" s="73"/>
      <c r="J664" s="73"/>
      <c r="K664" s="72"/>
      <c r="L664" s="72"/>
      <c r="M664" s="77" t="n">
        <f aca="false">I664+K664</f>
        <v>0</v>
      </c>
      <c r="N664" s="77" t="n">
        <f aca="false">J664+L664</f>
        <v>0</v>
      </c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customFormat="false" ht="15" hidden="false" customHeight="false" outlineLevel="0" collapsed="false">
      <c r="A665" s="72"/>
      <c r="B665" s="72"/>
      <c r="C665" s="73"/>
      <c r="D665" s="73"/>
      <c r="E665" s="73"/>
      <c r="F665" s="73"/>
      <c r="G665" s="73"/>
      <c r="H665" s="73"/>
      <c r="I665" s="73"/>
      <c r="J665" s="73"/>
      <c r="K665" s="72"/>
      <c r="L665" s="72"/>
      <c r="M665" s="77" t="n">
        <f aca="false">I665+K665</f>
        <v>0</v>
      </c>
      <c r="N665" s="77" t="n">
        <f aca="false">J665+L665</f>
        <v>0</v>
      </c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customFormat="false" ht="15" hidden="false" customHeight="false" outlineLevel="0" collapsed="false">
      <c r="A666" s="72"/>
      <c r="B666" s="72"/>
      <c r="C666" s="73"/>
      <c r="D666" s="73"/>
      <c r="E666" s="73"/>
      <c r="F666" s="73"/>
      <c r="G666" s="73"/>
      <c r="H666" s="73"/>
      <c r="I666" s="73"/>
      <c r="J666" s="73"/>
      <c r="K666" s="72"/>
      <c r="L666" s="72"/>
      <c r="M666" s="77" t="n">
        <f aca="false">I666+K666</f>
        <v>0</v>
      </c>
      <c r="N666" s="77" t="n">
        <f aca="false">J666+L666</f>
        <v>0</v>
      </c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customFormat="false" ht="15" hidden="false" customHeight="false" outlineLevel="0" collapsed="false">
      <c r="A667" s="72"/>
      <c r="B667" s="72"/>
      <c r="C667" s="73"/>
      <c r="D667" s="73"/>
      <c r="E667" s="73"/>
      <c r="F667" s="73"/>
      <c r="G667" s="73"/>
      <c r="H667" s="73"/>
      <c r="I667" s="73"/>
      <c r="J667" s="73"/>
      <c r="K667" s="72"/>
      <c r="L667" s="72"/>
      <c r="M667" s="77" t="n">
        <f aca="false">I667+K667</f>
        <v>0</v>
      </c>
      <c r="N667" s="77" t="n">
        <f aca="false">J667+L667</f>
        <v>0</v>
      </c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customFormat="false" ht="15" hidden="false" customHeight="false" outlineLevel="0" collapsed="false">
      <c r="A668" s="72"/>
      <c r="B668" s="72"/>
      <c r="C668" s="73"/>
      <c r="D668" s="73"/>
      <c r="E668" s="73"/>
      <c r="F668" s="73"/>
      <c r="G668" s="73"/>
      <c r="H668" s="73"/>
      <c r="I668" s="73"/>
      <c r="J668" s="73"/>
      <c r="K668" s="72"/>
      <c r="L668" s="72"/>
      <c r="M668" s="77" t="n">
        <f aca="false">I668+K668</f>
        <v>0</v>
      </c>
      <c r="N668" s="77" t="n">
        <f aca="false">J668+L668</f>
        <v>0</v>
      </c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customFormat="false" ht="15" hidden="false" customHeight="false" outlineLevel="0" collapsed="false">
      <c r="A669" s="72"/>
      <c r="B669" s="72"/>
      <c r="C669" s="73"/>
      <c r="D669" s="73"/>
      <c r="E669" s="73"/>
      <c r="F669" s="73"/>
      <c r="G669" s="73"/>
      <c r="H669" s="73"/>
      <c r="I669" s="73"/>
      <c r="J669" s="73"/>
      <c r="K669" s="72"/>
      <c r="L669" s="72"/>
      <c r="M669" s="77" t="n">
        <f aca="false">I669+K669</f>
        <v>0</v>
      </c>
      <c r="N669" s="77" t="n">
        <f aca="false">J669+L669</f>
        <v>0</v>
      </c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customFormat="false" ht="15" hidden="false" customHeight="false" outlineLevel="0" collapsed="false">
      <c r="A670" s="72"/>
      <c r="B670" s="72"/>
      <c r="C670" s="73"/>
      <c r="D670" s="73"/>
      <c r="E670" s="73"/>
      <c r="F670" s="73"/>
      <c r="G670" s="73"/>
      <c r="H670" s="73"/>
      <c r="I670" s="73"/>
      <c r="J670" s="73"/>
      <c r="K670" s="72"/>
      <c r="L670" s="72"/>
      <c r="M670" s="77" t="n">
        <f aca="false">I670+K670</f>
        <v>0</v>
      </c>
      <c r="N670" s="77" t="n">
        <f aca="false">J670+L670</f>
        <v>0</v>
      </c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customFormat="false" ht="15" hidden="false" customHeight="false" outlineLevel="0" collapsed="false">
      <c r="A671" s="72"/>
      <c r="B671" s="72"/>
      <c r="C671" s="73"/>
      <c r="D671" s="73"/>
      <c r="E671" s="73"/>
      <c r="F671" s="73"/>
      <c r="G671" s="73"/>
      <c r="H671" s="73"/>
      <c r="I671" s="73"/>
      <c r="J671" s="73"/>
      <c r="K671" s="72"/>
      <c r="L671" s="72"/>
      <c r="M671" s="77" t="n">
        <f aca="false">I671+K671</f>
        <v>0</v>
      </c>
      <c r="N671" s="77" t="n">
        <f aca="false">J671+L671</f>
        <v>0</v>
      </c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customFormat="false" ht="15" hidden="false" customHeight="false" outlineLevel="0" collapsed="false">
      <c r="A672" s="72"/>
      <c r="B672" s="72"/>
      <c r="C672" s="73"/>
      <c r="D672" s="73"/>
      <c r="E672" s="73"/>
      <c r="F672" s="73"/>
      <c r="G672" s="73"/>
      <c r="H672" s="73"/>
      <c r="I672" s="73"/>
      <c r="J672" s="73"/>
      <c r="K672" s="72"/>
      <c r="L672" s="72"/>
      <c r="M672" s="77" t="n">
        <f aca="false">I672+K672</f>
        <v>0</v>
      </c>
      <c r="N672" s="77" t="n">
        <f aca="false">J672+L672</f>
        <v>0</v>
      </c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customFormat="false" ht="15" hidden="false" customHeight="false" outlineLevel="0" collapsed="false">
      <c r="A673" s="72"/>
      <c r="B673" s="72"/>
      <c r="C673" s="73"/>
      <c r="D673" s="73"/>
      <c r="E673" s="73"/>
      <c r="F673" s="73"/>
      <c r="G673" s="73"/>
      <c r="H673" s="73"/>
      <c r="I673" s="73"/>
      <c r="J673" s="73"/>
      <c r="K673" s="72"/>
      <c r="L673" s="72"/>
      <c r="M673" s="77" t="n">
        <f aca="false">I673+K673</f>
        <v>0</v>
      </c>
      <c r="N673" s="77" t="n">
        <f aca="false">J673+L673</f>
        <v>0</v>
      </c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customFormat="false" ht="15" hidden="false" customHeight="false" outlineLevel="0" collapsed="false">
      <c r="A674" s="72"/>
      <c r="B674" s="72"/>
      <c r="C674" s="73"/>
      <c r="D674" s="73"/>
      <c r="E674" s="73"/>
      <c r="F674" s="73"/>
      <c r="G674" s="73"/>
      <c r="H674" s="73"/>
      <c r="I674" s="73"/>
      <c r="J674" s="73"/>
      <c r="K674" s="72"/>
      <c r="L674" s="72"/>
      <c r="M674" s="77" t="n">
        <f aca="false">I674+K674</f>
        <v>0</v>
      </c>
      <c r="N674" s="77" t="n">
        <f aca="false">J674+L674</f>
        <v>0</v>
      </c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customFormat="false" ht="15" hidden="false" customHeight="false" outlineLevel="0" collapsed="false">
      <c r="A675" s="72"/>
      <c r="B675" s="72"/>
      <c r="C675" s="73"/>
      <c r="D675" s="73"/>
      <c r="E675" s="73"/>
      <c r="F675" s="73"/>
      <c r="G675" s="73"/>
      <c r="H675" s="73"/>
      <c r="I675" s="73"/>
      <c r="J675" s="73"/>
      <c r="K675" s="72"/>
      <c r="L675" s="72"/>
      <c r="M675" s="77" t="n">
        <f aca="false">I675+K675</f>
        <v>0</v>
      </c>
      <c r="N675" s="77" t="n">
        <f aca="false">J675+L675</f>
        <v>0</v>
      </c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customFormat="false" ht="15" hidden="false" customHeight="false" outlineLevel="0" collapsed="false">
      <c r="A676" s="72"/>
      <c r="B676" s="72"/>
      <c r="C676" s="73"/>
      <c r="D676" s="73"/>
      <c r="E676" s="73"/>
      <c r="F676" s="73"/>
      <c r="G676" s="73"/>
      <c r="H676" s="73"/>
      <c r="I676" s="73"/>
      <c r="J676" s="73"/>
      <c r="K676" s="72"/>
      <c r="L676" s="72"/>
      <c r="M676" s="77" t="n">
        <f aca="false">I676+K676</f>
        <v>0</v>
      </c>
      <c r="N676" s="77" t="n">
        <f aca="false">J676+L676</f>
        <v>0</v>
      </c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customFormat="false" ht="15" hidden="false" customHeight="false" outlineLevel="0" collapsed="false">
      <c r="A677" s="72"/>
      <c r="B677" s="72"/>
      <c r="C677" s="73"/>
      <c r="D677" s="73"/>
      <c r="E677" s="73"/>
      <c r="F677" s="73"/>
      <c r="G677" s="73"/>
      <c r="H677" s="73"/>
      <c r="I677" s="73"/>
      <c r="J677" s="73"/>
      <c r="K677" s="72"/>
      <c r="L677" s="72"/>
      <c r="M677" s="77" t="n">
        <f aca="false">I677+K677</f>
        <v>0</v>
      </c>
      <c r="N677" s="77" t="n">
        <f aca="false">J677+L677</f>
        <v>0</v>
      </c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customFormat="false" ht="15" hidden="false" customHeight="false" outlineLevel="0" collapsed="false">
      <c r="A678" s="72"/>
      <c r="B678" s="72"/>
      <c r="C678" s="73"/>
      <c r="D678" s="73"/>
      <c r="E678" s="73"/>
      <c r="F678" s="73"/>
      <c r="G678" s="73"/>
      <c r="H678" s="73"/>
      <c r="I678" s="73"/>
      <c r="J678" s="73"/>
      <c r="K678" s="72"/>
      <c r="L678" s="72"/>
      <c r="M678" s="77" t="n">
        <f aca="false">I678+K678</f>
        <v>0</v>
      </c>
      <c r="N678" s="77" t="n">
        <f aca="false">J678+L678</f>
        <v>0</v>
      </c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customFormat="false" ht="15" hidden="false" customHeight="false" outlineLevel="0" collapsed="false">
      <c r="A679" s="72"/>
      <c r="B679" s="72"/>
      <c r="C679" s="73"/>
      <c r="D679" s="73"/>
      <c r="E679" s="73"/>
      <c r="F679" s="73"/>
      <c r="G679" s="73"/>
      <c r="H679" s="73"/>
      <c r="I679" s="73"/>
      <c r="J679" s="73"/>
      <c r="K679" s="72"/>
      <c r="L679" s="72"/>
      <c r="M679" s="77" t="n">
        <f aca="false">I679+K679</f>
        <v>0</v>
      </c>
      <c r="N679" s="77" t="n">
        <f aca="false">J679+L679</f>
        <v>0</v>
      </c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customFormat="false" ht="15" hidden="false" customHeight="false" outlineLevel="0" collapsed="false">
      <c r="A680" s="72"/>
      <c r="B680" s="72"/>
      <c r="C680" s="73"/>
      <c r="D680" s="73"/>
      <c r="E680" s="73"/>
      <c r="F680" s="73"/>
      <c r="G680" s="73"/>
      <c r="H680" s="73"/>
      <c r="I680" s="73"/>
      <c r="J680" s="73"/>
      <c r="K680" s="72"/>
      <c r="L680" s="72"/>
      <c r="M680" s="77" t="n">
        <f aca="false">I680+K680</f>
        <v>0</v>
      </c>
      <c r="N680" s="77" t="n">
        <f aca="false">J680+L680</f>
        <v>0</v>
      </c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customFormat="false" ht="15" hidden="false" customHeight="false" outlineLevel="0" collapsed="false">
      <c r="A681" s="72"/>
      <c r="B681" s="72"/>
      <c r="C681" s="73"/>
      <c r="D681" s="73"/>
      <c r="E681" s="73"/>
      <c r="F681" s="73"/>
      <c r="G681" s="73"/>
      <c r="H681" s="73"/>
      <c r="I681" s="73"/>
      <c r="J681" s="73"/>
      <c r="K681" s="72"/>
      <c r="L681" s="72"/>
      <c r="M681" s="77" t="n">
        <f aca="false">I681+K681</f>
        <v>0</v>
      </c>
      <c r="N681" s="77" t="n">
        <f aca="false">J681+L681</f>
        <v>0</v>
      </c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customFormat="false" ht="15" hidden="false" customHeight="false" outlineLevel="0" collapsed="false">
      <c r="A682" s="72"/>
      <c r="B682" s="72"/>
      <c r="C682" s="73"/>
      <c r="D682" s="73"/>
      <c r="E682" s="73"/>
      <c r="F682" s="73"/>
      <c r="G682" s="73"/>
      <c r="H682" s="73"/>
      <c r="I682" s="73"/>
      <c r="J682" s="73"/>
      <c r="K682" s="72"/>
      <c r="L682" s="72"/>
      <c r="M682" s="77" t="n">
        <f aca="false">I682+K682</f>
        <v>0</v>
      </c>
      <c r="N682" s="77" t="n">
        <f aca="false">J682+L682</f>
        <v>0</v>
      </c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customFormat="false" ht="15" hidden="false" customHeight="false" outlineLevel="0" collapsed="false">
      <c r="A683" s="72"/>
      <c r="B683" s="72"/>
      <c r="C683" s="73"/>
      <c r="D683" s="73"/>
      <c r="E683" s="73"/>
      <c r="F683" s="73"/>
      <c r="G683" s="73"/>
      <c r="H683" s="73"/>
      <c r="I683" s="73"/>
      <c r="J683" s="73"/>
      <c r="K683" s="72"/>
      <c r="L683" s="72"/>
      <c r="M683" s="77" t="n">
        <f aca="false">I683+K683</f>
        <v>0</v>
      </c>
      <c r="N683" s="77" t="n">
        <f aca="false">J683+L683</f>
        <v>0</v>
      </c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customFormat="false" ht="15" hidden="false" customHeight="false" outlineLevel="0" collapsed="false">
      <c r="A684" s="72"/>
      <c r="B684" s="72"/>
      <c r="C684" s="73"/>
      <c r="D684" s="73"/>
      <c r="E684" s="73"/>
      <c r="F684" s="73"/>
      <c r="G684" s="73"/>
      <c r="H684" s="73"/>
      <c r="I684" s="73"/>
      <c r="J684" s="73"/>
      <c r="K684" s="72"/>
      <c r="L684" s="72"/>
      <c r="M684" s="77" t="n">
        <f aca="false">I684+K684</f>
        <v>0</v>
      </c>
      <c r="N684" s="77" t="n">
        <f aca="false">J684+L684</f>
        <v>0</v>
      </c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customFormat="false" ht="15" hidden="false" customHeight="false" outlineLevel="0" collapsed="false">
      <c r="A685" s="72"/>
      <c r="B685" s="72"/>
      <c r="C685" s="73"/>
      <c r="D685" s="73"/>
      <c r="E685" s="73"/>
      <c r="F685" s="73"/>
      <c r="G685" s="73"/>
      <c r="H685" s="73"/>
      <c r="I685" s="73"/>
      <c r="J685" s="73"/>
      <c r="K685" s="72"/>
      <c r="L685" s="72"/>
      <c r="M685" s="77" t="n">
        <f aca="false">I685+K685</f>
        <v>0</v>
      </c>
      <c r="N685" s="77" t="n">
        <f aca="false">J685+L685</f>
        <v>0</v>
      </c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customFormat="false" ht="15" hidden="false" customHeight="false" outlineLevel="0" collapsed="false">
      <c r="A686" s="72"/>
      <c r="B686" s="72"/>
      <c r="C686" s="73"/>
      <c r="D686" s="73"/>
      <c r="E686" s="73"/>
      <c r="F686" s="73"/>
      <c r="G686" s="73"/>
      <c r="H686" s="73"/>
      <c r="I686" s="73"/>
      <c r="J686" s="73"/>
      <c r="K686" s="72"/>
      <c r="L686" s="72"/>
      <c r="M686" s="77" t="n">
        <f aca="false">I686+K686</f>
        <v>0</v>
      </c>
      <c r="N686" s="77" t="n">
        <f aca="false">J686+L686</f>
        <v>0</v>
      </c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customFormat="false" ht="15" hidden="false" customHeight="false" outlineLevel="0" collapsed="false">
      <c r="A687" s="72"/>
      <c r="B687" s="72"/>
      <c r="C687" s="73"/>
      <c r="D687" s="73"/>
      <c r="E687" s="73"/>
      <c r="F687" s="73"/>
      <c r="G687" s="73"/>
      <c r="H687" s="73"/>
      <c r="I687" s="73"/>
      <c r="J687" s="73"/>
      <c r="K687" s="72"/>
      <c r="L687" s="72"/>
      <c r="M687" s="77" t="n">
        <f aca="false">I687+K687</f>
        <v>0</v>
      </c>
      <c r="N687" s="77" t="n">
        <f aca="false">J687+L687</f>
        <v>0</v>
      </c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customFormat="false" ht="15" hidden="false" customHeight="false" outlineLevel="0" collapsed="false">
      <c r="A688" s="72"/>
      <c r="B688" s="72"/>
      <c r="C688" s="73"/>
      <c r="D688" s="73"/>
      <c r="E688" s="73"/>
      <c r="F688" s="73"/>
      <c r="G688" s="73"/>
      <c r="H688" s="73"/>
      <c r="I688" s="73"/>
      <c r="J688" s="73"/>
      <c r="K688" s="72"/>
      <c r="L688" s="72"/>
      <c r="M688" s="77" t="n">
        <f aca="false">I688+K688</f>
        <v>0</v>
      </c>
      <c r="N688" s="77" t="n">
        <f aca="false">J688+L688</f>
        <v>0</v>
      </c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customFormat="false" ht="15" hidden="false" customHeight="false" outlineLevel="0" collapsed="false">
      <c r="A689" s="72"/>
      <c r="B689" s="72"/>
      <c r="C689" s="73"/>
      <c r="D689" s="73"/>
      <c r="E689" s="73"/>
      <c r="F689" s="73"/>
      <c r="G689" s="73"/>
      <c r="H689" s="73"/>
      <c r="I689" s="73"/>
      <c r="J689" s="73"/>
      <c r="K689" s="72"/>
      <c r="L689" s="72"/>
      <c r="M689" s="77" t="n">
        <f aca="false">I689+K689</f>
        <v>0</v>
      </c>
      <c r="N689" s="77" t="n">
        <f aca="false">J689+L689</f>
        <v>0</v>
      </c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customFormat="false" ht="15" hidden="false" customHeight="false" outlineLevel="0" collapsed="false">
      <c r="A690" s="72"/>
      <c r="B690" s="72"/>
      <c r="C690" s="73"/>
      <c r="D690" s="73"/>
      <c r="E690" s="73"/>
      <c r="F690" s="73"/>
      <c r="G690" s="73"/>
      <c r="H690" s="73"/>
      <c r="I690" s="73"/>
      <c r="J690" s="73"/>
      <c r="K690" s="72"/>
      <c r="L690" s="72"/>
      <c r="M690" s="77" t="n">
        <f aca="false">I690+K690</f>
        <v>0</v>
      </c>
      <c r="N690" s="77" t="n">
        <f aca="false">J690+L690</f>
        <v>0</v>
      </c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customFormat="false" ht="15" hidden="false" customHeight="false" outlineLevel="0" collapsed="false">
      <c r="A691" s="72"/>
      <c r="B691" s="72"/>
      <c r="C691" s="73"/>
      <c r="D691" s="73"/>
      <c r="E691" s="73"/>
      <c r="F691" s="73"/>
      <c r="G691" s="73"/>
      <c r="H691" s="73"/>
      <c r="I691" s="73"/>
      <c r="J691" s="73"/>
      <c r="K691" s="72"/>
      <c r="L691" s="72"/>
      <c r="M691" s="77" t="n">
        <f aca="false">I691+K691</f>
        <v>0</v>
      </c>
      <c r="N691" s="77" t="n">
        <f aca="false">J691+L691</f>
        <v>0</v>
      </c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customFormat="false" ht="15" hidden="false" customHeight="false" outlineLevel="0" collapsed="false">
      <c r="A692" s="72"/>
      <c r="B692" s="72"/>
      <c r="C692" s="73"/>
      <c r="D692" s="73"/>
      <c r="E692" s="73"/>
      <c r="F692" s="73"/>
      <c r="G692" s="73"/>
      <c r="H692" s="73"/>
      <c r="I692" s="73"/>
      <c r="J692" s="73"/>
      <c r="K692" s="72"/>
      <c r="L692" s="72"/>
      <c r="M692" s="77" t="n">
        <f aca="false">I692+K692</f>
        <v>0</v>
      </c>
      <c r="N692" s="77" t="n">
        <f aca="false">J692+L692</f>
        <v>0</v>
      </c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customFormat="false" ht="15" hidden="false" customHeight="false" outlineLevel="0" collapsed="false">
      <c r="A693" s="72"/>
      <c r="B693" s="72"/>
      <c r="C693" s="73"/>
      <c r="D693" s="73"/>
      <c r="E693" s="73"/>
      <c r="F693" s="73"/>
      <c r="G693" s="73"/>
      <c r="H693" s="73"/>
      <c r="I693" s="73"/>
      <c r="J693" s="73"/>
      <c r="K693" s="72"/>
      <c r="L693" s="72"/>
      <c r="M693" s="77" t="n">
        <f aca="false">I693+K693</f>
        <v>0</v>
      </c>
      <c r="N693" s="77" t="n">
        <f aca="false">J693+L693</f>
        <v>0</v>
      </c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customFormat="false" ht="15" hidden="false" customHeight="false" outlineLevel="0" collapsed="false">
      <c r="A694" s="72"/>
      <c r="B694" s="72"/>
      <c r="C694" s="73"/>
      <c r="D694" s="73"/>
      <c r="E694" s="73"/>
      <c r="F694" s="73"/>
      <c r="G694" s="73"/>
      <c r="H694" s="73"/>
      <c r="I694" s="73"/>
      <c r="J694" s="73"/>
      <c r="K694" s="72"/>
      <c r="L694" s="72"/>
      <c r="M694" s="77" t="n">
        <f aca="false">I694+K694</f>
        <v>0</v>
      </c>
      <c r="N694" s="77" t="n">
        <f aca="false">J694+L694</f>
        <v>0</v>
      </c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customFormat="false" ht="15" hidden="false" customHeight="false" outlineLevel="0" collapsed="false">
      <c r="A695" s="72"/>
      <c r="B695" s="72"/>
      <c r="C695" s="73"/>
      <c r="D695" s="73"/>
      <c r="E695" s="73"/>
      <c r="F695" s="73"/>
      <c r="G695" s="73"/>
      <c r="H695" s="73"/>
      <c r="I695" s="73"/>
      <c r="J695" s="73"/>
      <c r="K695" s="72"/>
      <c r="L695" s="72"/>
      <c r="M695" s="77" t="n">
        <f aca="false">I695+K695</f>
        <v>0</v>
      </c>
      <c r="N695" s="77" t="n">
        <f aca="false">J695+L695</f>
        <v>0</v>
      </c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customFormat="false" ht="15" hidden="false" customHeight="false" outlineLevel="0" collapsed="false">
      <c r="A696" s="72"/>
      <c r="B696" s="72"/>
      <c r="C696" s="73"/>
      <c r="D696" s="73"/>
      <c r="E696" s="73"/>
      <c r="F696" s="73"/>
      <c r="G696" s="73"/>
      <c r="H696" s="73"/>
      <c r="I696" s="73"/>
      <c r="J696" s="73"/>
      <c r="K696" s="72"/>
      <c r="L696" s="72"/>
      <c r="M696" s="77" t="n">
        <f aca="false">I696+K696</f>
        <v>0</v>
      </c>
      <c r="N696" s="77" t="n">
        <f aca="false">J696+L696</f>
        <v>0</v>
      </c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customFormat="false" ht="15" hidden="false" customHeight="false" outlineLevel="0" collapsed="false">
      <c r="A697" s="72"/>
      <c r="B697" s="72"/>
      <c r="C697" s="73"/>
      <c r="D697" s="73"/>
      <c r="E697" s="73"/>
      <c r="F697" s="73"/>
      <c r="G697" s="73"/>
      <c r="H697" s="73"/>
      <c r="I697" s="73"/>
      <c r="J697" s="73"/>
      <c r="K697" s="72"/>
      <c r="L697" s="72"/>
      <c r="M697" s="77" t="n">
        <f aca="false">I697+K697</f>
        <v>0</v>
      </c>
      <c r="N697" s="77" t="n">
        <f aca="false">J697+L697</f>
        <v>0</v>
      </c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customFormat="false" ht="15" hidden="false" customHeight="false" outlineLevel="0" collapsed="false">
      <c r="A698" s="72"/>
      <c r="B698" s="72"/>
      <c r="C698" s="73"/>
      <c r="D698" s="73"/>
      <c r="E698" s="73"/>
      <c r="F698" s="73"/>
      <c r="G698" s="73"/>
      <c r="H698" s="73"/>
      <c r="I698" s="73"/>
      <c r="J698" s="73"/>
      <c r="K698" s="72"/>
      <c r="L698" s="72"/>
      <c r="M698" s="77" t="n">
        <f aca="false">I698+K698</f>
        <v>0</v>
      </c>
      <c r="N698" s="77" t="n">
        <f aca="false">J698+L698</f>
        <v>0</v>
      </c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customFormat="false" ht="15" hidden="false" customHeight="false" outlineLevel="0" collapsed="false">
      <c r="A699" s="72"/>
      <c r="B699" s="72"/>
      <c r="C699" s="73"/>
      <c r="D699" s="73"/>
      <c r="E699" s="73"/>
      <c r="F699" s="73"/>
      <c r="G699" s="73"/>
      <c r="H699" s="73"/>
      <c r="I699" s="73"/>
      <c r="J699" s="73"/>
      <c r="K699" s="72"/>
      <c r="L699" s="72"/>
      <c r="M699" s="77" t="n">
        <f aca="false">I699+K699</f>
        <v>0</v>
      </c>
      <c r="N699" s="77" t="n">
        <f aca="false">J699+L699</f>
        <v>0</v>
      </c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customFormat="false" ht="15" hidden="false" customHeight="false" outlineLevel="0" collapsed="false">
      <c r="A700" s="72"/>
      <c r="B700" s="72"/>
      <c r="C700" s="73"/>
      <c r="D700" s="73"/>
      <c r="E700" s="73"/>
      <c r="F700" s="73"/>
      <c r="G700" s="73"/>
      <c r="H700" s="73"/>
      <c r="I700" s="73"/>
      <c r="J700" s="73"/>
      <c r="K700" s="72"/>
      <c r="L700" s="72"/>
      <c r="M700" s="77" t="n">
        <f aca="false">I700+K700</f>
        <v>0</v>
      </c>
      <c r="N700" s="77" t="n">
        <f aca="false">J700+L700</f>
        <v>0</v>
      </c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customFormat="false" ht="15" hidden="false" customHeight="false" outlineLevel="0" collapsed="false">
      <c r="A701" s="72"/>
      <c r="B701" s="72"/>
      <c r="C701" s="73"/>
      <c r="D701" s="73"/>
      <c r="E701" s="73"/>
      <c r="F701" s="73"/>
      <c r="G701" s="73"/>
      <c r="H701" s="73"/>
      <c r="I701" s="73"/>
      <c r="J701" s="73"/>
      <c r="K701" s="72"/>
      <c r="L701" s="72"/>
      <c r="M701" s="77" t="n">
        <f aca="false">I701+K701</f>
        <v>0</v>
      </c>
      <c r="N701" s="77" t="n">
        <f aca="false">J701+L701</f>
        <v>0</v>
      </c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customFormat="false" ht="15" hidden="false" customHeight="false" outlineLevel="0" collapsed="false">
      <c r="A702" s="72"/>
      <c r="B702" s="72"/>
      <c r="C702" s="73"/>
      <c r="D702" s="73"/>
      <c r="E702" s="73"/>
      <c r="F702" s="73"/>
      <c r="G702" s="73"/>
      <c r="H702" s="73"/>
      <c r="I702" s="73"/>
      <c r="J702" s="73"/>
      <c r="K702" s="72"/>
      <c r="L702" s="72"/>
      <c r="M702" s="77" t="n">
        <f aca="false">I702+K702</f>
        <v>0</v>
      </c>
      <c r="N702" s="77" t="n">
        <f aca="false">J702+L702</f>
        <v>0</v>
      </c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customFormat="false" ht="15" hidden="false" customHeight="false" outlineLevel="0" collapsed="false">
      <c r="A703" s="72"/>
      <c r="B703" s="72"/>
      <c r="C703" s="73"/>
      <c r="D703" s="73"/>
      <c r="E703" s="73"/>
      <c r="F703" s="73"/>
      <c r="G703" s="73"/>
      <c r="H703" s="73"/>
      <c r="I703" s="73"/>
      <c r="J703" s="73"/>
      <c r="K703" s="72"/>
      <c r="L703" s="72"/>
      <c r="M703" s="77" t="n">
        <f aca="false">I703+K703</f>
        <v>0</v>
      </c>
      <c r="N703" s="77" t="n">
        <f aca="false">J703+L703</f>
        <v>0</v>
      </c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customFormat="false" ht="15" hidden="false" customHeight="false" outlineLevel="0" collapsed="false">
      <c r="A704" s="72"/>
      <c r="B704" s="72"/>
      <c r="C704" s="73"/>
      <c r="D704" s="73"/>
      <c r="E704" s="73"/>
      <c r="F704" s="73"/>
      <c r="G704" s="73"/>
      <c r="H704" s="73"/>
      <c r="I704" s="73"/>
      <c r="J704" s="73"/>
      <c r="K704" s="72"/>
      <c r="L704" s="72"/>
      <c r="M704" s="77" t="n">
        <f aca="false">I704+K704</f>
        <v>0</v>
      </c>
      <c r="N704" s="77" t="n">
        <f aca="false">J704+L704</f>
        <v>0</v>
      </c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customFormat="false" ht="15" hidden="false" customHeight="false" outlineLevel="0" collapsed="false">
      <c r="A705" s="72"/>
      <c r="B705" s="72"/>
      <c r="C705" s="73"/>
      <c r="D705" s="73"/>
      <c r="E705" s="73"/>
      <c r="F705" s="73"/>
      <c r="G705" s="73"/>
      <c r="H705" s="73"/>
      <c r="I705" s="73"/>
      <c r="J705" s="73"/>
      <c r="K705" s="72"/>
      <c r="L705" s="72"/>
      <c r="M705" s="77" t="n">
        <f aca="false">I705+K705</f>
        <v>0</v>
      </c>
      <c r="N705" s="77" t="n">
        <f aca="false">J705+L705</f>
        <v>0</v>
      </c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customFormat="false" ht="15" hidden="false" customHeight="false" outlineLevel="0" collapsed="false">
      <c r="A706" s="72"/>
      <c r="B706" s="72"/>
      <c r="C706" s="73"/>
      <c r="D706" s="73"/>
      <c r="E706" s="73"/>
      <c r="F706" s="73"/>
      <c r="G706" s="73"/>
      <c r="H706" s="73"/>
      <c r="I706" s="73"/>
      <c r="J706" s="73"/>
      <c r="K706" s="72"/>
      <c r="L706" s="72"/>
      <c r="M706" s="77" t="n">
        <f aca="false">I706+K706</f>
        <v>0</v>
      </c>
      <c r="N706" s="77" t="n">
        <f aca="false">J706+L706</f>
        <v>0</v>
      </c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customFormat="false" ht="15" hidden="false" customHeight="false" outlineLevel="0" collapsed="false">
      <c r="A707" s="72"/>
      <c r="B707" s="72"/>
      <c r="C707" s="73"/>
      <c r="D707" s="73"/>
      <c r="E707" s="73"/>
      <c r="F707" s="73"/>
      <c r="G707" s="73"/>
      <c r="H707" s="73"/>
      <c r="I707" s="73"/>
      <c r="J707" s="73"/>
      <c r="K707" s="72"/>
      <c r="L707" s="72"/>
      <c r="M707" s="77" t="n">
        <f aca="false">I707+K707</f>
        <v>0</v>
      </c>
      <c r="N707" s="77" t="n">
        <f aca="false">J707+L707</f>
        <v>0</v>
      </c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customFormat="false" ht="15" hidden="false" customHeight="false" outlineLevel="0" collapsed="false">
      <c r="A708" s="72"/>
      <c r="B708" s="72"/>
      <c r="C708" s="73"/>
      <c r="D708" s="73"/>
      <c r="E708" s="73"/>
      <c r="F708" s="73"/>
      <c r="G708" s="73"/>
      <c r="H708" s="73"/>
      <c r="I708" s="73"/>
      <c r="J708" s="73"/>
      <c r="K708" s="72"/>
      <c r="L708" s="72"/>
      <c r="M708" s="77" t="n">
        <f aca="false">I708+K708</f>
        <v>0</v>
      </c>
      <c r="N708" s="77" t="n">
        <f aca="false">J708+L708</f>
        <v>0</v>
      </c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customFormat="false" ht="15" hidden="false" customHeight="false" outlineLevel="0" collapsed="false">
      <c r="A709" s="72"/>
      <c r="B709" s="72"/>
      <c r="C709" s="73"/>
      <c r="D709" s="73"/>
      <c r="E709" s="73"/>
      <c r="F709" s="73"/>
      <c r="G709" s="73"/>
      <c r="H709" s="73"/>
      <c r="I709" s="73"/>
      <c r="J709" s="73"/>
      <c r="K709" s="72"/>
      <c r="L709" s="72"/>
      <c r="M709" s="77" t="n">
        <f aca="false">I709+K709</f>
        <v>0</v>
      </c>
      <c r="N709" s="77" t="n">
        <f aca="false">J709+L709</f>
        <v>0</v>
      </c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customFormat="false" ht="15" hidden="false" customHeight="false" outlineLevel="0" collapsed="false">
      <c r="A710" s="72"/>
      <c r="B710" s="72"/>
      <c r="C710" s="73"/>
      <c r="D710" s="73"/>
      <c r="E710" s="73"/>
      <c r="F710" s="73"/>
      <c r="G710" s="73"/>
      <c r="H710" s="73"/>
      <c r="I710" s="73"/>
      <c r="J710" s="73"/>
      <c r="K710" s="72"/>
      <c r="L710" s="72"/>
      <c r="M710" s="77" t="n">
        <f aca="false">I710+K710</f>
        <v>0</v>
      </c>
      <c r="N710" s="77" t="n">
        <f aca="false">J710+L710</f>
        <v>0</v>
      </c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customFormat="false" ht="15" hidden="false" customHeight="false" outlineLevel="0" collapsed="false">
      <c r="A711" s="72"/>
      <c r="B711" s="72"/>
      <c r="C711" s="73"/>
      <c r="D711" s="73"/>
      <c r="E711" s="73"/>
      <c r="F711" s="73"/>
      <c r="G711" s="73"/>
      <c r="H711" s="73"/>
      <c r="I711" s="73"/>
      <c r="J711" s="73"/>
      <c r="K711" s="72"/>
      <c r="L711" s="72"/>
      <c r="M711" s="77" t="n">
        <f aca="false">I711+K711</f>
        <v>0</v>
      </c>
      <c r="N711" s="77" t="n">
        <f aca="false">J711+L711</f>
        <v>0</v>
      </c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customFormat="false" ht="15" hidden="false" customHeight="false" outlineLevel="0" collapsed="false">
      <c r="A712" s="72"/>
      <c r="B712" s="72"/>
      <c r="C712" s="73"/>
      <c r="D712" s="73"/>
      <c r="E712" s="73"/>
      <c r="F712" s="73"/>
      <c r="G712" s="73"/>
      <c r="H712" s="73"/>
      <c r="I712" s="73"/>
      <c r="J712" s="73"/>
      <c r="K712" s="72"/>
      <c r="L712" s="72"/>
      <c r="M712" s="77" t="n">
        <f aca="false">I712+K712</f>
        <v>0</v>
      </c>
      <c r="N712" s="77" t="n">
        <f aca="false">J712+L712</f>
        <v>0</v>
      </c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customFormat="false" ht="15" hidden="false" customHeight="false" outlineLevel="0" collapsed="false">
      <c r="A713" s="72"/>
      <c r="B713" s="72"/>
      <c r="C713" s="73"/>
      <c r="D713" s="73"/>
      <c r="E713" s="73"/>
      <c r="F713" s="73"/>
      <c r="G713" s="73"/>
      <c r="H713" s="73"/>
      <c r="I713" s="73"/>
      <c r="J713" s="73"/>
      <c r="K713" s="72"/>
      <c r="L713" s="72"/>
      <c r="M713" s="77" t="n">
        <f aca="false">I713+K713</f>
        <v>0</v>
      </c>
      <c r="N713" s="77" t="n">
        <f aca="false">J713+L713</f>
        <v>0</v>
      </c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customFormat="false" ht="15" hidden="false" customHeight="false" outlineLevel="0" collapsed="false">
      <c r="A714" s="72"/>
      <c r="B714" s="72"/>
      <c r="C714" s="73"/>
      <c r="D714" s="73"/>
      <c r="E714" s="73"/>
      <c r="F714" s="73"/>
      <c r="G714" s="73"/>
      <c r="H714" s="73"/>
      <c r="I714" s="73"/>
      <c r="J714" s="73"/>
      <c r="K714" s="72"/>
      <c r="L714" s="72"/>
      <c r="M714" s="77" t="n">
        <f aca="false">I714+K714</f>
        <v>0</v>
      </c>
      <c r="N714" s="77" t="n">
        <f aca="false">J714+L714</f>
        <v>0</v>
      </c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customFormat="false" ht="15" hidden="false" customHeight="false" outlineLevel="0" collapsed="false">
      <c r="A715" s="72"/>
      <c r="B715" s="72"/>
      <c r="C715" s="73"/>
      <c r="D715" s="73"/>
      <c r="E715" s="73"/>
      <c r="F715" s="73"/>
      <c r="G715" s="73"/>
      <c r="H715" s="73"/>
      <c r="I715" s="73"/>
      <c r="J715" s="73"/>
      <c r="K715" s="72"/>
      <c r="L715" s="72"/>
      <c r="M715" s="77" t="n">
        <f aca="false">I715+K715</f>
        <v>0</v>
      </c>
      <c r="N715" s="77" t="n">
        <f aca="false">J715+L715</f>
        <v>0</v>
      </c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customFormat="false" ht="15" hidden="false" customHeight="false" outlineLevel="0" collapsed="false">
      <c r="A716" s="72"/>
      <c r="B716" s="72"/>
      <c r="C716" s="73"/>
      <c r="D716" s="73"/>
      <c r="E716" s="73"/>
      <c r="F716" s="73"/>
      <c r="G716" s="73"/>
      <c r="H716" s="73"/>
      <c r="I716" s="73"/>
      <c r="J716" s="73"/>
      <c r="K716" s="72"/>
      <c r="L716" s="72"/>
      <c r="M716" s="77" t="n">
        <f aca="false">I716+K716</f>
        <v>0</v>
      </c>
      <c r="N716" s="77" t="n">
        <f aca="false">J716+L716</f>
        <v>0</v>
      </c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customFormat="false" ht="15" hidden="false" customHeight="false" outlineLevel="0" collapsed="false">
      <c r="A717" s="72"/>
      <c r="B717" s="72"/>
      <c r="C717" s="73"/>
      <c r="D717" s="73"/>
      <c r="E717" s="73"/>
      <c r="F717" s="73"/>
      <c r="G717" s="73"/>
      <c r="H717" s="73"/>
      <c r="I717" s="73"/>
      <c r="J717" s="73"/>
      <c r="K717" s="72"/>
      <c r="L717" s="72"/>
      <c r="M717" s="77" t="n">
        <f aca="false">I717+K717</f>
        <v>0</v>
      </c>
      <c r="N717" s="77" t="n">
        <f aca="false">J717+L717</f>
        <v>0</v>
      </c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customFormat="false" ht="15" hidden="false" customHeight="false" outlineLevel="0" collapsed="false">
      <c r="A718" s="72"/>
      <c r="B718" s="72"/>
      <c r="C718" s="73"/>
      <c r="D718" s="73"/>
      <c r="E718" s="73"/>
      <c r="F718" s="73"/>
      <c r="G718" s="73"/>
      <c r="H718" s="73"/>
      <c r="I718" s="73"/>
      <c r="J718" s="73"/>
      <c r="K718" s="72"/>
      <c r="L718" s="72"/>
      <c r="M718" s="77" t="n">
        <f aca="false">I718+K718</f>
        <v>0</v>
      </c>
      <c r="N718" s="77" t="n">
        <f aca="false">J718+L718</f>
        <v>0</v>
      </c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customFormat="false" ht="15" hidden="false" customHeight="false" outlineLevel="0" collapsed="false">
      <c r="A719" s="72"/>
      <c r="B719" s="72"/>
      <c r="C719" s="73"/>
      <c r="D719" s="73"/>
      <c r="E719" s="73"/>
      <c r="F719" s="73"/>
      <c r="G719" s="73"/>
      <c r="H719" s="73"/>
      <c r="I719" s="73"/>
      <c r="J719" s="73"/>
      <c r="K719" s="72"/>
      <c r="L719" s="72"/>
      <c r="M719" s="77" t="n">
        <f aca="false">I719+K719</f>
        <v>0</v>
      </c>
      <c r="N719" s="77" t="n">
        <f aca="false">J719+L719</f>
        <v>0</v>
      </c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customFormat="false" ht="15" hidden="false" customHeight="false" outlineLevel="0" collapsed="false">
      <c r="A720" s="72"/>
      <c r="B720" s="72"/>
      <c r="C720" s="73"/>
      <c r="D720" s="73"/>
      <c r="E720" s="73"/>
      <c r="F720" s="73"/>
      <c r="G720" s="73"/>
      <c r="H720" s="73"/>
      <c r="I720" s="73"/>
      <c r="J720" s="73"/>
      <c r="K720" s="72"/>
      <c r="L720" s="72"/>
      <c r="M720" s="77" t="n">
        <f aca="false">I720+K720</f>
        <v>0</v>
      </c>
      <c r="N720" s="77" t="n">
        <f aca="false">J720+L720</f>
        <v>0</v>
      </c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customFormat="false" ht="15" hidden="false" customHeight="false" outlineLevel="0" collapsed="false">
      <c r="A721" s="72"/>
      <c r="B721" s="72"/>
      <c r="C721" s="73"/>
      <c r="D721" s="73"/>
      <c r="E721" s="73"/>
      <c r="F721" s="73"/>
      <c r="G721" s="73"/>
      <c r="H721" s="73"/>
      <c r="I721" s="73"/>
      <c r="J721" s="73"/>
      <c r="K721" s="72"/>
      <c r="L721" s="72"/>
      <c r="M721" s="77" t="n">
        <f aca="false">I721+K721</f>
        <v>0</v>
      </c>
      <c r="N721" s="77" t="n">
        <f aca="false">J721+L721</f>
        <v>0</v>
      </c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customFormat="false" ht="15" hidden="false" customHeight="false" outlineLevel="0" collapsed="false">
      <c r="A722" s="72"/>
      <c r="B722" s="72"/>
      <c r="C722" s="73"/>
      <c r="D722" s="73"/>
      <c r="E722" s="73"/>
      <c r="F722" s="73"/>
      <c r="G722" s="73"/>
      <c r="H722" s="73"/>
      <c r="I722" s="73"/>
      <c r="J722" s="73"/>
      <c r="K722" s="72"/>
      <c r="L722" s="72"/>
      <c r="M722" s="77" t="n">
        <f aca="false">I722+K722</f>
        <v>0</v>
      </c>
      <c r="N722" s="77" t="n">
        <f aca="false">J722+L722</f>
        <v>0</v>
      </c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customFormat="false" ht="15" hidden="false" customHeight="false" outlineLevel="0" collapsed="false">
      <c r="A723" s="72"/>
      <c r="B723" s="72"/>
      <c r="C723" s="73"/>
      <c r="D723" s="73"/>
      <c r="E723" s="73"/>
      <c r="F723" s="73"/>
      <c r="G723" s="73"/>
      <c r="H723" s="73"/>
      <c r="I723" s="73"/>
      <c r="J723" s="73"/>
      <c r="K723" s="72"/>
      <c r="L723" s="72"/>
      <c r="M723" s="77" t="n">
        <f aca="false">I723+K723</f>
        <v>0</v>
      </c>
      <c r="N723" s="77" t="n">
        <f aca="false">J723+L723</f>
        <v>0</v>
      </c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customFormat="false" ht="15" hidden="false" customHeight="false" outlineLevel="0" collapsed="false">
      <c r="A724" s="72"/>
      <c r="B724" s="72"/>
      <c r="C724" s="73"/>
      <c r="D724" s="73"/>
      <c r="E724" s="73"/>
      <c r="F724" s="73"/>
      <c r="G724" s="73"/>
      <c r="H724" s="73"/>
      <c r="I724" s="73"/>
      <c r="J724" s="73"/>
      <c r="K724" s="72"/>
      <c r="L724" s="72"/>
      <c r="M724" s="77" t="n">
        <f aca="false">I724+K724</f>
        <v>0</v>
      </c>
      <c r="N724" s="77" t="n">
        <f aca="false">J724+L724</f>
        <v>0</v>
      </c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customFormat="false" ht="15" hidden="false" customHeight="false" outlineLevel="0" collapsed="false">
      <c r="A725" s="72"/>
      <c r="B725" s="72"/>
      <c r="C725" s="73"/>
      <c r="D725" s="73"/>
      <c r="E725" s="73"/>
      <c r="F725" s="73"/>
      <c r="G725" s="73"/>
      <c r="H725" s="73"/>
      <c r="I725" s="73"/>
      <c r="J725" s="73"/>
      <c r="K725" s="72"/>
      <c r="L725" s="72"/>
      <c r="M725" s="77" t="n">
        <f aca="false">I725+K725</f>
        <v>0</v>
      </c>
      <c r="N725" s="77" t="n">
        <f aca="false">J725+L725</f>
        <v>0</v>
      </c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customFormat="false" ht="15" hidden="false" customHeight="false" outlineLevel="0" collapsed="false">
      <c r="A726" s="72"/>
      <c r="B726" s="72"/>
      <c r="C726" s="73"/>
      <c r="D726" s="73"/>
      <c r="E726" s="73"/>
      <c r="F726" s="73"/>
      <c r="G726" s="73"/>
      <c r="H726" s="73"/>
      <c r="I726" s="73"/>
      <c r="J726" s="73"/>
      <c r="K726" s="72"/>
      <c r="L726" s="72"/>
      <c r="M726" s="77" t="n">
        <f aca="false">I726+K726</f>
        <v>0</v>
      </c>
      <c r="N726" s="77" t="n">
        <f aca="false">J726+L726</f>
        <v>0</v>
      </c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customFormat="false" ht="15" hidden="false" customHeight="false" outlineLevel="0" collapsed="false">
      <c r="A727" s="72"/>
      <c r="B727" s="72"/>
      <c r="C727" s="73"/>
      <c r="D727" s="73"/>
      <c r="E727" s="73"/>
      <c r="F727" s="73"/>
      <c r="G727" s="73"/>
      <c r="H727" s="73"/>
      <c r="I727" s="73"/>
      <c r="J727" s="73"/>
      <c r="K727" s="72"/>
      <c r="L727" s="72"/>
      <c r="M727" s="77" t="n">
        <f aca="false">I727+K727</f>
        <v>0</v>
      </c>
      <c r="N727" s="77" t="n">
        <f aca="false">J727+L727</f>
        <v>0</v>
      </c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customFormat="false" ht="15" hidden="false" customHeight="false" outlineLevel="0" collapsed="false">
      <c r="A728" s="72"/>
      <c r="B728" s="72"/>
      <c r="C728" s="73"/>
      <c r="D728" s="73"/>
      <c r="E728" s="73"/>
      <c r="F728" s="73"/>
      <c r="G728" s="73"/>
      <c r="H728" s="73"/>
      <c r="I728" s="73"/>
      <c r="J728" s="73"/>
      <c r="K728" s="72"/>
      <c r="L728" s="72"/>
      <c r="M728" s="77" t="n">
        <f aca="false">I728+K728</f>
        <v>0</v>
      </c>
      <c r="N728" s="77" t="n">
        <f aca="false">J728+L728</f>
        <v>0</v>
      </c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customFormat="false" ht="15" hidden="false" customHeight="false" outlineLevel="0" collapsed="false">
      <c r="A729" s="72"/>
      <c r="B729" s="72"/>
      <c r="C729" s="73"/>
      <c r="D729" s="73"/>
      <c r="E729" s="73"/>
      <c r="F729" s="73"/>
      <c r="G729" s="73"/>
      <c r="H729" s="73"/>
      <c r="I729" s="73"/>
      <c r="J729" s="73"/>
      <c r="K729" s="72"/>
      <c r="L729" s="72"/>
      <c r="M729" s="77" t="n">
        <f aca="false">I729+K729</f>
        <v>0</v>
      </c>
      <c r="N729" s="77" t="n">
        <f aca="false">J729+L729</f>
        <v>0</v>
      </c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customFormat="false" ht="15" hidden="false" customHeight="false" outlineLevel="0" collapsed="false">
      <c r="A730" s="72"/>
      <c r="B730" s="72"/>
      <c r="C730" s="73"/>
      <c r="D730" s="73"/>
      <c r="E730" s="73"/>
      <c r="F730" s="73"/>
      <c r="G730" s="73"/>
      <c r="H730" s="73"/>
      <c r="I730" s="73"/>
      <c r="J730" s="73"/>
      <c r="K730" s="72"/>
      <c r="L730" s="72"/>
      <c r="M730" s="77" t="n">
        <f aca="false">I730+K730</f>
        <v>0</v>
      </c>
      <c r="N730" s="77" t="n">
        <f aca="false">J730+L730</f>
        <v>0</v>
      </c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customFormat="false" ht="15" hidden="false" customHeight="false" outlineLevel="0" collapsed="false">
      <c r="A731" s="72"/>
      <c r="B731" s="72"/>
      <c r="C731" s="73"/>
      <c r="D731" s="73"/>
      <c r="E731" s="73"/>
      <c r="F731" s="73"/>
      <c r="G731" s="73"/>
      <c r="H731" s="73"/>
      <c r="I731" s="73"/>
      <c r="J731" s="73"/>
      <c r="K731" s="72"/>
      <c r="L731" s="72"/>
      <c r="M731" s="77" t="n">
        <f aca="false">I731+K731</f>
        <v>0</v>
      </c>
      <c r="N731" s="77" t="n">
        <f aca="false">J731+L731</f>
        <v>0</v>
      </c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customFormat="false" ht="15" hidden="false" customHeight="false" outlineLevel="0" collapsed="false">
      <c r="A732" s="72"/>
      <c r="B732" s="72"/>
      <c r="C732" s="73"/>
      <c r="D732" s="73"/>
      <c r="E732" s="73"/>
      <c r="F732" s="73"/>
      <c r="G732" s="73"/>
      <c r="H732" s="73"/>
      <c r="I732" s="73"/>
      <c r="J732" s="73"/>
      <c r="K732" s="72"/>
      <c r="L732" s="72"/>
      <c r="M732" s="77" t="n">
        <f aca="false">I732+K732</f>
        <v>0</v>
      </c>
      <c r="N732" s="77" t="n">
        <f aca="false">J732+L732</f>
        <v>0</v>
      </c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customFormat="false" ht="15" hidden="false" customHeight="false" outlineLevel="0" collapsed="false">
      <c r="A733" s="72"/>
      <c r="B733" s="72"/>
      <c r="C733" s="73"/>
      <c r="D733" s="73"/>
      <c r="E733" s="73"/>
      <c r="F733" s="73"/>
      <c r="G733" s="73"/>
      <c r="H733" s="73"/>
      <c r="I733" s="73"/>
      <c r="J733" s="73"/>
      <c r="K733" s="72"/>
      <c r="L733" s="72"/>
      <c r="M733" s="77" t="n">
        <f aca="false">I733+K733</f>
        <v>0</v>
      </c>
      <c r="N733" s="77" t="n">
        <f aca="false">J733+L733</f>
        <v>0</v>
      </c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customFormat="false" ht="15" hidden="false" customHeight="false" outlineLevel="0" collapsed="false">
      <c r="A734" s="72"/>
      <c r="B734" s="72"/>
      <c r="C734" s="73"/>
      <c r="D734" s="73"/>
      <c r="E734" s="73"/>
      <c r="F734" s="73"/>
      <c r="G734" s="73"/>
      <c r="H734" s="73"/>
      <c r="I734" s="73"/>
      <c r="J734" s="73"/>
      <c r="K734" s="72"/>
      <c r="L734" s="72"/>
      <c r="M734" s="77" t="n">
        <f aca="false">I734+K734</f>
        <v>0</v>
      </c>
      <c r="N734" s="77" t="n">
        <f aca="false">J734+L734</f>
        <v>0</v>
      </c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customFormat="false" ht="15" hidden="false" customHeight="false" outlineLevel="0" collapsed="false">
      <c r="A735" s="72"/>
      <c r="B735" s="72"/>
      <c r="C735" s="73"/>
      <c r="D735" s="73"/>
      <c r="E735" s="73"/>
      <c r="F735" s="73"/>
      <c r="G735" s="73"/>
      <c r="H735" s="73"/>
      <c r="I735" s="73"/>
      <c r="J735" s="73"/>
      <c r="K735" s="72"/>
      <c r="L735" s="72"/>
      <c r="M735" s="77" t="n">
        <f aca="false">I735+K735</f>
        <v>0</v>
      </c>
      <c r="N735" s="77" t="n">
        <f aca="false">J735+L735</f>
        <v>0</v>
      </c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customFormat="false" ht="15" hidden="false" customHeight="false" outlineLevel="0" collapsed="false">
      <c r="A736" s="72"/>
      <c r="B736" s="72"/>
      <c r="C736" s="73"/>
      <c r="D736" s="73"/>
      <c r="E736" s="73"/>
      <c r="F736" s="73"/>
      <c r="G736" s="73"/>
      <c r="H736" s="73"/>
      <c r="I736" s="73"/>
      <c r="J736" s="73"/>
      <c r="K736" s="72"/>
      <c r="L736" s="72"/>
      <c r="M736" s="77" t="n">
        <f aca="false">I736+K736</f>
        <v>0</v>
      </c>
      <c r="N736" s="77" t="n">
        <f aca="false">J736+L736</f>
        <v>0</v>
      </c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customFormat="false" ht="15" hidden="false" customHeight="false" outlineLevel="0" collapsed="false">
      <c r="A737" s="72"/>
      <c r="B737" s="72"/>
      <c r="C737" s="73"/>
      <c r="D737" s="73"/>
      <c r="E737" s="73"/>
      <c r="F737" s="73"/>
      <c r="G737" s="73"/>
      <c r="H737" s="73"/>
      <c r="I737" s="73"/>
      <c r="J737" s="73"/>
      <c r="K737" s="72"/>
      <c r="L737" s="72"/>
      <c r="M737" s="77" t="n">
        <f aca="false">I737+K737</f>
        <v>0</v>
      </c>
      <c r="N737" s="77" t="n">
        <f aca="false">J737+L737</f>
        <v>0</v>
      </c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customFormat="false" ht="15" hidden="false" customHeight="false" outlineLevel="0" collapsed="false">
      <c r="A738" s="72"/>
      <c r="B738" s="72"/>
      <c r="C738" s="73"/>
      <c r="D738" s="73"/>
      <c r="E738" s="73"/>
      <c r="F738" s="73"/>
      <c r="G738" s="73"/>
      <c r="H738" s="73"/>
      <c r="I738" s="73"/>
      <c r="J738" s="73"/>
      <c r="K738" s="72"/>
      <c r="L738" s="72"/>
      <c r="M738" s="77" t="n">
        <f aca="false">I738+K738</f>
        <v>0</v>
      </c>
      <c r="N738" s="77" t="n">
        <f aca="false">J738+L738</f>
        <v>0</v>
      </c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customFormat="false" ht="15" hidden="false" customHeight="false" outlineLevel="0" collapsed="false">
      <c r="A739" s="72"/>
      <c r="B739" s="72"/>
      <c r="C739" s="73"/>
      <c r="D739" s="73"/>
      <c r="E739" s="73"/>
      <c r="F739" s="73"/>
      <c r="G739" s="73"/>
      <c r="H739" s="73"/>
      <c r="I739" s="73"/>
      <c r="J739" s="73"/>
      <c r="K739" s="72"/>
      <c r="L739" s="72"/>
      <c r="M739" s="77" t="n">
        <f aca="false">I739+K739</f>
        <v>0</v>
      </c>
      <c r="N739" s="77" t="n">
        <f aca="false">J739+L739</f>
        <v>0</v>
      </c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customFormat="false" ht="15" hidden="false" customHeight="false" outlineLevel="0" collapsed="false">
      <c r="A740" s="72"/>
      <c r="B740" s="72"/>
      <c r="C740" s="73"/>
      <c r="D740" s="73"/>
      <c r="E740" s="73"/>
      <c r="F740" s="73"/>
      <c r="G740" s="73"/>
      <c r="H740" s="73"/>
      <c r="I740" s="73"/>
      <c r="J740" s="73"/>
      <c r="K740" s="72"/>
      <c r="L740" s="72"/>
      <c r="M740" s="77" t="n">
        <f aca="false">I740+K740</f>
        <v>0</v>
      </c>
      <c r="N740" s="77" t="n">
        <f aca="false">J740+L740</f>
        <v>0</v>
      </c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customFormat="false" ht="15" hidden="false" customHeight="false" outlineLevel="0" collapsed="false">
      <c r="A741" s="72"/>
      <c r="B741" s="72"/>
      <c r="C741" s="73"/>
      <c r="D741" s="73"/>
      <c r="E741" s="73"/>
      <c r="F741" s="73"/>
      <c r="G741" s="73"/>
      <c r="H741" s="73"/>
      <c r="I741" s="73"/>
      <c r="J741" s="73"/>
      <c r="K741" s="72"/>
      <c r="L741" s="72"/>
      <c r="M741" s="77" t="n">
        <f aca="false">I741+K741</f>
        <v>0</v>
      </c>
      <c r="N741" s="77" t="n">
        <f aca="false">J741+L741</f>
        <v>0</v>
      </c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customFormat="false" ht="15" hidden="false" customHeight="false" outlineLevel="0" collapsed="false">
      <c r="A742" s="72"/>
      <c r="B742" s="72"/>
      <c r="C742" s="73"/>
      <c r="D742" s="73"/>
      <c r="E742" s="73"/>
      <c r="F742" s="73"/>
      <c r="G742" s="73"/>
      <c r="H742" s="73"/>
      <c r="I742" s="73"/>
      <c r="J742" s="73"/>
      <c r="K742" s="72"/>
      <c r="L742" s="72"/>
      <c r="M742" s="77" t="n">
        <f aca="false">I742+K742</f>
        <v>0</v>
      </c>
      <c r="N742" s="77" t="n">
        <f aca="false">J742+L742</f>
        <v>0</v>
      </c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customFormat="false" ht="15" hidden="false" customHeight="false" outlineLevel="0" collapsed="false">
      <c r="A743" s="72"/>
      <c r="B743" s="72"/>
      <c r="C743" s="73"/>
      <c r="D743" s="73"/>
      <c r="E743" s="73"/>
      <c r="F743" s="73"/>
      <c r="G743" s="73"/>
      <c r="H743" s="73"/>
      <c r="I743" s="73"/>
      <c r="J743" s="73"/>
      <c r="K743" s="72"/>
      <c r="L743" s="72"/>
      <c r="M743" s="77" t="n">
        <f aca="false">I743+K743</f>
        <v>0</v>
      </c>
      <c r="N743" s="77" t="n">
        <f aca="false">J743+L743</f>
        <v>0</v>
      </c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customFormat="false" ht="15" hidden="false" customHeight="false" outlineLevel="0" collapsed="false">
      <c r="A744" s="72"/>
      <c r="B744" s="72"/>
      <c r="C744" s="73"/>
      <c r="D744" s="73"/>
      <c r="E744" s="73"/>
      <c r="F744" s="73"/>
      <c r="G744" s="73"/>
      <c r="H744" s="73"/>
      <c r="I744" s="73"/>
      <c r="J744" s="73"/>
      <c r="K744" s="72"/>
      <c r="L744" s="72"/>
      <c r="M744" s="77" t="n">
        <f aca="false">I744+K744</f>
        <v>0</v>
      </c>
      <c r="N744" s="77" t="n">
        <f aca="false">J744+L744</f>
        <v>0</v>
      </c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customFormat="false" ht="15" hidden="false" customHeight="false" outlineLevel="0" collapsed="false">
      <c r="A745" s="72"/>
      <c r="B745" s="72"/>
      <c r="C745" s="73"/>
      <c r="D745" s="73"/>
      <c r="E745" s="73"/>
      <c r="F745" s="73"/>
      <c r="G745" s="73"/>
      <c r="H745" s="73"/>
      <c r="I745" s="73"/>
      <c r="J745" s="73"/>
      <c r="K745" s="72"/>
      <c r="L745" s="72"/>
      <c r="M745" s="77" t="n">
        <f aca="false">I745+K745</f>
        <v>0</v>
      </c>
      <c r="N745" s="77" t="n">
        <f aca="false">J745+L745</f>
        <v>0</v>
      </c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customFormat="false" ht="15" hidden="false" customHeight="false" outlineLevel="0" collapsed="false">
      <c r="A746" s="72"/>
      <c r="B746" s="72"/>
      <c r="C746" s="73"/>
      <c r="D746" s="73"/>
      <c r="E746" s="73"/>
      <c r="F746" s="73"/>
      <c r="G746" s="73"/>
      <c r="H746" s="73"/>
      <c r="I746" s="73"/>
      <c r="J746" s="73"/>
      <c r="K746" s="72"/>
      <c r="L746" s="72"/>
      <c r="M746" s="77" t="n">
        <f aca="false">I746+K746</f>
        <v>0</v>
      </c>
      <c r="N746" s="77" t="n">
        <f aca="false">J746+L746</f>
        <v>0</v>
      </c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customFormat="false" ht="15" hidden="false" customHeight="false" outlineLevel="0" collapsed="false">
      <c r="A747" s="72"/>
      <c r="B747" s="72"/>
      <c r="C747" s="73"/>
      <c r="D747" s="73"/>
      <c r="E747" s="73"/>
      <c r="F747" s="73"/>
      <c r="G747" s="73"/>
      <c r="H747" s="73"/>
      <c r="I747" s="73"/>
      <c r="J747" s="73"/>
      <c r="K747" s="72"/>
      <c r="L747" s="72"/>
      <c r="M747" s="77" t="n">
        <f aca="false">I747+K747</f>
        <v>0</v>
      </c>
      <c r="N747" s="77" t="n">
        <f aca="false">J747+L747</f>
        <v>0</v>
      </c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customFormat="false" ht="15" hidden="false" customHeight="false" outlineLevel="0" collapsed="false">
      <c r="A748" s="72"/>
      <c r="B748" s="72"/>
      <c r="C748" s="73"/>
      <c r="D748" s="73"/>
      <c r="E748" s="73"/>
      <c r="F748" s="73"/>
      <c r="G748" s="73"/>
      <c r="H748" s="73"/>
      <c r="I748" s="73"/>
      <c r="J748" s="73"/>
      <c r="K748" s="72"/>
      <c r="L748" s="72"/>
      <c r="M748" s="77" t="n">
        <f aca="false">I748+K748</f>
        <v>0</v>
      </c>
      <c r="N748" s="77" t="n">
        <f aca="false">J748+L748</f>
        <v>0</v>
      </c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customFormat="false" ht="15" hidden="false" customHeight="false" outlineLevel="0" collapsed="false">
      <c r="A749" s="72"/>
      <c r="B749" s="72"/>
      <c r="C749" s="73"/>
      <c r="D749" s="73"/>
      <c r="E749" s="73"/>
      <c r="F749" s="73"/>
      <c r="G749" s="73"/>
      <c r="H749" s="73"/>
      <c r="I749" s="73"/>
      <c r="J749" s="73"/>
      <c r="K749" s="72"/>
      <c r="L749" s="72"/>
      <c r="M749" s="77" t="n">
        <f aca="false">I749+K749</f>
        <v>0</v>
      </c>
      <c r="N749" s="77" t="n">
        <f aca="false">J749+L749</f>
        <v>0</v>
      </c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customFormat="false" ht="15" hidden="false" customHeight="false" outlineLevel="0" collapsed="false">
      <c r="A750" s="72"/>
      <c r="B750" s="72"/>
      <c r="C750" s="73"/>
      <c r="D750" s="73"/>
      <c r="E750" s="73"/>
      <c r="F750" s="73"/>
      <c r="G750" s="73"/>
      <c r="H750" s="73"/>
      <c r="I750" s="73"/>
      <c r="J750" s="73"/>
      <c r="K750" s="72"/>
      <c r="L750" s="72"/>
      <c r="M750" s="77" t="n">
        <f aca="false">I750+K750</f>
        <v>0</v>
      </c>
      <c r="N750" s="77" t="n">
        <f aca="false">J750+L750</f>
        <v>0</v>
      </c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customFormat="false" ht="15" hidden="false" customHeight="false" outlineLevel="0" collapsed="false">
      <c r="A751" s="72"/>
      <c r="B751" s="72"/>
      <c r="C751" s="73"/>
      <c r="D751" s="73"/>
      <c r="E751" s="73"/>
      <c r="F751" s="73"/>
      <c r="G751" s="73"/>
      <c r="H751" s="73"/>
      <c r="I751" s="73"/>
      <c r="J751" s="73"/>
      <c r="K751" s="72"/>
      <c r="L751" s="72"/>
      <c r="M751" s="77" t="n">
        <f aca="false">I751+K751</f>
        <v>0</v>
      </c>
      <c r="N751" s="77" t="n">
        <f aca="false">J751+L751</f>
        <v>0</v>
      </c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customFormat="false" ht="15" hidden="false" customHeight="false" outlineLevel="0" collapsed="false">
      <c r="A752" s="72"/>
      <c r="B752" s="72"/>
      <c r="C752" s="73"/>
      <c r="D752" s="73"/>
      <c r="E752" s="73"/>
      <c r="F752" s="73"/>
      <c r="G752" s="73"/>
      <c r="H752" s="73"/>
      <c r="I752" s="73"/>
      <c r="J752" s="73"/>
      <c r="K752" s="72"/>
      <c r="L752" s="72"/>
      <c r="M752" s="77" t="n">
        <f aca="false">I752+K752</f>
        <v>0</v>
      </c>
      <c r="N752" s="77" t="n">
        <f aca="false">J752+L752</f>
        <v>0</v>
      </c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customFormat="false" ht="15" hidden="false" customHeight="false" outlineLevel="0" collapsed="false">
      <c r="A753" s="72"/>
      <c r="B753" s="72"/>
      <c r="C753" s="73"/>
      <c r="D753" s="73"/>
      <c r="E753" s="73"/>
      <c r="F753" s="73"/>
      <c r="G753" s="73"/>
      <c r="H753" s="73"/>
      <c r="I753" s="73"/>
      <c r="J753" s="73"/>
      <c r="K753" s="72"/>
      <c r="L753" s="72"/>
      <c r="M753" s="77" t="n">
        <f aca="false">I753+K753</f>
        <v>0</v>
      </c>
      <c r="N753" s="77" t="n">
        <f aca="false">J753+L753</f>
        <v>0</v>
      </c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customFormat="false" ht="15" hidden="false" customHeight="false" outlineLevel="0" collapsed="false">
      <c r="A754" s="72"/>
      <c r="B754" s="72"/>
      <c r="C754" s="73"/>
      <c r="D754" s="73"/>
      <c r="E754" s="73"/>
      <c r="F754" s="73"/>
      <c r="G754" s="73"/>
      <c r="H754" s="73"/>
      <c r="I754" s="73"/>
      <c r="J754" s="73"/>
      <c r="K754" s="72"/>
      <c r="L754" s="72"/>
      <c r="M754" s="77" t="n">
        <f aca="false">I754+K754</f>
        <v>0</v>
      </c>
      <c r="N754" s="77" t="n">
        <f aca="false">J754+L754</f>
        <v>0</v>
      </c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customFormat="false" ht="15" hidden="false" customHeight="false" outlineLevel="0" collapsed="false">
      <c r="A755" s="72"/>
      <c r="B755" s="72"/>
      <c r="C755" s="73"/>
      <c r="D755" s="73"/>
      <c r="E755" s="73"/>
      <c r="F755" s="73"/>
      <c r="G755" s="73"/>
      <c r="H755" s="73"/>
      <c r="I755" s="73"/>
      <c r="J755" s="73"/>
      <c r="K755" s="72"/>
      <c r="L755" s="72"/>
      <c r="M755" s="77" t="n">
        <f aca="false">I755+K755</f>
        <v>0</v>
      </c>
      <c r="N755" s="77" t="n">
        <f aca="false">J755+L755</f>
        <v>0</v>
      </c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customFormat="false" ht="15" hidden="false" customHeight="false" outlineLevel="0" collapsed="false">
      <c r="A756" s="72"/>
      <c r="B756" s="72"/>
      <c r="C756" s="73"/>
      <c r="D756" s="73"/>
      <c r="E756" s="73"/>
      <c r="F756" s="73"/>
      <c r="G756" s="73"/>
      <c r="H756" s="73"/>
      <c r="I756" s="73"/>
      <c r="J756" s="73"/>
      <c r="K756" s="72"/>
      <c r="L756" s="72"/>
      <c r="M756" s="77" t="n">
        <f aca="false">I756+K756</f>
        <v>0</v>
      </c>
      <c r="N756" s="77" t="n">
        <f aca="false">J756+L756</f>
        <v>0</v>
      </c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customFormat="false" ht="15" hidden="false" customHeight="false" outlineLevel="0" collapsed="false">
      <c r="A757" s="72"/>
      <c r="B757" s="72"/>
      <c r="C757" s="73"/>
      <c r="D757" s="73"/>
      <c r="E757" s="73"/>
      <c r="F757" s="73"/>
      <c r="G757" s="73"/>
      <c r="H757" s="73"/>
      <c r="I757" s="73"/>
      <c r="J757" s="73"/>
      <c r="K757" s="72"/>
      <c r="L757" s="72"/>
      <c r="M757" s="77" t="n">
        <f aca="false">I757+K757</f>
        <v>0</v>
      </c>
      <c r="N757" s="77" t="n">
        <f aca="false">J757+L757</f>
        <v>0</v>
      </c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customFormat="false" ht="15" hidden="false" customHeight="false" outlineLevel="0" collapsed="false">
      <c r="A758" s="72"/>
      <c r="B758" s="72"/>
      <c r="C758" s="73"/>
      <c r="D758" s="73"/>
      <c r="E758" s="73"/>
      <c r="F758" s="73"/>
      <c r="G758" s="73"/>
      <c r="H758" s="73"/>
      <c r="I758" s="73"/>
      <c r="J758" s="73"/>
      <c r="K758" s="72"/>
      <c r="L758" s="72"/>
      <c r="M758" s="77" t="n">
        <f aca="false">I758+K758</f>
        <v>0</v>
      </c>
      <c r="N758" s="77" t="n">
        <f aca="false">J758+L758</f>
        <v>0</v>
      </c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customFormat="false" ht="15" hidden="false" customHeight="false" outlineLevel="0" collapsed="false">
      <c r="A759" s="72"/>
      <c r="B759" s="72"/>
      <c r="C759" s="73"/>
      <c r="D759" s="73"/>
      <c r="E759" s="73"/>
      <c r="F759" s="73"/>
      <c r="G759" s="73"/>
      <c r="H759" s="73"/>
      <c r="I759" s="73"/>
      <c r="J759" s="73"/>
      <c r="K759" s="72"/>
      <c r="L759" s="72"/>
      <c r="M759" s="77" t="n">
        <f aca="false">I759+K759</f>
        <v>0</v>
      </c>
      <c r="N759" s="77" t="n">
        <f aca="false">J759+L759</f>
        <v>0</v>
      </c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customFormat="false" ht="15" hidden="false" customHeight="false" outlineLevel="0" collapsed="false">
      <c r="A760" s="72"/>
      <c r="B760" s="72"/>
      <c r="C760" s="73"/>
      <c r="D760" s="73"/>
      <c r="E760" s="73"/>
      <c r="F760" s="73"/>
      <c r="G760" s="73"/>
      <c r="H760" s="73"/>
      <c r="I760" s="73"/>
      <c r="J760" s="73"/>
      <c r="K760" s="72"/>
      <c r="L760" s="72"/>
      <c r="M760" s="77" t="n">
        <f aca="false">I760+K760</f>
        <v>0</v>
      </c>
      <c r="N760" s="77" t="n">
        <f aca="false">J760+L760</f>
        <v>0</v>
      </c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customFormat="false" ht="15" hidden="false" customHeight="false" outlineLevel="0" collapsed="false">
      <c r="A761" s="72"/>
      <c r="B761" s="72"/>
      <c r="C761" s="73"/>
      <c r="D761" s="73"/>
      <c r="E761" s="73"/>
      <c r="F761" s="73"/>
      <c r="G761" s="73"/>
      <c r="H761" s="73"/>
      <c r="I761" s="73"/>
      <c r="J761" s="73"/>
      <c r="K761" s="72"/>
      <c r="L761" s="72"/>
      <c r="M761" s="77" t="n">
        <f aca="false">I761+K761</f>
        <v>0</v>
      </c>
      <c r="N761" s="77" t="n">
        <f aca="false">J761+L761</f>
        <v>0</v>
      </c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customFormat="false" ht="15" hidden="false" customHeight="false" outlineLevel="0" collapsed="false">
      <c r="A762" s="72"/>
      <c r="B762" s="72"/>
      <c r="C762" s="73"/>
      <c r="D762" s="73"/>
      <c r="E762" s="73"/>
      <c r="F762" s="73"/>
      <c r="G762" s="73"/>
      <c r="H762" s="73"/>
      <c r="I762" s="73"/>
      <c r="J762" s="73"/>
      <c r="K762" s="72"/>
      <c r="L762" s="72"/>
      <c r="M762" s="77" t="n">
        <f aca="false">I762+K762</f>
        <v>0</v>
      </c>
      <c r="N762" s="77" t="n">
        <f aca="false">J762+L762</f>
        <v>0</v>
      </c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customFormat="false" ht="15" hidden="false" customHeight="false" outlineLevel="0" collapsed="false">
      <c r="A763" s="72"/>
      <c r="B763" s="72"/>
      <c r="C763" s="73"/>
      <c r="D763" s="73"/>
      <c r="E763" s="73"/>
      <c r="F763" s="73"/>
      <c r="G763" s="73"/>
      <c r="H763" s="73"/>
      <c r="I763" s="73"/>
      <c r="J763" s="73"/>
      <c r="K763" s="72"/>
      <c r="L763" s="72"/>
      <c r="M763" s="77" t="n">
        <f aca="false">I763+K763</f>
        <v>0</v>
      </c>
      <c r="N763" s="77" t="n">
        <f aca="false">J763+L763</f>
        <v>0</v>
      </c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customFormat="false" ht="15" hidden="false" customHeight="false" outlineLevel="0" collapsed="false">
      <c r="A764" s="72"/>
      <c r="B764" s="72"/>
      <c r="C764" s="73"/>
      <c r="D764" s="73"/>
      <c r="E764" s="73"/>
      <c r="F764" s="73"/>
      <c r="G764" s="73"/>
      <c r="H764" s="73"/>
      <c r="I764" s="73"/>
      <c r="J764" s="73"/>
      <c r="K764" s="72"/>
      <c r="L764" s="72"/>
      <c r="M764" s="77" t="n">
        <f aca="false">I764+K764</f>
        <v>0</v>
      </c>
      <c r="N764" s="77" t="n">
        <f aca="false">J764+L764</f>
        <v>0</v>
      </c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customFormat="false" ht="15" hidden="false" customHeight="false" outlineLevel="0" collapsed="false">
      <c r="A765" s="72"/>
      <c r="B765" s="72"/>
      <c r="C765" s="73"/>
      <c r="D765" s="73"/>
      <c r="E765" s="73"/>
      <c r="F765" s="73"/>
      <c r="G765" s="73"/>
      <c r="H765" s="73"/>
      <c r="I765" s="73"/>
      <c r="J765" s="73"/>
      <c r="K765" s="72"/>
      <c r="L765" s="72"/>
      <c r="M765" s="77" t="n">
        <f aca="false">I765+K765</f>
        <v>0</v>
      </c>
      <c r="N765" s="77" t="n">
        <f aca="false">J765+L765</f>
        <v>0</v>
      </c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customFormat="false" ht="15" hidden="false" customHeight="false" outlineLevel="0" collapsed="false">
      <c r="A766" s="72"/>
      <c r="B766" s="72"/>
      <c r="C766" s="73"/>
      <c r="D766" s="73"/>
      <c r="E766" s="73"/>
      <c r="F766" s="73"/>
      <c r="G766" s="73"/>
      <c r="H766" s="73"/>
      <c r="I766" s="73"/>
      <c r="J766" s="73"/>
      <c r="K766" s="72"/>
      <c r="L766" s="72"/>
      <c r="M766" s="77" t="n">
        <f aca="false">I766+K766</f>
        <v>0</v>
      </c>
      <c r="N766" s="77" t="n">
        <f aca="false">J766+L766</f>
        <v>0</v>
      </c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customFormat="false" ht="15" hidden="false" customHeight="false" outlineLevel="0" collapsed="false">
      <c r="A767" s="72"/>
      <c r="B767" s="72"/>
      <c r="C767" s="73"/>
      <c r="D767" s="73"/>
      <c r="E767" s="73"/>
      <c r="F767" s="73"/>
      <c r="G767" s="73"/>
      <c r="H767" s="73"/>
      <c r="I767" s="73"/>
      <c r="J767" s="73"/>
      <c r="K767" s="72"/>
      <c r="L767" s="72"/>
      <c r="M767" s="77" t="n">
        <f aca="false">I767+K767</f>
        <v>0</v>
      </c>
      <c r="N767" s="77" t="n">
        <f aca="false">J767+L767</f>
        <v>0</v>
      </c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customFormat="false" ht="15" hidden="false" customHeight="false" outlineLevel="0" collapsed="false">
      <c r="A768" s="72"/>
      <c r="B768" s="72"/>
      <c r="C768" s="73"/>
      <c r="D768" s="73"/>
      <c r="E768" s="73"/>
      <c r="F768" s="73"/>
      <c r="G768" s="73"/>
      <c r="H768" s="73"/>
      <c r="I768" s="73"/>
      <c r="J768" s="73"/>
      <c r="K768" s="72"/>
      <c r="L768" s="72"/>
      <c r="M768" s="77" t="n">
        <f aca="false">I768+K768</f>
        <v>0</v>
      </c>
      <c r="N768" s="77" t="n">
        <f aca="false">J768+L768</f>
        <v>0</v>
      </c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customFormat="false" ht="15" hidden="false" customHeight="false" outlineLevel="0" collapsed="false">
      <c r="A769" s="72"/>
      <c r="B769" s="72"/>
      <c r="C769" s="73"/>
      <c r="D769" s="73"/>
      <c r="E769" s="73"/>
      <c r="F769" s="73"/>
      <c r="G769" s="73"/>
      <c r="H769" s="73"/>
      <c r="I769" s="73"/>
      <c r="J769" s="73"/>
      <c r="K769" s="72"/>
      <c r="L769" s="72"/>
      <c r="M769" s="77" t="n">
        <f aca="false">I769+K769</f>
        <v>0</v>
      </c>
      <c r="N769" s="77" t="n">
        <f aca="false">J769+L769</f>
        <v>0</v>
      </c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customFormat="false" ht="15" hidden="false" customHeight="false" outlineLevel="0" collapsed="false">
      <c r="A770" s="72"/>
      <c r="B770" s="72"/>
      <c r="C770" s="73"/>
      <c r="D770" s="73"/>
      <c r="E770" s="73"/>
      <c r="F770" s="73"/>
      <c r="G770" s="73"/>
      <c r="H770" s="73"/>
      <c r="I770" s="73"/>
      <c r="J770" s="73"/>
      <c r="K770" s="72"/>
      <c r="L770" s="72"/>
      <c r="M770" s="77" t="n">
        <f aca="false">I770+K770</f>
        <v>0</v>
      </c>
      <c r="N770" s="77" t="n">
        <f aca="false">J770+L770</f>
        <v>0</v>
      </c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customFormat="false" ht="15" hidden="false" customHeight="false" outlineLevel="0" collapsed="false">
      <c r="A771" s="72"/>
      <c r="B771" s="72"/>
      <c r="C771" s="73"/>
      <c r="D771" s="73"/>
      <c r="E771" s="73"/>
      <c r="F771" s="73"/>
      <c r="G771" s="73"/>
      <c r="H771" s="73"/>
      <c r="I771" s="73"/>
      <c r="J771" s="73"/>
      <c r="K771" s="72"/>
      <c r="L771" s="72"/>
      <c r="M771" s="77" t="n">
        <f aca="false">I771+K771</f>
        <v>0</v>
      </c>
      <c r="N771" s="77" t="n">
        <f aca="false">J771+L771</f>
        <v>0</v>
      </c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customFormat="false" ht="15" hidden="false" customHeight="false" outlineLevel="0" collapsed="false">
      <c r="A772" s="72"/>
      <c r="B772" s="72"/>
      <c r="C772" s="73"/>
      <c r="D772" s="73"/>
      <c r="E772" s="73"/>
      <c r="F772" s="73"/>
      <c r="G772" s="73"/>
      <c r="H772" s="73"/>
      <c r="I772" s="73"/>
      <c r="J772" s="73"/>
      <c r="K772" s="72"/>
      <c r="L772" s="72"/>
      <c r="M772" s="77" t="n">
        <f aca="false">I772+K772</f>
        <v>0</v>
      </c>
      <c r="N772" s="77" t="n">
        <f aca="false">J772+L772</f>
        <v>0</v>
      </c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customFormat="false" ht="15" hidden="false" customHeight="false" outlineLevel="0" collapsed="false">
      <c r="A773" s="72"/>
      <c r="B773" s="72"/>
      <c r="C773" s="73"/>
      <c r="D773" s="73"/>
      <c r="E773" s="73"/>
      <c r="F773" s="73"/>
      <c r="G773" s="73"/>
      <c r="H773" s="73"/>
      <c r="I773" s="73"/>
      <c r="J773" s="73"/>
      <c r="K773" s="72"/>
      <c r="L773" s="72"/>
      <c r="M773" s="77" t="n">
        <f aca="false">I773+K773</f>
        <v>0</v>
      </c>
      <c r="N773" s="77" t="n">
        <f aca="false">J773+L773</f>
        <v>0</v>
      </c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customFormat="false" ht="15" hidden="false" customHeight="false" outlineLevel="0" collapsed="false">
      <c r="A774" s="72"/>
      <c r="B774" s="72"/>
      <c r="C774" s="73"/>
      <c r="D774" s="73"/>
      <c r="E774" s="73"/>
      <c r="F774" s="73"/>
      <c r="G774" s="73"/>
      <c r="H774" s="73"/>
      <c r="I774" s="73"/>
      <c r="J774" s="73"/>
      <c r="K774" s="72"/>
      <c r="L774" s="72"/>
      <c r="M774" s="77" t="n">
        <f aca="false">I774+K774</f>
        <v>0</v>
      </c>
      <c r="N774" s="77" t="n">
        <f aca="false">J774+L774</f>
        <v>0</v>
      </c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customFormat="false" ht="15" hidden="false" customHeight="false" outlineLevel="0" collapsed="false">
      <c r="A775" s="72"/>
      <c r="B775" s="72"/>
      <c r="C775" s="73"/>
      <c r="D775" s="73"/>
      <c r="E775" s="73"/>
      <c r="F775" s="73"/>
      <c r="G775" s="73"/>
      <c r="H775" s="73"/>
      <c r="I775" s="73"/>
      <c r="J775" s="73"/>
      <c r="K775" s="72"/>
      <c r="L775" s="72"/>
      <c r="M775" s="77" t="n">
        <f aca="false">I775+K775</f>
        <v>0</v>
      </c>
      <c r="N775" s="77" t="n">
        <f aca="false">J775+L775</f>
        <v>0</v>
      </c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customFormat="false" ht="15" hidden="false" customHeight="false" outlineLevel="0" collapsed="false">
      <c r="A776" s="72"/>
      <c r="B776" s="72"/>
      <c r="C776" s="73"/>
      <c r="D776" s="73"/>
      <c r="E776" s="73"/>
      <c r="F776" s="73"/>
      <c r="G776" s="73"/>
      <c r="H776" s="73"/>
      <c r="I776" s="73"/>
      <c r="J776" s="73"/>
      <c r="K776" s="72"/>
      <c r="L776" s="72"/>
      <c r="M776" s="77" t="n">
        <f aca="false">I776+K776</f>
        <v>0</v>
      </c>
      <c r="N776" s="77" t="n">
        <f aca="false">J776+L776</f>
        <v>0</v>
      </c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customFormat="false" ht="15" hidden="false" customHeight="false" outlineLevel="0" collapsed="false">
      <c r="A777" s="72"/>
      <c r="B777" s="72"/>
      <c r="C777" s="73"/>
      <c r="D777" s="73"/>
      <c r="E777" s="73"/>
      <c r="F777" s="73"/>
      <c r="G777" s="73"/>
      <c r="H777" s="73"/>
      <c r="I777" s="73"/>
      <c r="J777" s="73"/>
      <c r="K777" s="72"/>
      <c r="L777" s="72"/>
      <c r="M777" s="77" t="n">
        <f aca="false">I777+K777</f>
        <v>0</v>
      </c>
      <c r="N777" s="77" t="n">
        <f aca="false">J777+L777</f>
        <v>0</v>
      </c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customFormat="false" ht="15" hidden="false" customHeight="false" outlineLevel="0" collapsed="false">
      <c r="A778" s="72"/>
      <c r="B778" s="72"/>
      <c r="C778" s="73"/>
      <c r="D778" s="73"/>
      <c r="E778" s="73"/>
      <c r="F778" s="73"/>
      <c r="G778" s="73"/>
      <c r="H778" s="73"/>
      <c r="I778" s="73"/>
      <c r="J778" s="73"/>
      <c r="K778" s="72"/>
      <c r="L778" s="72"/>
      <c r="M778" s="77" t="n">
        <f aca="false">I778+K778</f>
        <v>0</v>
      </c>
      <c r="N778" s="77" t="n">
        <f aca="false">J778+L778</f>
        <v>0</v>
      </c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customFormat="false" ht="15" hidden="false" customHeight="false" outlineLevel="0" collapsed="false">
      <c r="A779" s="72"/>
      <c r="B779" s="72"/>
      <c r="C779" s="73"/>
      <c r="D779" s="73"/>
      <c r="E779" s="73"/>
      <c r="F779" s="73"/>
      <c r="G779" s="73"/>
      <c r="H779" s="73"/>
      <c r="I779" s="73"/>
      <c r="J779" s="73"/>
      <c r="K779" s="72"/>
      <c r="L779" s="72"/>
      <c r="M779" s="77" t="n">
        <f aca="false">I779+K779</f>
        <v>0</v>
      </c>
      <c r="N779" s="77" t="n">
        <f aca="false">J779+L779</f>
        <v>0</v>
      </c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customFormat="false" ht="15" hidden="false" customHeight="false" outlineLevel="0" collapsed="false">
      <c r="A780" s="72"/>
      <c r="B780" s="72"/>
      <c r="C780" s="73"/>
      <c r="D780" s="73"/>
      <c r="E780" s="73"/>
      <c r="F780" s="73"/>
      <c r="G780" s="73"/>
      <c r="H780" s="73"/>
      <c r="I780" s="73"/>
      <c r="J780" s="73"/>
      <c r="K780" s="72"/>
      <c r="L780" s="72"/>
      <c r="M780" s="77" t="n">
        <f aca="false">I780+K780</f>
        <v>0</v>
      </c>
      <c r="N780" s="77" t="n">
        <f aca="false">J780+L780</f>
        <v>0</v>
      </c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customFormat="false" ht="15" hidden="false" customHeight="false" outlineLevel="0" collapsed="false">
      <c r="A781" s="72"/>
      <c r="B781" s="72"/>
      <c r="C781" s="73"/>
      <c r="D781" s="73"/>
      <c r="E781" s="73"/>
      <c r="F781" s="73"/>
      <c r="G781" s="73"/>
      <c r="H781" s="73"/>
      <c r="I781" s="73"/>
      <c r="J781" s="73"/>
      <c r="K781" s="72"/>
      <c r="L781" s="72"/>
      <c r="M781" s="77" t="n">
        <f aca="false">I781+K781</f>
        <v>0</v>
      </c>
      <c r="N781" s="77" t="n">
        <f aca="false">J781+L781</f>
        <v>0</v>
      </c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customFormat="false" ht="15" hidden="false" customHeight="false" outlineLevel="0" collapsed="false">
      <c r="A782" s="72"/>
      <c r="B782" s="72"/>
      <c r="C782" s="73"/>
      <c r="D782" s="73"/>
      <c r="E782" s="73"/>
      <c r="F782" s="73"/>
      <c r="G782" s="73"/>
      <c r="H782" s="73"/>
      <c r="I782" s="73"/>
      <c r="J782" s="73"/>
      <c r="K782" s="72"/>
      <c r="L782" s="72"/>
      <c r="M782" s="77" t="n">
        <f aca="false">I782+K782</f>
        <v>0</v>
      </c>
      <c r="N782" s="77" t="n">
        <f aca="false">J782+L782</f>
        <v>0</v>
      </c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customFormat="false" ht="15" hidden="false" customHeight="false" outlineLevel="0" collapsed="false">
      <c r="A783" s="72"/>
      <c r="B783" s="72"/>
      <c r="C783" s="73"/>
      <c r="D783" s="73"/>
      <c r="E783" s="73"/>
      <c r="F783" s="73"/>
      <c r="G783" s="73"/>
      <c r="H783" s="73"/>
      <c r="I783" s="73"/>
      <c r="J783" s="73"/>
      <c r="K783" s="72"/>
      <c r="L783" s="72"/>
      <c r="M783" s="77" t="n">
        <f aca="false">I783+K783</f>
        <v>0</v>
      </c>
      <c r="N783" s="77" t="n">
        <f aca="false">J783+L783</f>
        <v>0</v>
      </c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customFormat="false" ht="15" hidden="false" customHeight="false" outlineLevel="0" collapsed="false">
      <c r="A784" s="72"/>
      <c r="B784" s="72"/>
      <c r="C784" s="73"/>
      <c r="D784" s="73"/>
      <c r="E784" s="73"/>
      <c r="F784" s="73"/>
      <c r="G784" s="73"/>
      <c r="H784" s="73"/>
      <c r="I784" s="73"/>
      <c r="J784" s="73"/>
      <c r="K784" s="72"/>
      <c r="L784" s="72"/>
      <c r="M784" s="77" t="n">
        <f aca="false">I784+K784</f>
        <v>0</v>
      </c>
      <c r="N784" s="77" t="n">
        <f aca="false">J784+L784</f>
        <v>0</v>
      </c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customFormat="false" ht="15" hidden="false" customHeight="false" outlineLevel="0" collapsed="false">
      <c r="A785" s="72"/>
      <c r="B785" s="72"/>
      <c r="C785" s="73"/>
      <c r="D785" s="73"/>
      <c r="E785" s="73"/>
      <c r="F785" s="73"/>
      <c r="G785" s="73"/>
      <c r="H785" s="73"/>
      <c r="I785" s="73"/>
      <c r="J785" s="73"/>
      <c r="K785" s="72"/>
      <c r="L785" s="72"/>
      <c r="M785" s="77" t="n">
        <f aca="false">I785+K785</f>
        <v>0</v>
      </c>
      <c r="N785" s="77" t="n">
        <f aca="false">J785+L785</f>
        <v>0</v>
      </c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customFormat="false" ht="15" hidden="false" customHeight="false" outlineLevel="0" collapsed="false">
      <c r="A786" s="72"/>
      <c r="B786" s="72"/>
      <c r="C786" s="73"/>
      <c r="D786" s="73"/>
      <c r="E786" s="73"/>
      <c r="F786" s="73"/>
      <c r="G786" s="73"/>
      <c r="H786" s="73"/>
      <c r="I786" s="73"/>
      <c r="J786" s="73"/>
      <c r="K786" s="72"/>
      <c r="L786" s="72"/>
      <c r="M786" s="77" t="n">
        <f aca="false">I786+K786</f>
        <v>0</v>
      </c>
      <c r="N786" s="77" t="n">
        <f aca="false">J786+L786</f>
        <v>0</v>
      </c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customFormat="false" ht="15" hidden="false" customHeight="false" outlineLevel="0" collapsed="false">
      <c r="A787" s="72"/>
      <c r="B787" s="72"/>
      <c r="C787" s="73"/>
      <c r="D787" s="73"/>
      <c r="E787" s="73"/>
      <c r="F787" s="73"/>
      <c r="G787" s="73"/>
      <c r="H787" s="73"/>
      <c r="I787" s="73"/>
      <c r="J787" s="73"/>
      <c r="K787" s="72"/>
      <c r="L787" s="72"/>
      <c r="M787" s="77" t="n">
        <f aca="false">I787+K787</f>
        <v>0</v>
      </c>
      <c r="N787" s="77" t="n">
        <f aca="false">J787+L787</f>
        <v>0</v>
      </c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customFormat="false" ht="15" hidden="false" customHeight="false" outlineLevel="0" collapsed="false">
      <c r="A788" s="72"/>
      <c r="B788" s="72"/>
      <c r="C788" s="73"/>
      <c r="D788" s="73"/>
      <c r="E788" s="73"/>
      <c r="F788" s="73"/>
      <c r="G788" s="73"/>
      <c r="H788" s="73"/>
      <c r="I788" s="73"/>
      <c r="J788" s="73"/>
      <c r="K788" s="72"/>
      <c r="L788" s="72"/>
      <c r="M788" s="77" t="n">
        <f aca="false">I788+K788</f>
        <v>0</v>
      </c>
      <c r="N788" s="77" t="n">
        <f aca="false">J788+L788</f>
        <v>0</v>
      </c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customFormat="false" ht="15" hidden="false" customHeight="false" outlineLevel="0" collapsed="false">
      <c r="A789" s="72"/>
      <c r="B789" s="72"/>
      <c r="C789" s="73"/>
      <c r="D789" s="73"/>
      <c r="E789" s="73"/>
      <c r="F789" s="73"/>
      <c r="G789" s="73"/>
      <c r="H789" s="73"/>
      <c r="I789" s="73"/>
      <c r="J789" s="73"/>
      <c r="K789" s="72"/>
      <c r="L789" s="72"/>
      <c r="M789" s="77" t="n">
        <f aca="false">I789+K789</f>
        <v>0</v>
      </c>
      <c r="N789" s="77" t="n">
        <f aca="false">J789+L789</f>
        <v>0</v>
      </c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customFormat="false" ht="15" hidden="false" customHeight="false" outlineLevel="0" collapsed="false">
      <c r="A790" s="72"/>
      <c r="B790" s="72"/>
      <c r="C790" s="73"/>
      <c r="D790" s="73"/>
      <c r="E790" s="73"/>
      <c r="F790" s="73"/>
      <c r="G790" s="73"/>
      <c r="H790" s="73"/>
      <c r="I790" s="73"/>
      <c r="J790" s="73"/>
      <c r="K790" s="72"/>
      <c r="L790" s="72"/>
      <c r="M790" s="77" t="n">
        <f aca="false">I790+K790</f>
        <v>0</v>
      </c>
      <c r="N790" s="77" t="n">
        <f aca="false">J790+L790</f>
        <v>0</v>
      </c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customFormat="false" ht="15" hidden="false" customHeight="false" outlineLevel="0" collapsed="false">
      <c r="A791" s="72"/>
      <c r="B791" s="72"/>
      <c r="C791" s="73"/>
      <c r="D791" s="73"/>
      <c r="E791" s="73"/>
      <c r="F791" s="73"/>
      <c r="G791" s="73"/>
      <c r="H791" s="73"/>
      <c r="I791" s="73"/>
      <c r="J791" s="73"/>
      <c r="K791" s="72"/>
      <c r="L791" s="72"/>
      <c r="M791" s="77" t="n">
        <f aca="false">I791+K791</f>
        <v>0</v>
      </c>
      <c r="N791" s="77" t="n">
        <f aca="false">J791+L791</f>
        <v>0</v>
      </c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customFormat="false" ht="15" hidden="false" customHeight="false" outlineLevel="0" collapsed="false">
      <c r="A792" s="72"/>
      <c r="B792" s="72"/>
      <c r="C792" s="73"/>
      <c r="D792" s="73"/>
      <c r="E792" s="73"/>
      <c r="F792" s="73"/>
      <c r="G792" s="73"/>
      <c r="H792" s="73"/>
      <c r="I792" s="73"/>
      <c r="J792" s="73"/>
      <c r="K792" s="72"/>
      <c r="L792" s="72"/>
      <c r="M792" s="77" t="n">
        <f aca="false">I792+K792</f>
        <v>0</v>
      </c>
      <c r="N792" s="77" t="n">
        <f aca="false">J792+L792</f>
        <v>0</v>
      </c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customFormat="false" ht="15" hidden="false" customHeight="false" outlineLevel="0" collapsed="false">
      <c r="A793" s="72"/>
      <c r="B793" s="72"/>
      <c r="C793" s="73"/>
      <c r="D793" s="73"/>
      <c r="E793" s="73"/>
      <c r="F793" s="73"/>
      <c r="G793" s="73"/>
      <c r="H793" s="73"/>
      <c r="I793" s="73"/>
      <c r="J793" s="73"/>
      <c r="K793" s="72"/>
      <c r="L793" s="72"/>
      <c r="M793" s="77" t="n">
        <f aca="false">I793+K793</f>
        <v>0</v>
      </c>
      <c r="N793" s="77" t="n">
        <f aca="false">J793+L793</f>
        <v>0</v>
      </c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customFormat="false" ht="15" hidden="false" customHeight="false" outlineLevel="0" collapsed="false">
      <c r="A794" s="72"/>
      <c r="B794" s="72"/>
      <c r="C794" s="73"/>
      <c r="D794" s="73"/>
      <c r="E794" s="73"/>
      <c r="F794" s="73"/>
      <c r="G794" s="73"/>
      <c r="H794" s="73"/>
      <c r="I794" s="73"/>
      <c r="J794" s="73"/>
      <c r="K794" s="72"/>
      <c r="L794" s="72"/>
      <c r="M794" s="77" t="n">
        <f aca="false">I794+K794</f>
        <v>0</v>
      </c>
      <c r="N794" s="77" t="n">
        <f aca="false">J794+L794</f>
        <v>0</v>
      </c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customFormat="false" ht="15" hidden="false" customHeight="false" outlineLevel="0" collapsed="false">
      <c r="A795" s="72"/>
      <c r="B795" s="72"/>
      <c r="C795" s="73"/>
      <c r="D795" s="73"/>
      <c r="E795" s="73"/>
      <c r="F795" s="73"/>
      <c r="G795" s="73"/>
      <c r="H795" s="73"/>
      <c r="I795" s="73"/>
      <c r="J795" s="73"/>
      <c r="K795" s="72"/>
      <c r="L795" s="72"/>
      <c r="M795" s="77" t="n">
        <f aca="false">I795+K795</f>
        <v>0</v>
      </c>
      <c r="N795" s="77" t="n">
        <f aca="false">J795+L795</f>
        <v>0</v>
      </c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customFormat="false" ht="15" hidden="false" customHeight="false" outlineLevel="0" collapsed="false">
      <c r="A796" s="72"/>
      <c r="B796" s="72"/>
      <c r="C796" s="73"/>
      <c r="D796" s="73"/>
      <c r="E796" s="73"/>
      <c r="F796" s="73"/>
      <c r="G796" s="73"/>
      <c r="H796" s="73"/>
      <c r="I796" s="73"/>
      <c r="J796" s="73"/>
      <c r="K796" s="72"/>
      <c r="L796" s="72"/>
      <c r="M796" s="77" t="n">
        <f aca="false">I796+K796</f>
        <v>0</v>
      </c>
      <c r="N796" s="77" t="n">
        <f aca="false">J796+L796</f>
        <v>0</v>
      </c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customFormat="false" ht="15" hidden="false" customHeight="false" outlineLevel="0" collapsed="false">
      <c r="A797" s="72"/>
      <c r="B797" s="72"/>
      <c r="C797" s="73"/>
      <c r="D797" s="73"/>
      <c r="E797" s="73"/>
      <c r="F797" s="73"/>
      <c r="G797" s="73"/>
      <c r="H797" s="73"/>
      <c r="I797" s="73"/>
      <c r="J797" s="73"/>
      <c r="K797" s="72"/>
      <c r="L797" s="72"/>
      <c r="M797" s="77" t="n">
        <f aca="false">I797+K797</f>
        <v>0</v>
      </c>
      <c r="N797" s="77" t="n">
        <f aca="false">J797+L797</f>
        <v>0</v>
      </c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customFormat="false" ht="15" hidden="false" customHeight="false" outlineLevel="0" collapsed="false">
      <c r="A798" s="72"/>
      <c r="B798" s="72"/>
      <c r="C798" s="73"/>
      <c r="D798" s="73"/>
      <c r="E798" s="73"/>
      <c r="F798" s="73"/>
      <c r="G798" s="73"/>
      <c r="H798" s="73"/>
      <c r="I798" s="73"/>
      <c r="J798" s="73"/>
      <c r="K798" s="72"/>
      <c r="L798" s="72"/>
      <c r="M798" s="77" t="n">
        <f aca="false">I798+K798</f>
        <v>0</v>
      </c>
      <c r="N798" s="77" t="n">
        <f aca="false">J798+L798</f>
        <v>0</v>
      </c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customFormat="false" ht="15" hidden="false" customHeight="false" outlineLevel="0" collapsed="false">
      <c r="A799" s="72"/>
      <c r="B799" s="72"/>
      <c r="C799" s="73"/>
      <c r="D799" s="73"/>
      <c r="E799" s="73"/>
      <c r="F799" s="73"/>
      <c r="G799" s="73"/>
      <c r="H799" s="73"/>
      <c r="I799" s="73"/>
      <c r="J799" s="73"/>
      <c r="K799" s="72"/>
      <c r="L799" s="72"/>
      <c r="M799" s="77" t="n">
        <f aca="false">I799+K799</f>
        <v>0</v>
      </c>
      <c r="N799" s="77" t="n">
        <f aca="false">J799+L799</f>
        <v>0</v>
      </c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customFormat="false" ht="15" hidden="false" customHeight="false" outlineLevel="0" collapsed="false">
      <c r="A800" s="72"/>
      <c r="B800" s="72"/>
      <c r="C800" s="73"/>
      <c r="D800" s="73"/>
      <c r="E800" s="73"/>
      <c r="F800" s="73"/>
      <c r="G800" s="73"/>
      <c r="H800" s="73"/>
      <c r="I800" s="73"/>
      <c r="J800" s="73"/>
      <c r="K800" s="72"/>
      <c r="L800" s="72"/>
      <c r="M800" s="77" t="n">
        <f aca="false">I800+K800</f>
        <v>0</v>
      </c>
      <c r="N800" s="77" t="n">
        <f aca="false">J800+L800</f>
        <v>0</v>
      </c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customFormat="false" ht="15" hidden="false" customHeight="false" outlineLevel="0" collapsed="false">
      <c r="A801" s="72"/>
      <c r="B801" s="72"/>
      <c r="C801" s="73"/>
      <c r="D801" s="73"/>
      <c r="E801" s="73"/>
      <c r="F801" s="73"/>
      <c r="G801" s="73"/>
      <c r="H801" s="73"/>
      <c r="I801" s="73"/>
      <c r="J801" s="73"/>
      <c r="K801" s="72"/>
      <c r="L801" s="72"/>
      <c r="M801" s="77" t="n">
        <f aca="false">I801+K801</f>
        <v>0</v>
      </c>
      <c r="N801" s="77" t="n">
        <f aca="false">J801+L801</f>
        <v>0</v>
      </c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customFormat="false" ht="15" hidden="false" customHeight="false" outlineLevel="0" collapsed="false">
      <c r="A802" s="72"/>
      <c r="B802" s="72"/>
      <c r="C802" s="73"/>
      <c r="D802" s="73"/>
      <c r="E802" s="73"/>
      <c r="F802" s="73"/>
      <c r="G802" s="73"/>
      <c r="H802" s="73"/>
      <c r="I802" s="73"/>
      <c r="J802" s="73"/>
      <c r="K802" s="72"/>
      <c r="L802" s="72"/>
      <c r="M802" s="77" t="n">
        <f aca="false">I802+K802</f>
        <v>0</v>
      </c>
      <c r="N802" s="77" t="n">
        <f aca="false">J802+L802</f>
        <v>0</v>
      </c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customFormat="false" ht="15" hidden="false" customHeight="false" outlineLevel="0" collapsed="false">
      <c r="A803" s="72"/>
      <c r="B803" s="72"/>
      <c r="C803" s="73"/>
      <c r="D803" s="73"/>
      <c r="E803" s="73"/>
      <c r="F803" s="73"/>
      <c r="G803" s="73"/>
      <c r="H803" s="73"/>
      <c r="I803" s="73"/>
      <c r="J803" s="73"/>
      <c r="K803" s="72"/>
      <c r="L803" s="72"/>
      <c r="M803" s="77" t="n">
        <f aca="false">I803+K803</f>
        <v>0</v>
      </c>
      <c r="N803" s="77" t="n">
        <f aca="false">J803+L803</f>
        <v>0</v>
      </c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customFormat="false" ht="15" hidden="false" customHeight="false" outlineLevel="0" collapsed="false">
      <c r="A804" s="72"/>
      <c r="B804" s="72"/>
      <c r="C804" s="73"/>
      <c r="D804" s="73"/>
      <c r="E804" s="73"/>
      <c r="F804" s="73"/>
      <c r="G804" s="73"/>
      <c r="H804" s="73"/>
      <c r="I804" s="73"/>
      <c r="J804" s="73"/>
      <c r="K804" s="72"/>
      <c r="L804" s="72"/>
      <c r="M804" s="77" t="n">
        <f aca="false">I804+K804</f>
        <v>0</v>
      </c>
      <c r="N804" s="77" t="n">
        <f aca="false">J804+L804</f>
        <v>0</v>
      </c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customFormat="false" ht="15" hidden="false" customHeight="false" outlineLevel="0" collapsed="false">
      <c r="A805" s="72"/>
      <c r="B805" s="72"/>
      <c r="C805" s="73"/>
      <c r="D805" s="73"/>
      <c r="E805" s="73"/>
      <c r="F805" s="73"/>
      <c r="G805" s="73"/>
      <c r="H805" s="73"/>
      <c r="I805" s="73"/>
      <c r="J805" s="73"/>
      <c r="K805" s="72"/>
      <c r="L805" s="72"/>
      <c r="M805" s="77" t="n">
        <f aca="false">I805+K805</f>
        <v>0</v>
      </c>
      <c r="N805" s="77" t="n">
        <f aca="false">J805+L805</f>
        <v>0</v>
      </c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customFormat="false" ht="15" hidden="false" customHeight="false" outlineLevel="0" collapsed="false">
      <c r="A806" s="72"/>
      <c r="B806" s="72"/>
      <c r="C806" s="73"/>
      <c r="D806" s="73"/>
      <c r="E806" s="73"/>
      <c r="F806" s="73"/>
      <c r="G806" s="73"/>
      <c r="H806" s="73"/>
      <c r="I806" s="73"/>
      <c r="J806" s="73"/>
      <c r="K806" s="72"/>
      <c r="L806" s="72"/>
      <c r="M806" s="77" t="n">
        <f aca="false">I806+K806</f>
        <v>0</v>
      </c>
      <c r="N806" s="77" t="n">
        <f aca="false">J806+L806</f>
        <v>0</v>
      </c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customFormat="false" ht="15" hidden="false" customHeight="false" outlineLevel="0" collapsed="false">
      <c r="A807" s="72"/>
      <c r="B807" s="72"/>
      <c r="C807" s="73"/>
      <c r="D807" s="73"/>
      <c r="E807" s="73"/>
      <c r="F807" s="73"/>
      <c r="G807" s="73"/>
      <c r="H807" s="73"/>
      <c r="I807" s="73"/>
      <c r="J807" s="73"/>
      <c r="K807" s="72"/>
      <c r="L807" s="72"/>
      <c r="M807" s="77" t="n">
        <f aca="false">I807+K807</f>
        <v>0</v>
      </c>
      <c r="N807" s="77" t="n">
        <f aca="false">J807+L807</f>
        <v>0</v>
      </c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customFormat="false" ht="15" hidden="false" customHeight="false" outlineLevel="0" collapsed="false">
      <c r="A808" s="72"/>
      <c r="B808" s="72"/>
      <c r="C808" s="73"/>
      <c r="D808" s="73"/>
      <c r="E808" s="73"/>
      <c r="F808" s="73"/>
      <c r="G808" s="73"/>
      <c r="H808" s="73"/>
      <c r="I808" s="73"/>
      <c r="J808" s="73"/>
      <c r="K808" s="72"/>
      <c r="L808" s="72"/>
      <c r="M808" s="77" t="n">
        <f aca="false">I808+K808</f>
        <v>0</v>
      </c>
      <c r="N808" s="77" t="n">
        <f aca="false">J808+L808</f>
        <v>0</v>
      </c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customFormat="false" ht="15" hidden="false" customHeight="false" outlineLevel="0" collapsed="false">
      <c r="A809" s="72"/>
      <c r="B809" s="72"/>
      <c r="C809" s="73"/>
      <c r="D809" s="73"/>
      <c r="E809" s="73"/>
      <c r="F809" s="73"/>
      <c r="G809" s="73"/>
      <c r="H809" s="73"/>
      <c r="I809" s="73"/>
      <c r="J809" s="73"/>
      <c r="K809" s="72"/>
      <c r="L809" s="72"/>
      <c r="M809" s="77" t="n">
        <f aca="false">I809+K809</f>
        <v>0</v>
      </c>
      <c r="N809" s="77" t="n">
        <f aca="false">J809+L809</f>
        <v>0</v>
      </c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customFormat="false" ht="15" hidden="false" customHeight="false" outlineLevel="0" collapsed="false">
      <c r="A810" s="72"/>
      <c r="B810" s="72"/>
      <c r="C810" s="73"/>
      <c r="D810" s="73"/>
      <c r="E810" s="73"/>
      <c r="F810" s="73"/>
      <c r="G810" s="73"/>
      <c r="H810" s="73"/>
      <c r="I810" s="73"/>
      <c r="J810" s="73"/>
      <c r="K810" s="72"/>
      <c r="L810" s="72"/>
      <c r="M810" s="77" t="n">
        <f aca="false">I810+K810</f>
        <v>0</v>
      </c>
      <c r="N810" s="77" t="n">
        <f aca="false">J810+L810</f>
        <v>0</v>
      </c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customFormat="false" ht="15" hidden="false" customHeight="false" outlineLevel="0" collapsed="false">
      <c r="A811" s="72"/>
      <c r="B811" s="72"/>
      <c r="C811" s="73"/>
      <c r="D811" s="73"/>
      <c r="E811" s="73"/>
      <c r="F811" s="73"/>
      <c r="G811" s="73"/>
      <c r="H811" s="73"/>
      <c r="I811" s="73"/>
      <c r="J811" s="73"/>
      <c r="K811" s="72"/>
      <c r="L811" s="72"/>
      <c r="M811" s="77" t="n">
        <f aca="false">I811+K811</f>
        <v>0</v>
      </c>
      <c r="N811" s="77" t="n">
        <f aca="false">J811+L811</f>
        <v>0</v>
      </c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customFormat="false" ht="15" hidden="false" customHeight="false" outlineLevel="0" collapsed="false">
      <c r="A812" s="72"/>
      <c r="B812" s="72"/>
      <c r="C812" s="73"/>
      <c r="D812" s="73"/>
      <c r="E812" s="73"/>
      <c r="F812" s="73"/>
      <c r="G812" s="73"/>
      <c r="H812" s="73"/>
      <c r="I812" s="73"/>
      <c r="J812" s="73"/>
      <c r="K812" s="72"/>
      <c r="L812" s="72"/>
      <c r="M812" s="77" t="n">
        <f aca="false">I812+K812</f>
        <v>0</v>
      </c>
      <c r="N812" s="77" t="n">
        <f aca="false">J812+L812</f>
        <v>0</v>
      </c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customFormat="false" ht="15" hidden="false" customHeight="false" outlineLevel="0" collapsed="false">
      <c r="A813" s="72"/>
      <c r="B813" s="72"/>
      <c r="C813" s="73"/>
      <c r="D813" s="73"/>
      <c r="E813" s="73"/>
      <c r="F813" s="73"/>
      <c r="G813" s="73"/>
      <c r="H813" s="73"/>
      <c r="I813" s="73"/>
      <c r="J813" s="73"/>
      <c r="K813" s="72"/>
      <c r="L813" s="72"/>
      <c r="M813" s="77" t="n">
        <f aca="false">I813+K813</f>
        <v>0</v>
      </c>
      <c r="N813" s="77" t="n">
        <f aca="false">J813+L813</f>
        <v>0</v>
      </c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customFormat="false" ht="15" hidden="false" customHeight="false" outlineLevel="0" collapsed="false">
      <c r="A814" s="72"/>
      <c r="B814" s="72"/>
      <c r="C814" s="73"/>
      <c r="D814" s="73"/>
      <c r="E814" s="73"/>
      <c r="F814" s="73"/>
      <c r="G814" s="73"/>
      <c r="H814" s="73"/>
      <c r="I814" s="73"/>
      <c r="J814" s="73"/>
      <c r="K814" s="72"/>
      <c r="L814" s="72"/>
      <c r="M814" s="77" t="n">
        <f aca="false">I814+K814</f>
        <v>0</v>
      </c>
      <c r="N814" s="77" t="n">
        <f aca="false">J814+L814</f>
        <v>0</v>
      </c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customFormat="false" ht="15" hidden="false" customHeight="false" outlineLevel="0" collapsed="false">
      <c r="A815" s="72"/>
      <c r="B815" s="72"/>
      <c r="C815" s="73"/>
      <c r="D815" s="73"/>
      <c r="E815" s="73"/>
      <c r="F815" s="73"/>
      <c r="G815" s="73"/>
      <c r="H815" s="73"/>
      <c r="I815" s="73"/>
      <c r="J815" s="73"/>
      <c r="K815" s="72"/>
      <c r="L815" s="72"/>
      <c r="M815" s="77" t="n">
        <f aca="false">I815+K815</f>
        <v>0</v>
      </c>
      <c r="N815" s="77" t="n">
        <f aca="false">J815+L815</f>
        <v>0</v>
      </c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customFormat="false" ht="15" hidden="false" customHeight="false" outlineLevel="0" collapsed="false">
      <c r="A816" s="72"/>
      <c r="B816" s="72"/>
      <c r="C816" s="73"/>
      <c r="D816" s="73"/>
      <c r="E816" s="73"/>
      <c r="F816" s="73"/>
      <c r="G816" s="73"/>
      <c r="H816" s="73"/>
      <c r="I816" s="73"/>
      <c r="J816" s="73"/>
      <c r="K816" s="72"/>
      <c r="L816" s="72"/>
      <c r="M816" s="77" t="n">
        <f aca="false">I816+K816</f>
        <v>0</v>
      </c>
      <c r="N816" s="77" t="n">
        <f aca="false">J816+L816</f>
        <v>0</v>
      </c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customFormat="false" ht="15" hidden="false" customHeight="false" outlineLevel="0" collapsed="false">
      <c r="A817" s="72"/>
      <c r="B817" s="72"/>
      <c r="C817" s="73"/>
      <c r="D817" s="73"/>
      <c r="E817" s="73"/>
      <c r="F817" s="73"/>
      <c r="G817" s="73"/>
      <c r="H817" s="73"/>
      <c r="I817" s="73"/>
      <c r="J817" s="73"/>
      <c r="K817" s="72"/>
      <c r="L817" s="72"/>
      <c r="M817" s="77" t="n">
        <f aca="false">I817+K817</f>
        <v>0</v>
      </c>
      <c r="N817" s="77" t="n">
        <f aca="false">J817+L817</f>
        <v>0</v>
      </c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customFormat="false" ht="15" hidden="false" customHeight="false" outlineLevel="0" collapsed="false">
      <c r="A818" s="72"/>
      <c r="B818" s="72"/>
      <c r="C818" s="73"/>
      <c r="D818" s="73"/>
      <c r="E818" s="73"/>
      <c r="F818" s="73"/>
      <c r="G818" s="73"/>
      <c r="H818" s="73"/>
      <c r="I818" s="73"/>
      <c r="J818" s="73"/>
      <c r="K818" s="72"/>
      <c r="L818" s="72"/>
      <c r="M818" s="77" t="n">
        <f aca="false">I818+K818</f>
        <v>0</v>
      </c>
      <c r="N818" s="77" t="n">
        <f aca="false">J818+L818</f>
        <v>0</v>
      </c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customFormat="false" ht="15" hidden="false" customHeight="false" outlineLevel="0" collapsed="false">
      <c r="A819" s="72"/>
      <c r="B819" s="72"/>
      <c r="C819" s="73"/>
      <c r="D819" s="73"/>
      <c r="E819" s="73"/>
      <c r="F819" s="73"/>
      <c r="G819" s="73"/>
      <c r="H819" s="73"/>
      <c r="I819" s="73"/>
      <c r="J819" s="73"/>
      <c r="K819" s="72"/>
      <c r="L819" s="72"/>
      <c r="M819" s="77" t="n">
        <f aca="false">I819+K819</f>
        <v>0</v>
      </c>
      <c r="N819" s="77" t="n">
        <f aca="false">J819+L819</f>
        <v>0</v>
      </c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customFormat="false" ht="15" hidden="false" customHeight="false" outlineLevel="0" collapsed="false">
      <c r="A820" s="72"/>
      <c r="B820" s="72"/>
      <c r="C820" s="73"/>
      <c r="D820" s="73"/>
      <c r="E820" s="73"/>
      <c r="F820" s="73"/>
      <c r="G820" s="73"/>
      <c r="H820" s="73"/>
      <c r="I820" s="73"/>
      <c r="J820" s="73"/>
      <c r="K820" s="72"/>
      <c r="L820" s="72"/>
      <c r="M820" s="77" t="n">
        <f aca="false">I820+K820</f>
        <v>0</v>
      </c>
      <c r="N820" s="77" t="n">
        <f aca="false">J820+L820</f>
        <v>0</v>
      </c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customFormat="false" ht="15" hidden="false" customHeight="false" outlineLevel="0" collapsed="false">
      <c r="A821" s="72"/>
      <c r="B821" s="72"/>
      <c r="C821" s="73"/>
      <c r="D821" s="73"/>
      <c r="E821" s="73"/>
      <c r="F821" s="73"/>
      <c r="G821" s="73"/>
      <c r="H821" s="73"/>
      <c r="I821" s="73"/>
      <c r="J821" s="73"/>
      <c r="K821" s="72"/>
      <c r="L821" s="72"/>
      <c r="M821" s="77" t="n">
        <f aca="false">I821+K821</f>
        <v>0</v>
      </c>
      <c r="N821" s="77" t="n">
        <f aca="false">J821+L821</f>
        <v>0</v>
      </c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customFormat="false" ht="15" hidden="false" customHeight="false" outlineLevel="0" collapsed="false">
      <c r="A822" s="72"/>
      <c r="B822" s="72"/>
      <c r="C822" s="73"/>
      <c r="D822" s="73"/>
      <c r="E822" s="73"/>
      <c r="F822" s="73"/>
      <c r="G822" s="73"/>
      <c r="H822" s="73"/>
      <c r="I822" s="73"/>
      <c r="J822" s="73"/>
      <c r="K822" s="72"/>
      <c r="L822" s="72"/>
      <c r="M822" s="77" t="n">
        <f aca="false">I822+K822</f>
        <v>0</v>
      </c>
      <c r="N822" s="77" t="n">
        <f aca="false">J822+L822</f>
        <v>0</v>
      </c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customFormat="false" ht="15" hidden="false" customHeight="false" outlineLevel="0" collapsed="false">
      <c r="A823" s="72"/>
      <c r="B823" s="72"/>
      <c r="C823" s="73"/>
      <c r="D823" s="73"/>
      <c r="E823" s="73"/>
      <c r="F823" s="73"/>
      <c r="G823" s="73"/>
      <c r="H823" s="73"/>
      <c r="I823" s="73"/>
      <c r="J823" s="73"/>
      <c r="K823" s="72"/>
      <c r="L823" s="72"/>
      <c r="M823" s="77" t="n">
        <f aca="false">I823+K823</f>
        <v>0</v>
      </c>
      <c r="N823" s="77" t="n">
        <f aca="false">J823+L823</f>
        <v>0</v>
      </c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customFormat="false" ht="15" hidden="false" customHeight="false" outlineLevel="0" collapsed="false">
      <c r="A824" s="72"/>
      <c r="B824" s="72"/>
      <c r="C824" s="73"/>
      <c r="D824" s="73"/>
      <c r="E824" s="73"/>
      <c r="F824" s="73"/>
      <c r="G824" s="73"/>
      <c r="H824" s="73"/>
      <c r="I824" s="73"/>
      <c r="J824" s="73"/>
      <c r="K824" s="72"/>
      <c r="L824" s="72"/>
      <c r="M824" s="77" t="n">
        <f aca="false">I824+K824</f>
        <v>0</v>
      </c>
      <c r="N824" s="77" t="n">
        <f aca="false">J824+L824</f>
        <v>0</v>
      </c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customFormat="false" ht="15" hidden="false" customHeight="false" outlineLevel="0" collapsed="false">
      <c r="A825" s="72"/>
      <c r="B825" s="72"/>
      <c r="C825" s="73"/>
      <c r="D825" s="73"/>
      <c r="E825" s="73"/>
      <c r="F825" s="73"/>
      <c r="G825" s="73"/>
      <c r="H825" s="73"/>
      <c r="I825" s="73"/>
      <c r="J825" s="73"/>
      <c r="K825" s="72"/>
      <c r="L825" s="72"/>
      <c r="M825" s="77" t="n">
        <f aca="false">I825+K825</f>
        <v>0</v>
      </c>
      <c r="N825" s="77" t="n">
        <f aca="false">J825+L825</f>
        <v>0</v>
      </c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customFormat="false" ht="15" hidden="false" customHeight="false" outlineLevel="0" collapsed="false">
      <c r="A826" s="72"/>
      <c r="B826" s="72"/>
      <c r="C826" s="73"/>
      <c r="D826" s="73"/>
      <c r="E826" s="73"/>
      <c r="F826" s="73"/>
      <c r="G826" s="73"/>
      <c r="H826" s="73"/>
      <c r="I826" s="73"/>
      <c r="J826" s="73"/>
      <c r="K826" s="72"/>
      <c r="L826" s="72"/>
      <c r="M826" s="77" t="n">
        <f aca="false">I826+K826</f>
        <v>0</v>
      </c>
      <c r="N826" s="77" t="n">
        <f aca="false">J826+L826</f>
        <v>0</v>
      </c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customFormat="false" ht="15" hidden="false" customHeight="false" outlineLevel="0" collapsed="false">
      <c r="A827" s="72"/>
      <c r="B827" s="72"/>
      <c r="C827" s="73"/>
      <c r="D827" s="73"/>
      <c r="E827" s="73"/>
      <c r="F827" s="73"/>
      <c r="G827" s="73"/>
      <c r="H827" s="73"/>
      <c r="I827" s="73"/>
      <c r="J827" s="73"/>
      <c r="K827" s="72"/>
      <c r="L827" s="72"/>
      <c r="M827" s="77" t="n">
        <f aca="false">I827+K827</f>
        <v>0</v>
      </c>
      <c r="N827" s="77" t="n">
        <f aca="false">J827+L827</f>
        <v>0</v>
      </c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customFormat="false" ht="15" hidden="false" customHeight="false" outlineLevel="0" collapsed="false">
      <c r="A828" s="72"/>
      <c r="B828" s="72"/>
      <c r="C828" s="73"/>
      <c r="D828" s="73"/>
      <c r="E828" s="73"/>
      <c r="F828" s="73"/>
      <c r="G828" s="73"/>
      <c r="H828" s="73"/>
      <c r="I828" s="73"/>
      <c r="J828" s="73"/>
      <c r="K828" s="72"/>
      <c r="L828" s="72"/>
      <c r="M828" s="77" t="n">
        <f aca="false">I828+K828</f>
        <v>0</v>
      </c>
      <c r="N828" s="77" t="n">
        <f aca="false">J828+L828</f>
        <v>0</v>
      </c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customFormat="false" ht="15" hidden="false" customHeight="false" outlineLevel="0" collapsed="false">
      <c r="A829" s="72"/>
      <c r="B829" s="72"/>
      <c r="C829" s="73"/>
      <c r="D829" s="73"/>
      <c r="E829" s="73"/>
      <c r="F829" s="73"/>
      <c r="G829" s="73"/>
      <c r="H829" s="73"/>
      <c r="I829" s="73"/>
      <c r="J829" s="73"/>
      <c r="K829" s="72"/>
      <c r="L829" s="72"/>
      <c r="M829" s="77" t="n">
        <f aca="false">I829+K829</f>
        <v>0</v>
      </c>
      <c r="N829" s="77" t="n">
        <f aca="false">J829+L829</f>
        <v>0</v>
      </c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customFormat="false" ht="15" hidden="false" customHeight="false" outlineLevel="0" collapsed="false">
      <c r="A830" s="72"/>
      <c r="B830" s="72"/>
      <c r="C830" s="73"/>
      <c r="D830" s="73"/>
      <c r="E830" s="73"/>
      <c r="F830" s="73"/>
      <c r="G830" s="73"/>
      <c r="H830" s="73"/>
      <c r="I830" s="73"/>
      <c r="J830" s="73"/>
      <c r="K830" s="72"/>
      <c r="L830" s="72"/>
      <c r="M830" s="77" t="n">
        <f aca="false">I830+K830</f>
        <v>0</v>
      </c>
      <c r="N830" s="77" t="n">
        <f aca="false">J830+L830</f>
        <v>0</v>
      </c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customFormat="false" ht="15" hidden="false" customHeight="false" outlineLevel="0" collapsed="false">
      <c r="A831" s="72"/>
      <c r="B831" s="72"/>
      <c r="C831" s="73"/>
      <c r="D831" s="73"/>
      <c r="E831" s="73"/>
      <c r="F831" s="73"/>
      <c r="G831" s="73"/>
      <c r="H831" s="73"/>
      <c r="I831" s="73"/>
      <c r="J831" s="73"/>
      <c r="K831" s="72"/>
      <c r="L831" s="72"/>
      <c r="M831" s="77" t="n">
        <f aca="false">I831+K831</f>
        <v>0</v>
      </c>
      <c r="N831" s="77" t="n">
        <f aca="false">J831+L831</f>
        <v>0</v>
      </c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customFormat="false" ht="15" hidden="false" customHeight="false" outlineLevel="0" collapsed="false">
      <c r="A832" s="72"/>
      <c r="B832" s="72"/>
      <c r="C832" s="73"/>
      <c r="D832" s="73"/>
      <c r="E832" s="73"/>
      <c r="F832" s="73"/>
      <c r="G832" s="73"/>
      <c r="H832" s="73"/>
      <c r="I832" s="73"/>
      <c r="J832" s="73"/>
      <c r="K832" s="72"/>
      <c r="L832" s="72"/>
      <c r="M832" s="77" t="n">
        <f aca="false">I832+K832</f>
        <v>0</v>
      </c>
      <c r="N832" s="77" t="n">
        <f aca="false">J832+L832</f>
        <v>0</v>
      </c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customFormat="false" ht="15" hidden="false" customHeight="false" outlineLevel="0" collapsed="false">
      <c r="A833" s="72"/>
      <c r="B833" s="72"/>
      <c r="C833" s="73"/>
      <c r="D833" s="73"/>
      <c r="E833" s="73"/>
      <c r="F833" s="73"/>
      <c r="G833" s="73"/>
      <c r="H833" s="73"/>
      <c r="I833" s="73"/>
      <c r="J833" s="73"/>
      <c r="K833" s="72"/>
      <c r="L833" s="72"/>
      <c r="M833" s="77" t="n">
        <f aca="false">I833+K833</f>
        <v>0</v>
      </c>
      <c r="N833" s="77" t="n">
        <f aca="false">J833+L833</f>
        <v>0</v>
      </c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customFormat="false" ht="15" hidden="false" customHeight="false" outlineLevel="0" collapsed="false">
      <c r="A834" s="72"/>
      <c r="B834" s="72"/>
      <c r="C834" s="73"/>
      <c r="D834" s="73"/>
      <c r="E834" s="73"/>
      <c r="F834" s="73"/>
      <c r="G834" s="73"/>
      <c r="H834" s="73"/>
      <c r="I834" s="73"/>
      <c r="J834" s="73"/>
      <c r="K834" s="72"/>
      <c r="L834" s="72"/>
      <c r="M834" s="77" t="n">
        <f aca="false">I834+K834</f>
        <v>0</v>
      </c>
      <c r="N834" s="77" t="n">
        <f aca="false">J834+L834</f>
        <v>0</v>
      </c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customFormat="false" ht="15" hidden="false" customHeight="false" outlineLevel="0" collapsed="false">
      <c r="A835" s="72"/>
      <c r="B835" s="72"/>
      <c r="C835" s="73"/>
      <c r="D835" s="73"/>
      <c r="E835" s="73"/>
      <c r="F835" s="73"/>
      <c r="G835" s="73"/>
      <c r="H835" s="73"/>
      <c r="I835" s="73"/>
      <c r="J835" s="73"/>
      <c r="K835" s="72"/>
      <c r="L835" s="72"/>
      <c r="M835" s="77" t="n">
        <f aca="false">I835+K835</f>
        <v>0</v>
      </c>
      <c r="N835" s="77" t="n">
        <f aca="false">J835+L835</f>
        <v>0</v>
      </c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customFormat="false" ht="15" hidden="false" customHeight="false" outlineLevel="0" collapsed="false">
      <c r="A836" s="72"/>
      <c r="B836" s="72"/>
      <c r="C836" s="73"/>
      <c r="D836" s="73"/>
      <c r="E836" s="73"/>
      <c r="F836" s="73"/>
      <c r="G836" s="73"/>
      <c r="H836" s="73"/>
      <c r="I836" s="73"/>
      <c r="J836" s="73"/>
      <c r="K836" s="72"/>
      <c r="L836" s="72"/>
      <c r="M836" s="77" t="n">
        <f aca="false">I836+K836</f>
        <v>0</v>
      </c>
      <c r="N836" s="77" t="n">
        <f aca="false">J836+L836</f>
        <v>0</v>
      </c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customFormat="false" ht="15" hidden="false" customHeight="false" outlineLevel="0" collapsed="false">
      <c r="A837" s="72"/>
      <c r="B837" s="72"/>
      <c r="C837" s="73"/>
      <c r="D837" s="73"/>
      <c r="E837" s="73"/>
      <c r="F837" s="73"/>
      <c r="G837" s="73"/>
      <c r="H837" s="73"/>
      <c r="I837" s="73"/>
      <c r="J837" s="73"/>
      <c r="K837" s="72"/>
      <c r="L837" s="72"/>
      <c r="M837" s="77" t="n">
        <f aca="false">I837+K837</f>
        <v>0</v>
      </c>
      <c r="N837" s="77" t="n">
        <f aca="false">J837+L837</f>
        <v>0</v>
      </c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customFormat="false" ht="15" hidden="false" customHeight="false" outlineLevel="0" collapsed="false">
      <c r="A838" s="72"/>
      <c r="B838" s="72"/>
      <c r="C838" s="73"/>
      <c r="D838" s="73"/>
      <c r="E838" s="73"/>
      <c r="F838" s="73"/>
      <c r="G838" s="73"/>
      <c r="H838" s="73"/>
      <c r="I838" s="73"/>
      <c r="J838" s="73"/>
      <c r="K838" s="72"/>
      <c r="L838" s="72"/>
      <c r="M838" s="77" t="n">
        <f aca="false">I838+K838</f>
        <v>0</v>
      </c>
      <c r="N838" s="77" t="n">
        <f aca="false">J838+L838</f>
        <v>0</v>
      </c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customFormat="false" ht="15" hidden="false" customHeight="false" outlineLevel="0" collapsed="false">
      <c r="A839" s="72"/>
      <c r="B839" s="72"/>
      <c r="C839" s="73"/>
      <c r="D839" s="73"/>
      <c r="E839" s="73"/>
      <c r="F839" s="73"/>
      <c r="G839" s="73"/>
      <c r="H839" s="73"/>
      <c r="I839" s="73"/>
      <c r="J839" s="73"/>
      <c r="K839" s="72"/>
      <c r="L839" s="72"/>
      <c r="M839" s="77" t="n">
        <f aca="false">I839+K839</f>
        <v>0</v>
      </c>
      <c r="N839" s="77" t="n">
        <f aca="false">J839+L839</f>
        <v>0</v>
      </c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customFormat="false" ht="15" hidden="false" customHeight="false" outlineLevel="0" collapsed="false">
      <c r="A840" s="72"/>
      <c r="B840" s="72"/>
      <c r="C840" s="73"/>
      <c r="D840" s="73"/>
      <c r="E840" s="73"/>
      <c r="F840" s="73"/>
      <c r="G840" s="73"/>
      <c r="H840" s="73"/>
      <c r="I840" s="73"/>
      <c r="J840" s="73"/>
      <c r="K840" s="72"/>
      <c r="L840" s="72"/>
      <c r="M840" s="77" t="n">
        <f aca="false">I840+K840</f>
        <v>0</v>
      </c>
      <c r="N840" s="77" t="n">
        <f aca="false">J840+L840</f>
        <v>0</v>
      </c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customFormat="false" ht="15" hidden="false" customHeight="false" outlineLevel="0" collapsed="false">
      <c r="A841" s="72"/>
      <c r="B841" s="72"/>
      <c r="C841" s="73"/>
      <c r="D841" s="73"/>
      <c r="E841" s="73"/>
      <c r="F841" s="73"/>
      <c r="G841" s="73"/>
      <c r="H841" s="73"/>
      <c r="I841" s="73"/>
      <c r="J841" s="73"/>
      <c r="K841" s="72"/>
      <c r="L841" s="72"/>
      <c r="M841" s="77" t="n">
        <f aca="false">I841+K841</f>
        <v>0</v>
      </c>
      <c r="N841" s="77" t="n">
        <f aca="false">J841+L841</f>
        <v>0</v>
      </c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customFormat="false" ht="15" hidden="false" customHeight="false" outlineLevel="0" collapsed="false">
      <c r="A842" s="72"/>
      <c r="B842" s="72"/>
      <c r="C842" s="73"/>
      <c r="D842" s="73"/>
      <c r="E842" s="73"/>
      <c r="F842" s="73"/>
      <c r="G842" s="73"/>
      <c r="H842" s="73"/>
      <c r="I842" s="73"/>
      <c r="J842" s="73"/>
      <c r="K842" s="72"/>
      <c r="L842" s="72"/>
      <c r="M842" s="77" t="n">
        <f aca="false">I842+K842</f>
        <v>0</v>
      </c>
      <c r="N842" s="77" t="n">
        <f aca="false">J842+L842</f>
        <v>0</v>
      </c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customFormat="false" ht="15" hidden="false" customHeight="false" outlineLevel="0" collapsed="false">
      <c r="A843" s="72"/>
      <c r="B843" s="72"/>
      <c r="C843" s="73"/>
      <c r="D843" s="73"/>
      <c r="E843" s="73"/>
      <c r="F843" s="73"/>
      <c r="G843" s="73"/>
      <c r="H843" s="73"/>
      <c r="I843" s="73"/>
      <c r="J843" s="73"/>
      <c r="K843" s="72"/>
      <c r="L843" s="72"/>
      <c r="M843" s="77" t="n">
        <f aca="false">I843+K843</f>
        <v>0</v>
      </c>
      <c r="N843" s="77" t="n">
        <f aca="false">J843+L843</f>
        <v>0</v>
      </c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customFormat="false" ht="15" hidden="false" customHeight="false" outlineLevel="0" collapsed="false">
      <c r="A844" s="80"/>
      <c r="B844" s="80"/>
      <c r="C844" s="86"/>
      <c r="D844" s="86"/>
      <c r="E844" s="86"/>
      <c r="F844" s="86"/>
      <c r="G844" s="86"/>
      <c r="H844" s="86"/>
      <c r="I844" s="86"/>
      <c r="J844" s="86"/>
      <c r="K844" s="80"/>
      <c r="L844" s="80"/>
      <c r="M844" s="77" t="n">
        <f aca="false">I844+K844</f>
        <v>0</v>
      </c>
      <c r="N844" s="77" t="n">
        <f aca="false">J844+L844</f>
        <v>0</v>
      </c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customFormat="false" ht="15" hidden="false" customHeight="false" outlineLevel="0" collapsed="false">
      <c r="A845" s="80"/>
      <c r="B845" s="80"/>
      <c r="C845" s="86"/>
      <c r="D845" s="86"/>
      <c r="E845" s="86"/>
      <c r="F845" s="86"/>
      <c r="G845" s="86"/>
      <c r="H845" s="86"/>
      <c r="I845" s="86"/>
      <c r="J845" s="86"/>
      <c r="K845" s="80"/>
      <c r="L845" s="80"/>
      <c r="M845" s="77" t="n">
        <f aca="false">I845+K845</f>
        <v>0</v>
      </c>
      <c r="N845" s="77" t="n">
        <f aca="false">J845+L845</f>
        <v>0</v>
      </c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customFormat="false" ht="15" hidden="false" customHeight="false" outlineLevel="0" collapsed="false">
      <c r="A846" s="80"/>
      <c r="B846" s="80"/>
      <c r="C846" s="86"/>
      <c r="D846" s="86"/>
      <c r="E846" s="86"/>
      <c r="F846" s="86"/>
      <c r="G846" s="86"/>
      <c r="H846" s="86"/>
      <c r="I846" s="86"/>
      <c r="J846" s="86"/>
      <c r="K846" s="80"/>
      <c r="L846" s="80"/>
      <c r="M846" s="77" t="n">
        <f aca="false">I846+K846</f>
        <v>0</v>
      </c>
      <c r="N846" s="77" t="n">
        <f aca="false">J846+L846</f>
        <v>0</v>
      </c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customFormat="false" ht="15" hidden="false" customHeight="false" outlineLevel="0" collapsed="false">
      <c r="A847" s="80"/>
      <c r="B847" s="80"/>
      <c r="C847" s="86"/>
      <c r="D847" s="86"/>
      <c r="E847" s="86"/>
      <c r="F847" s="86"/>
      <c r="G847" s="86"/>
      <c r="H847" s="86"/>
      <c r="I847" s="86"/>
      <c r="J847" s="86"/>
      <c r="K847" s="80"/>
      <c r="L847" s="80"/>
      <c r="M847" s="77" t="n">
        <f aca="false">I847+K847</f>
        <v>0</v>
      </c>
      <c r="N847" s="77" t="n">
        <f aca="false">J847+L847</f>
        <v>0</v>
      </c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customFormat="false" ht="15" hidden="false" customHeight="false" outlineLevel="0" collapsed="false">
      <c r="A848" s="80"/>
      <c r="B848" s="80"/>
      <c r="C848" s="86"/>
      <c r="D848" s="86"/>
      <c r="E848" s="86"/>
      <c r="F848" s="86"/>
      <c r="G848" s="86"/>
      <c r="H848" s="86"/>
      <c r="I848" s="86"/>
      <c r="J848" s="86"/>
      <c r="K848" s="80"/>
      <c r="L848" s="80"/>
      <c r="M848" s="77" t="n">
        <f aca="false">I848+K848</f>
        <v>0</v>
      </c>
      <c r="N848" s="77" t="n">
        <f aca="false">J848+L848</f>
        <v>0</v>
      </c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customFormat="false" ht="15" hidden="false" customHeight="false" outlineLevel="0" collapsed="false">
      <c r="A849" s="80"/>
      <c r="B849" s="80"/>
      <c r="C849" s="86"/>
      <c r="D849" s="86"/>
      <c r="E849" s="86"/>
      <c r="F849" s="86"/>
      <c r="G849" s="86"/>
      <c r="H849" s="86"/>
      <c r="I849" s="86"/>
      <c r="J849" s="86"/>
      <c r="K849" s="80"/>
      <c r="L849" s="80"/>
      <c r="M849" s="77" t="n">
        <f aca="false">I849+K849</f>
        <v>0</v>
      </c>
      <c r="N849" s="77" t="n">
        <f aca="false">J849+L849</f>
        <v>0</v>
      </c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customFormat="false" ht="15" hidden="false" customHeight="false" outlineLevel="0" collapsed="false">
      <c r="A850" s="80"/>
      <c r="B850" s="80"/>
      <c r="C850" s="86"/>
      <c r="D850" s="86"/>
      <c r="E850" s="86"/>
      <c r="F850" s="86"/>
      <c r="G850" s="86"/>
      <c r="H850" s="86"/>
      <c r="I850" s="86"/>
      <c r="J850" s="86"/>
      <c r="K850" s="80"/>
      <c r="L850" s="80"/>
      <c r="M850" s="77" t="n">
        <f aca="false">I850+K850</f>
        <v>0</v>
      </c>
      <c r="N850" s="77" t="n">
        <f aca="false">J850+L850</f>
        <v>0</v>
      </c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customFormat="false" ht="15" hidden="false" customHeight="false" outlineLevel="0" collapsed="false">
      <c r="A851" s="80"/>
      <c r="B851" s="80"/>
      <c r="C851" s="86"/>
      <c r="D851" s="86"/>
      <c r="E851" s="86"/>
      <c r="F851" s="86"/>
      <c r="G851" s="86"/>
      <c r="H851" s="86"/>
      <c r="I851" s="86"/>
      <c r="J851" s="86"/>
      <c r="K851" s="80"/>
      <c r="L851" s="80"/>
      <c r="M851" s="77" t="n">
        <f aca="false">I851+K851</f>
        <v>0</v>
      </c>
      <c r="N851" s="77" t="n">
        <f aca="false">J851+L851</f>
        <v>0</v>
      </c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customFormat="false" ht="15" hidden="false" customHeight="false" outlineLevel="0" collapsed="false">
      <c r="A852" s="80"/>
      <c r="B852" s="80"/>
      <c r="C852" s="86"/>
      <c r="D852" s="86"/>
      <c r="E852" s="86"/>
      <c r="F852" s="86"/>
      <c r="G852" s="86"/>
      <c r="H852" s="86"/>
      <c r="I852" s="86"/>
      <c r="J852" s="86"/>
      <c r="K852" s="80"/>
      <c r="L852" s="80"/>
      <c r="M852" s="77" t="n">
        <f aca="false">I852+K852</f>
        <v>0</v>
      </c>
      <c r="N852" s="77" t="n">
        <f aca="false">J852+L852</f>
        <v>0</v>
      </c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customFormat="false" ht="15" hidden="false" customHeight="false" outlineLevel="0" collapsed="false">
      <c r="A853" s="80"/>
      <c r="B853" s="80"/>
      <c r="C853" s="86"/>
      <c r="D853" s="86"/>
      <c r="E853" s="86"/>
      <c r="F853" s="86"/>
      <c r="G853" s="86"/>
      <c r="H853" s="86"/>
      <c r="I853" s="86"/>
      <c r="J853" s="86"/>
      <c r="K853" s="80"/>
      <c r="L853" s="80"/>
      <c r="M853" s="77" t="n">
        <f aca="false">I853+K853</f>
        <v>0</v>
      </c>
      <c r="N853" s="77" t="n">
        <f aca="false">J853+L853</f>
        <v>0</v>
      </c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customFormat="false" ht="15" hidden="false" customHeight="false" outlineLevel="0" collapsed="false">
      <c r="A854" s="80"/>
      <c r="B854" s="80"/>
      <c r="C854" s="86"/>
      <c r="D854" s="86"/>
      <c r="E854" s="86"/>
      <c r="F854" s="86"/>
      <c r="G854" s="86"/>
      <c r="H854" s="86"/>
      <c r="I854" s="86"/>
      <c r="J854" s="86"/>
      <c r="K854" s="80"/>
      <c r="L854" s="80"/>
      <c r="M854" s="77" t="n">
        <f aca="false">I854+K854</f>
        <v>0</v>
      </c>
      <c r="N854" s="77" t="n">
        <f aca="false">J854+L854</f>
        <v>0</v>
      </c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customFormat="false" ht="15" hidden="false" customHeight="false" outlineLevel="0" collapsed="false">
      <c r="A855" s="80"/>
      <c r="B855" s="80"/>
      <c r="C855" s="86"/>
      <c r="D855" s="86"/>
      <c r="E855" s="86"/>
      <c r="F855" s="86"/>
      <c r="G855" s="86"/>
      <c r="H855" s="86"/>
      <c r="I855" s="86"/>
      <c r="J855" s="86"/>
      <c r="K855" s="80"/>
      <c r="L855" s="80"/>
      <c r="M855" s="77" t="n">
        <f aca="false">I855+K855</f>
        <v>0</v>
      </c>
      <c r="N855" s="77" t="n">
        <f aca="false">J855+L855</f>
        <v>0</v>
      </c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customFormat="false" ht="15" hidden="false" customHeight="false" outlineLevel="0" collapsed="false">
      <c r="A856" s="80"/>
      <c r="B856" s="80"/>
      <c r="C856" s="86"/>
      <c r="D856" s="86"/>
      <c r="E856" s="86"/>
      <c r="F856" s="86"/>
      <c r="G856" s="86"/>
      <c r="H856" s="86"/>
      <c r="I856" s="86"/>
      <c r="J856" s="86"/>
      <c r="K856" s="80"/>
      <c r="L856" s="80"/>
      <c r="M856" s="77" t="n">
        <f aca="false">I856+K856</f>
        <v>0</v>
      </c>
      <c r="N856" s="77" t="n">
        <f aca="false">J856+L856</f>
        <v>0</v>
      </c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customFormat="false" ht="15" hidden="false" customHeight="false" outlineLevel="0" collapsed="false">
      <c r="A857" s="80"/>
      <c r="B857" s="80"/>
      <c r="C857" s="86"/>
      <c r="D857" s="86"/>
      <c r="E857" s="86"/>
      <c r="F857" s="86"/>
      <c r="G857" s="86"/>
      <c r="H857" s="86"/>
      <c r="I857" s="86"/>
      <c r="J857" s="86"/>
      <c r="K857" s="80"/>
      <c r="L857" s="80"/>
      <c r="M857" s="77" t="n">
        <f aca="false">I857+K857</f>
        <v>0</v>
      </c>
      <c r="N857" s="77" t="n">
        <f aca="false">J857+L857</f>
        <v>0</v>
      </c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customFormat="false" ht="15" hidden="false" customHeight="false" outlineLevel="0" collapsed="false">
      <c r="A858" s="80"/>
      <c r="B858" s="80"/>
      <c r="C858" s="86"/>
      <c r="D858" s="86"/>
      <c r="E858" s="86"/>
      <c r="F858" s="86"/>
      <c r="G858" s="86"/>
      <c r="H858" s="86"/>
      <c r="I858" s="86"/>
      <c r="J858" s="86"/>
      <c r="K858" s="80"/>
      <c r="L858" s="80"/>
      <c r="M858" s="77" t="n">
        <f aca="false">I858+K858</f>
        <v>0</v>
      </c>
      <c r="N858" s="77" t="n">
        <f aca="false">J858+L858</f>
        <v>0</v>
      </c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customFormat="false" ht="15" hidden="false" customHeight="false" outlineLevel="0" collapsed="false">
      <c r="A859" s="80"/>
      <c r="B859" s="80"/>
      <c r="C859" s="86"/>
      <c r="D859" s="86"/>
      <c r="E859" s="86"/>
      <c r="F859" s="86"/>
      <c r="G859" s="86"/>
      <c r="H859" s="86"/>
      <c r="I859" s="86"/>
      <c r="J859" s="86"/>
      <c r="K859" s="80"/>
      <c r="L859" s="80"/>
      <c r="M859" s="77" t="n">
        <f aca="false">I859+K859</f>
        <v>0</v>
      </c>
      <c r="N859" s="77" t="n">
        <f aca="false">J859+L859</f>
        <v>0</v>
      </c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customFormat="false" ht="15" hidden="false" customHeight="false" outlineLevel="0" collapsed="false">
      <c r="A860" s="80"/>
      <c r="B860" s="80"/>
      <c r="C860" s="86"/>
      <c r="D860" s="86"/>
      <c r="E860" s="86"/>
      <c r="F860" s="86"/>
      <c r="G860" s="86"/>
      <c r="H860" s="86"/>
      <c r="I860" s="86"/>
      <c r="J860" s="86"/>
      <c r="K860" s="80"/>
      <c r="L860" s="80"/>
      <c r="M860" s="77" t="n">
        <f aca="false">I860+K860</f>
        <v>0</v>
      </c>
      <c r="N860" s="77" t="n">
        <f aca="false">J860+L860</f>
        <v>0</v>
      </c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customFormat="false" ht="15" hidden="false" customHeight="false" outlineLevel="0" collapsed="false">
      <c r="A861" s="80"/>
      <c r="B861" s="80"/>
      <c r="C861" s="86"/>
      <c r="D861" s="86"/>
      <c r="E861" s="86"/>
      <c r="F861" s="86"/>
      <c r="G861" s="86"/>
      <c r="H861" s="86"/>
      <c r="I861" s="86"/>
      <c r="J861" s="86"/>
      <c r="K861" s="80"/>
      <c r="L861" s="80"/>
      <c r="M861" s="77" t="n">
        <f aca="false">I861+K861</f>
        <v>0</v>
      </c>
      <c r="N861" s="77" t="n">
        <f aca="false">J861+L861</f>
        <v>0</v>
      </c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customFormat="false" ht="15" hidden="false" customHeight="false" outlineLevel="0" collapsed="false">
      <c r="A862" s="80"/>
      <c r="B862" s="80"/>
      <c r="C862" s="86"/>
      <c r="D862" s="86"/>
      <c r="E862" s="86"/>
      <c r="F862" s="86"/>
      <c r="G862" s="86"/>
      <c r="H862" s="86"/>
      <c r="I862" s="86"/>
      <c r="J862" s="86"/>
      <c r="K862" s="80"/>
      <c r="L862" s="80"/>
      <c r="M862" s="77" t="n">
        <f aca="false">I862+K862</f>
        <v>0</v>
      </c>
      <c r="N862" s="77" t="n">
        <f aca="false">J862+L862</f>
        <v>0</v>
      </c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customFormat="false" ht="15" hidden="false" customHeight="false" outlineLevel="0" collapsed="false">
      <c r="A863" s="80"/>
      <c r="B863" s="80"/>
      <c r="C863" s="86"/>
      <c r="D863" s="86"/>
      <c r="E863" s="86"/>
      <c r="F863" s="86"/>
      <c r="G863" s="86"/>
      <c r="H863" s="86"/>
      <c r="I863" s="86"/>
      <c r="J863" s="86"/>
      <c r="K863" s="80"/>
      <c r="L863" s="80"/>
      <c r="M863" s="77" t="n">
        <f aca="false">I863+K863</f>
        <v>0</v>
      </c>
      <c r="N863" s="77" t="n">
        <f aca="false">J863+L863</f>
        <v>0</v>
      </c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customFormat="false" ht="15" hidden="false" customHeight="false" outlineLevel="0" collapsed="false">
      <c r="A864" s="80"/>
      <c r="B864" s="80"/>
      <c r="C864" s="86"/>
      <c r="D864" s="86"/>
      <c r="E864" s="86"/>
      <c r="F864" s="86"/>
      <c r="G864" s="86"/>
      <c r="H864" s="86"/>
      <c r="I864" s="86"/>
      <c r="J864" s="86"/>
      <c r="K864" s="80"/>
      <c r="L864" s="80"/>
      <c r="M864" s="77" t="n">
        <f aca="false">I864+K864</f>
        <v>0</v>
      </c>
      <c r="N864" s="77" t="n">
        <f aca="false">J864+L864</f>
        <v>0</v>
      </c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customFormat="false" ht="15" hidden="false" customHeight="false" outlineLevel="0" collapsed="false">
      <c r="A865" s="80"/>
      <c r="B865" s="80"/>
      <c r="C865" s="86"/>
      <c r="D865" s="86"/>
      <c r="E865" s="86"/>
      <c r="F865" s="86"/>
      <c r="G865" s="86"/>
      <c r="H865" s="86"/>
      <c r="I865" s="86"/>
      <c r="J865" s="86"/>
      <c r="K865" s="80"/>
      <c r="L865" s="80"/>
      <c r="M865" s="77" t="n">
        <f aca="false">I865+K865</f>
        <v>0</v>
      </c>
      <c r="N865" s="77" t="n">
        <f aca="false">J865+L865</f>
        <v>0</v>
      </c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customFormat="false" ht="15" hidden="false" customHeight="false" outlineLevel="0" collapsed="false">
      <c r="A866" s="80"/>
      <c r="B866" s="80"/>
      <c r="C866" s="86"/>
      <c r="D866" s="86"/>
      <c r="E866" s="86"/>
      <c r="F866" s="86"/>
      <c r="G866" s="86"/>
      <c r="H866" s="86"/>
      <c r="I866" s="86"/>
      <c r="J866" s="86"/>
      <c r="K866" s="80"/>
      <c r="L866" s="80"/>
      <c r="M866" s="77" t="n">
        <f aca="false">I866+K866</f>
        <v>0</v>
      </c>
      <c r="N866" s="77" t="n">
        <f aca="false">J866+L866</f>
        <v>0</v>
      </c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customFormat="false" ht="15" hidden="false" customHeight="false" outlineLevel="0" collapsed="false">
      <c r="A867" s="80"/>
      <c r="B867" s="80"/>
      <c r="C867" s="86"/>
      <c r="D867" s="86"/>
      <c r="E867" s="86"/>
      <c r="F867" s="86"/>
      <c r="G867" s="86"/>
      <c r="H867" s="86"/>
      <c r="I867" s="86"/>
      <c r="J867" s="86"/>
      <c r="K867" s="80"/>
      <c r="L867" s="80"/>
      <c r="M867" s="77" t="n">
        <f aca="false">I867+K867</f>
        <v>0</v>
      </c>
      <c r="N867" s="77" t="n">
        <f aca="false">J867+L867</f>
        <v>0</v>
      </c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customFormat="false" ht="15" hidden="false" customHeight="false" outlineLevel="0" collapsed="false">
      <c r="A868" s="80"/>
      <c r="B868" s="80"/>
      <c r="C868" s="86"/>
      <c r="D868" s="86"/>
      <c r="E868" s="86"/>
      <c r="F868" s="86"/>
      <c r="G868" s="86"/>
      <c r="H868" s="86"/>
      <c r="I868" s="86"/>
      <c r="J868" s="86"/>
      <c r="K868" s="80"/>
      <c r="L868" s="80"/>
      <c r="M868" s="77" t="n">
        <f aca="false">I868+K868</f>
        <v>0</v>
      </c>
      <c r="N868" s="77" t="n">
        <f aca="false">J868+L868</f>
        <v>0</v>
      </c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customFormat="false" ht="15" hidden="false" customHeight="false" outlineLevel="0" collapsed="false">
      <c r="A869" s="80"/>
      <c r="B869" s="80"/>
      <c r="C869" s="86"/>
      <c r="D869" s="86"/>
      <c r="E869" s="86"/>
      <c r="F869" s="86"/>
      <c r="G869" s="86"/>
      <c r="H869" s="86"/>
      <c r="I869" s="86"/>
      <c r="J869" s="86"/>
      <c r="K869" s="80"/>
      <c r="L869" s="80"/>
      <c r="M869" s="77" t="n">
        <f aca="false">I869+K869</f>
        <v>0</v>
      </c>
      <c r="N869" s="77" t="n">
        <f aca="false">J869+L869</f>
        <v>0</v>
      </c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customFormat="false" ht="15" hidden="false" customHeight="false" outlineLevel="0" collapsed="false">
      <c r="A870" s="80"/>
      <c r="B870" s="80"/>
      <c r="C870" s="86"/>
      <c r="D870" s="86"/>
      <c r="E870" s="86"/>
      <c r="F870" s="86"/>
      <c r="G870" s="86"/>
      <c r="H870" s="86"/>
      <c r="I870" s="86"/>
      <c r="J870" s="86"/>
      <c r="K870" s="80"/>
      <c r="L870" s="80"/>
      <c r="M870" s="77" t="n">
        <f aca="false">I870+K870</f>
        <v>0</v>
      </c>
      <c r="N870" s="77" t="n">
        <f aca="false">J870+L870</f>
        <v>0</v>
      </c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customFormat="false" ht="15" hidden="false" customHeight="false" outlineLevel="0" collapsed="false">
      <c r="A871" s="80"/>
      <c r="B871" s="80"/>
      <c r="C871" s="86"/>
      <c r="D871" s="86"/>
      <c r="E871" s="86"/>
      <c r="F871" s="86"/>
      <c r="G871" s="86"/>
      <c r="H871" s="86"/>
      <c r="I871" s="86"/>
      <c r="J871" s="86"/>
      <c r="K871" s="80"/>
      <c r="L871" s="80"/>
      <c r="M871" s="77" t="n">
        <f aca="false">I871+K871</f>
        <v>0</v>
      </c>
      <c r="N871" s="77" t="n">
        <f aca="false">J871+L871</f>
        <v>0</v>
      </c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customFormat="false" ht="15" hidden="false" customHeight="false" outlineLevel="0" collapsed="false">
      <c r="A872" s="80"/>
      <c r="B872" s="80"/>
      <c r="C872" s="86"/>
      <c r="D872" s="86"/>
      <c r="E872" s="86"/>
      <c r="F872" s="86"/>
      <c r="G872" s="86"/>
      <c r="H872" s="86"/>
      <c r="I872" s="86"/>
      <c r="J872" s="86"/>
      <c r="K872" s="80"/>
      <c r="L872" s="80"/>
      <c r="M872" s="77" t="n">
        <f aca="false">I872+K872</f>
        <v>0</v>
      </c>
      <c r="N872" s="77" t="n">
        <f aca="false">J872+L872</f>
        <v>0</v>
      </c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customFormat="false" ht="15" hidden="false" customHeight="false" outlineLevel="0" collapsed="false">
      <c r="A873" s="80"/>
      <c r="B873" s="80"/>
      <c r="C873" s="86"/>
      <c r="D873" s="86"/>
      <c r="E873" s="86"/>
      <c r="F873" s="86"/>
      <c r="G873" s="86"/>
      <c r="H873" s="86"/>
      <c r="I873" s="86"/>
      <c r="J873" s="86"/>
      <c r="K873" s="80"/>
      <c r="L873" s="80"/>
      <c r="M873" s="77" t="n">
        <f aca="false">I873+K873</f>
        <v>0</v>
      </c>
      <c r="N873" s="77" t="n">
        <f aca="false">J873+L873</f>
        <v>0</v>
      </c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customFormat="false" ht="15" hidden="false" customHeight="false" outlineLevel="0" collapsed="false">
      <c r="A874" s="80"/>
      <c r="B874" s="80"/>
      <c r="C874" s="86"/>
      <c r="D874" s="86"/>
      <c r="E874" s="86"/>
      <c r="F874" s="86"/>
      <c r="G874" s="86"/>
      <c r="H874" s="86"/>
      <c r="I874" s="86"/>
      <c r="J874" s="86"/>
      <c r="K874" s="80"/>
      <c r="L874" s="80"/>
      <c r="M874" s="77" t="n">
        <f aca="false">I874+K874</f>
        <v>0</v>
      </c>
      <c r="N874" s="77" t="n">
        <f aca="false">J874+L874</f>
        <v>0</v>
      </c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customFormat="false" ht="15" hidden="false" customHeight="false" outlineLevel="0" collapsed="false">
      <c r="A875" s="80"/>
      <c r="B875" s="80"/>
      <c r="C875" s="86"/>
      <c r="D875" s="86"/>
      <c r="E875" s="86"/>
      <c r="F875" s="86"/>
      <c r="G875" s="86"/>
      <c r="H875" s="86"/>
      <c r="I875" s="86"/>
      <c r="J875" s="86"/>
      <c r="K875" s="80"/>
      <c r="L875" s="80"/>
      <c r="M875" s="77" t="n">
        <f aca="false">I875+K875</f>
        <v>0</v>
      </c>
      <c r="N875" s="77" t="n">
        <f aca="false">J875+L875</f>
        <v>0</v>
      </c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customFormat="false" ht="15" hidden="false" customHeight="false" outlineLevel="0" collapsed="false">
      <c r="A876" s="80"/>
      <c r="B876" s="80"/>
      <c r="C876" s="86"/>
      <c r="D876" s="86"/>
      <c r="E876" s="86"/>
      <c r="F876" s="86"/>
      <c r="G876" s="86"/>
      <c r="H876" s="86"/>
      <c r="I876" s="86"/>
      <c r="J876" s="86"/>
      <c r="K876" s="80"/>
      <c r="L876" s="80"/>
      <c r="M876" s="77" t="n">
        <f aca="false">I876+K876</f>
        <v>0</v>
      </c>
      <c r="N876" s="77" t="n">
        <f aca="false">J876+L876</f>
        <v>0</v>
      </c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customFormat="false" ht="15" hidden="false" customHeight="false" outlineLevel="0" collapsed="false">
      <c r="A877" s="80"/>
      <c r="B877" s="80"/>
      <c r="C877" s="86"/>
      <c r="D877" s="86"/>
      <c r="E877" s="86"/>
      <c r="F877" s="86"/>
      <c r="G877" s="86"/>
      <c r="H877" s="86"/>
      <c r="I877" s="86"/>
      <c r="J877" s="86"/>
      <c r="K877" s="80"/>
      <c r="L877" s="80"/>
      <c r="M877" s="77" t="n">
        <f aca="false">I877+K877</f>
        <v>0</v>
      </c>
      <c r="N877" s="77" t="n">
        <f aca="false">J877+L877</f>
        <v>0</v>
      </c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customFormat="false" ht="15" hidden="false" customHeight="false" outlineLevel="0" collapsed="false">
      <c r="A878" s="80"/>
      <c r="B878" s="80"/>
      <c r="C878" s="86"/>
      <c r="D878" s="86"/>
      <c r="E878" s="86"/>
      <c r="F878" s="86"/>
      <c r="G878" s="86"/>
      <c r="H878" s="86"/>
      <c r="I878" s="86"/>
      <c r="J878" s="86"/>
      <c r="K878" s="80"/>
      <c r="L878" s="80"/>
      <c r="M878" s="77" t="n">
        <f aca="false">I878+K878</f>
        <v>0</v>
      </c>
      <c r="N878" s="77" t="n">
        <f aca="false">J878+L878</f>
        <v>0</v>
      </c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customFormat="false" ht="15" hidden="false" customHeight="false" outlineLevel="0" collapsed="false">
      <c r="A879" s="80"/>
      <c r="B879" s="80"/>
      <c r="C879" s="86"/>
      <c r="D879" s="86"/>
      <c r="E879" s="86"/>
      <c r="F879" s="86"/>
      <c r="G879" s="86"/>
      <c r="H879" s="86"/>
      <c r="I879" s="86"/>
      <c r="J879" s="86"/>
      <c r="K879" s="80"/>
      <c r="L879" s="80"/>
      <c r="M879" s="77" t="n">
        <f aca="false">I879+K879</f>
        <v>0</v>
      </c>
      <c r="N879" s="77" t="n">
        <f aca="false">J879+L879</f>
        <v>0</v>
      </c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customFormat="false" ht="15" hidden="false" customHeight="false" outlineLevel="0" collapsed="false">
      <c r="A880" s="80"/>
      <c r="B880" s="80"/>
      <c r="C880" s="86"/>
      <c r="D880" s="86"/>
      <c r="E880" s="86"/>
      <c r="F880" s="86"/>
      <c r="G880" s="86"/>
      <c r="H880" s="86"/>
      <c r="I880" s="86"/>
      <c r="J880" s="86"/>
      <c r="K880" s="80"/>
      <c r="L880" s="80"/>
      <c r="M880" s="77" t="n">
        <f aca="false">I880+K880</f>
        <v>0</v>
      </c>
      <c r="N880" s="77" t="n">
        <f aca="false">J880+L880</f>
        <v>0</v>
      </c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customFormat="false" ht="15" hidden="false" customHeight="false" outlineLevel="0" collapsed="false">
      <c r="A881" s="80"/>
      <c r="B881" s="80"/>
      <c r="C881" s="86"/>
      <c r="D881" s="86"/>
      <c r="E881" s="86"/>
      <c r="F881" s="86"/>
      <c r="G881" s="86"/>
      <c r="H881" s="86"/>
      <c r="I881" s="86"/>
      <c r="J881" s="86"/>
      <c r="K881" s="80"/>
      <c r="L881" s="80"/>
      <c r="M881" s="77" t="n">
        <f aca="false">I881+K881</f>
        <v>0</v>
      </c>
      <c r="N881" s="77" t="n">
        <f aca="false">J881+L881</f>
        <v>0</v>
      </c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customFormat="false" ht="15" hidden="false" customHeight="false" outlineLevel="0" collapsed="false">
      <c r="A882" s="80"/>
      <c r="B882" s="80"/>
      <c r="C882" s="86"/>
      <c r="D882" s="86"/>
      <c r="E882" s="86"/>
      <c r="F882" s="86"/>
      <c r="G882" s="86"/>
      <c r="H882" s="86"/>
      <c r="I882" s="86"/>
      <c r="J882" s="86"/>
      <c r="K882" s="80"/>
      <c r="L882" s="80"/>
      <c r="M882" s="77" t="n">
        <f aca="false">I882+K882</f>
        <v>0</v>
      </c>
      <c r="N882" s="77" t="n">
        <f aca="false">J882+L882</f>
        <v>0</v>
      </c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customFormat="false" ht="15" hidden="false" customHeight="false" outlineLevel="0" collapsed="false">
      <c r="A883" s="80"/>
      <c r="B883" s="80"/>
      <c r="C883" s="86"/>
      <c r="D883" s="86"/>
      <c r="E883" s="86"/>
      <c r="F883" s="86"/>
      <c r="G883" s="86"/>
      <c r="H883" s="86"/>
      <c r="I883" s="86"/>
      <c r="J883" s="86"/>
      <c r="K883" s="80"/>
      <c r="L883" s="80"/>
      <c r="M883" s="77" t="n">
        <f aca="false">I883+K883</f>
        <v>0</v>
      </c>
      <c r="N883" s="77" t="n">
        <f aca="false">J883+L883</f>
        <v>0</v>
      </c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customFormat="false" ht="15" hidden="false" customHeight="false" outlineLevel="0" collapsed="false">
      <c r="A884" s="80"/>
      <c r="B884" s="80"/>
      <c r="C884" s="86"/>
      <c r="D884" s="86"/>
      <c r="E884" s="86"/>
      <c r="F884" s="86"/>
      <c r="G884" s="86"/>
      <c r="H884" s="86"/>
      <c r="I884" s="86"/>
      <c r="J884" s="86"/>
      <c r="K884" s="80"/>
      <c r="L884" s="80"/>
      <c r="M884" s="77" t="n">
        <f aca="false">I884+K884</f>
        <v>0</v>
      </c>
      <c r="N884" s="77" t="n">
        <f aca="false">J884+L884</f>
        <v>0</v>
      </c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customFormat="false" ht="15" hidden="false" customHeight="false" outlineLevel="0" collapsed="false">
      <c r="A885" s="80"/>
      <c r="B885" s="80"/>
      <c r="C885" s="86"/>
      <c r="D885" s="86"/>
      <c r="E885" s="86"/>
      <c r="F885" s="86"/>
      <c r="G885" s="86"/>
      <c r="H885" s="86"/>
      <c r="I885" s="86"/>
      <c r="J885" s="86"/>
      <c r="K885" s="80"/>
      <c r="L885" s="80"/>
      <c r="M885" s="77" t="n">
        <f aca="false">I885+K885</f>
        <v>0</v>
      </c>
      <c r="N885" s="77" t="n">
        <f aca="false">J885+L885</f>
        <v>0</v>
      </c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customFormat="false" ht="15" hidden="false" customHeight="false" outlineLevel="0" collapsed="false">
      <c r="A886" s="80"/>
      <c r="B886" s="80"/>
      <c r="C886" s="86"/>
      <c r="D886" s="86"/>
      <c r="E886" s="86"/>
      <c r="F886" s="86"/>
      <c r="G886" s="86"/>
      <c r="H886" s="86"/>
      <c r="I886" s="86"/>
      <c r="J886" s="86"/>
      <c r="K886" s="80"/>
      <c r="L886" s="80"/>
      <c r="M886" s="77" t="n">
        <f aca="false">I886+K886</f>
        <v>0</v>
      </c>
      <c r="N886" s="77" t="n">
        <f aca="false">J886+L886</f>
        <v>0</v>
      </c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customFormat="false" ht="15" hidden="false" customHeight="false" outlineLevel="0" collapsed="false">
      <c r="A887" s="80"/>
      <c r="B887" s="80"/>
      <c r="C887" s="86"/>
      <c r="D887" s="86"/>
      <c r="E887" s="86"/>
      <c r="F887" s="86"/>
      <c r="G887" s="86"/>
      <c r="H887" s="86"/>
      <c r="I887" s="86"/>
      <c r="J887" s="86"/>
      <c r="K887" s="80"/>
      <c r="L887" s="80"/>
      <c r="M887" s="77" t="n">
        <f aca="false">I887+K887</f>
        <v>0</v>
      </c>
      <c r="N887" s="77" t="n">
        <f aca="false">J887+L887</f>
        <v>0</v>
      </c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customFormat="false" ht="15" hidden="false" customHeight="false" outlineLevel="0" collapsed="false">
      <c r="A888" s="80"/>
      <c r="B888" s="80"/>
      <c r="C888" s="86"/>
      <c r="D888" s="86"/>
      <c r="E888" s="86"/>
      <c r="F888" s="86"/>
      <c r="G888" s="86"/>
      <c r="H888" s="86"/>
      <c r="I888" s="86"/>
      <c r="J888" s="86"/>
      <c r="K888" s="80"/>
      <c r="L888" s="80"/>
      <c r="M888" s="77" t="n">
        <f aca="false">I888+K888</f>
        <v>0</v>
      </c>
      <c r="N888" s="77" t="n">
        <f aca="false">J888+L888</f>
        <v>0</v>
      </c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customFormat="false" ht="15" hidden="false" customHeight="false" outlineLevel="0" collapsed="false">
      <c r="A889" s="80"/>
      <c r="B889" s="80"/>
      <c r="C889" s="86"/>
      <c r="D889" s="86"/>
      <c r="E889" s="86"/>
      <c r="F889" s="86"/>
      <c r="G889" s="86"/>
      <c r="H889" s="86"/>
      <c r="I889" s="86"/>
      <c r="J889" s="86"/>
      <c r="K889" s="80"/>
      <c r="L889" s="80"/>
      <c r="M889" s="77" t="n">
        <f aca="false">I889+K889</f>
        <v>0</v>
      </c>
      <c r="N889" s="77" t="n">
        <f aca="false">J889+L889</f>
        <v>0</v>
      </c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customFormat="false" ht="15" hidden="false" customHeight="false" outlineLevel="0" collapsed="false">
      <c r="A890" s="80"/>
      <c r="B890" s="80"/>
      <c r="C890" s="86"/>
      <c r="D890" s="86"/>
      <c r="E890" s="86"/>
      <c r="F890" s="86"/>
      <c r="G890" s="86"/>
      <c r="H890" s="86"/>
      <c r="I890" s="86"/>
      <c r="J890" s="86"/>
      <c r="K890" s="80"/>
      <c r="L890" s="80"/>
      <c r="M890" s="77" t="n">
        <f aca="false">I890+K890</f>
        <v>0</v>
      </c>
      <c r="N890" s="77" t="n">
        <f aca="false">J890+L890</f>
        <v>0</v>
      </c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customFormat="false" ht="15" hidden="false" customHeight="false" outlineLevel="0" collapsed="false">
      <c r="A891" s="80"/>
      <c r="B891" s="80"/>
      <c r="C891" s="86"/>
      <c r="D891" s="86"/>
      <c r="E891" s="86"/>
      <c r="F891" s="86"/>
      <c r="G891" s="86"/>
      <c r="H891" s="86"/>
      <c r="I891" s="86"/>
      <c r="J891" s="86"/>
      <c r="K891" s="80"/>
      <c r="L891" s="80"/>
      <c r="M891" s="77" t="n">
        <f aca="false">I891+K891</f>
        <v>0</v>
      </c>
      <c r="N891" s="77" t="n">
        <f aca="false">J891+L891</f>
        <v>0</v>
      </c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customFormat="false" ht="15" hidden="false" customHeight="false" outlineLevel="0" collapsed="false">
      <c r="A892" s="80"/>
      <c r="B892" s="80"/>
      <c r="C892" s="86"/>
      <c r="D892" s="86"/>
      <c r="E892" s="86"/>
      <c r="F892" s="86"/>
      <c r="G892" s="86"/>
      <c r="H892" s="86"/>
      <c r="I892" s="86"/>
      <c r="J892" s="86"/>
      <c r="K892" s="80"/>
      <c r="L892" s="80"/>
      <c r="M892" s="77" t="n">
        <f aca="false">I892+K892</f>
        <v>0</v>
      </c>
      <c r="N892" s="77" t="n">
        <f aca="false">J892+L892</f>
        <v>0</v>
      </c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customFormat="false" ht="15" hidden="false" customHeight="false" outlineLevel="0" collapsed="false">
      <c r="A893" s="80"/>
      <c r="B893" s="80"/>
      <c r="C893" s="86"/>
      <c r="D893" s="86"/>
      <c r="E893" s="86"/>
      <c r="F893" s="86"/>
      <c r="G893" s="86"/>
      <c r="H893" s="86"/>
      <c r="I893" s="86"/>
      <c r="J893" s="86"/>
      <c r="K893" s="80"/>
      <c r="L893" s="80"/>
      <c r="M893" s="77" t="n">
        <f aca="false">I893+K893</f>
        <v>0</v>
      </c>
      <c r="N893" s="77" t="n">
        <f aca="false">J893+L893</f>
        <v>0</v>
      </c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customFormat="false" ht="15" hidden="false" customHeight="false" outlineLevel="0" collapsed="false">
      <c r="A894" s="80"/>
      <c r="B894" s="80"/>
      <c r="C894" s="86"/>
      <c r="D894" s="86"/>
      <c r="E894" s="86"/>
      <c r="F894" s="86"/>
      <c r="G894" s="86"/>
      <c r="H894" s="86"/>
      <c r="I894" s="86"/>
      <c r="J894" s="86"/>
      <c r="K894" s="80"/>
      <c r="L894" s="80"/>
      <c r="M894" s="77" t="n">
        <f aca="false">I894+K894</f>
        <v>0</v>
      </c>
      <c r="N894" s="77" t="n">
        <f aca="false">J894+L894</f>
        <v>0</v>
      </c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customFormat="false" ht="15" hidden="false" customHeight="false" outlineLevel="0" collapsed="false">
      <c r="A895" s="80"/>
      <c r="B895" s="80"/>
      <c r="C895" s="86"/>
      <c r="D895" s="86"/>
      <c r="E895" s="86"/>
      <c r="F895" s="86"/>
      <c r="G895" s="86"/>
      <c r="H895" s="86"/>
      <c r="I895" s="86"/>
      <c r="J895" s="86"/>
      <c r="K895" s="80"/>
      <c r="L895" s="80"/>
      <c r="M895" s="77" t="n">
        <f aca="false">I895+K895</f>
        <v>0</v>
      </c>
      <c r="N895" s="77" t="n">
        <f aca="false">J895+L895</f>
        <v>0</v>
      </c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customFormat="false" ht="15" hidden="false" customHeight="false" outlineLevel="0" collapsed="false">
      <c r="A896" s="80"/>
      <c r="B896" s="80"/>
      <c r="C896" s="86"/>
      <c r="D896" s="86"/>
      <c r="E896" s="86"/>
      <c r="F896" s="86"/>
      <c r="G896" s="86"/>
      <c r="H896" s="86"/>
      <c r="I896" s="86"/>
      <c r="J896" s="86"/>
      <c r="K896" s="80"/>
      <c r="L896" s="80"/>
      <c r="M896" s="77" t="n">
        <f aca="false">I896+K896</f>
        <v>0</v>
      </c>
      <c r="N896" s="77" t="n">
        <f aca="false">J896+L896</f>
        <v>0</v>
      </c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customFormat="false" ht="15" hidden="false" customHeight="false" outlineLevel="0" collapsed="false">
      <c r="A897" s="80"/>
      <c r="B897" s="80"/>
      <c r="C897" s="86"/>
      <c r="D897" s="86"/>
      <c r="E897" s="86"/>
      <c r="F897" s="86"/>
      <c r="G897" s="86"/>
      <c r="H897" s="86"/>
      <c r="I897" s="86"/>
      <c r="J897" s="86"/>
      <c r="K897" s="80"/>
      <c r="L897" s="80"/>
      <c r="M897" s="77" t="n">
        <f aca="false">I897+K897</f>
        <v>0</v>
      </c>
      <c r="N897" s="77" t="n">
        <f aca="false">J897+L897</f>
        <v>0</v>
      </c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customFormat="false" ht="15" hidden="false" customHeight="false" outlineLevel="0" collapsed="false">
      <c r="A898" s="80"/>
      <c r="B898" s="80"/>
      <c r="C898" s="86"/>
      <c r="D898" s="86"/>
      <c r="E898" s="86"/>
      <c r="F898" s="86"/>
      <c r="G898" s="86"/>
      <c r="H898" s="86"/>
      <c r="I898" s="86"/>
      <c r="J898" s="86"/>
      <c r="K898" s="80"/>
      <c r="L898" s="80"/>
      <c r="M898" s="77" t="n">
        <f aca="false">I898+K898</f>
        <v>0</v>
      </c>
      <c r="N898" s="77" t="n">
        <f aca="false">J898+L898</f>
        <v>0</v>
      </c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customFormat="false" ht="15" hidden="false" customHeight="false" outlineLevel="0" collapsed="false">
      <c r="A899" s="80"/>
      <c r="B899" s="80"/>
      <c r="C899" s="86"/>
      <c r="D899" s="86"/>
      <c r="E899" s="86"/>
      <c r="F899" s="86"/>
      <c r="G899" s="86"/>
      <c r="H899" s="86"/>
      <c r="I899" s="86"/>
      <c r="J899" s="86"/>
      <c r="K899" s="80"/>
      <c r="L899" s="80"/>
      <c r="M899" s="77" t="n">
        <f aca="false">I899+K899</f>
        <v>0</v>
      </c>
      <c r="N899" s="77" t="n">
        <f aca="false">J899+L899</f>
        <v>0</v>
      </c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customFormat="false" ht="15" hidden="false" customHeight="false" outlineLevel="0" collapsed="false">
      <c r="A900" s="80"/>
      <c r="B900" s="80"/>
      <c r="C900" s="86"/>
      <c r="D900" s="86"/>
      <c r="E900" s="86"/>
      <c r="F900" s="86"/>
      <c r="G900" s="86"/>
      <c r="H900" s="86"/>
      <c r="I900" s="86"/>
      <c r="J900" s="86"/>
      <c r="K900" s="80"/>
      <c r="L900" s="80"/>
      <c r="M900" s="77" t="n">
        <f aca="false">I900+K900</f>
        <v>0</v>
      </c>
      <c r="N900" s="77" t="n">
        <f aca="false">J900+L900</f>
        <v>0</v>
      </c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customFormat="false" ht="15" hidden="false" customHeight="false" outlineLevel="0" collapsed="false">
      <c r="A901" s="80"/>
      <c r="B901" s="80"/>
      <c r="C901" s="86"/>
      <c r="D901" s="86"/>
      <c r="E901" s="86"/>
      <c r="F901" s="86"/>
      <c r="G901" s="86"/>
      <c r="H901" s="86"/>
      <c r="I901" s="86"/>
      <c r="J901" s="86"/>
      <c r="K901" s="80"/>
      <c r="L901" s="80"/>
      <c r="M901" s="77" t="n">
        <f aca="false">I901+K901</f>
        <v>0</v>
      </c>
      <c r="N901" s="77" t="n">
        <f aca="false">J901+L901</f>
        <v>0</v>
      </c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customFormat="false" ht="15" hidden="false" customHeight="false" outlineLevel="0" collapsed="false">
      <c r="A902" s="80"/>
      <c r="B902" s="80"/>
      <c r="C902" s="86"/>
      <c r="D902" s="86"/>
      <c r="E902" s="86"/>
      <c r="F902" s="86"/>
      <c r="G902" s="86"/>
      <c r="H902" s="86"/>
      <c r="I902" s="86"/>
      <c r="J902" s="86"/>
      <c r="K902" s="80"/>
      <c r="L902" s="80"/>
      <c r="M902" s="77" t="n">
        <f aca="false">I902+K902</f>
        <v>0</v>
      </c>
      <c r="N902" s="77" t="n">
        <f aca="false">J902+L902</f>
        <v>0</v>
      </c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customFormat="false" ht="15" hidden="false" customHeight="false" outlineLevel="0" collapsed="false">
      <c r="A903" s="80"/>
      <c r="B903" s="80"/>
      <c r="C903" s="86"/>
      <c r="D903" s="86"/>
      <c r="E903" s="86"/>
      <c r="F903" s="86"/>
      <c r="G903" s="86"/>
      <c r="H903" s="86"/>
      <c r="I903" s="86"/>
      <c r="J903" s="86"/>
      <c r="K903" s="80"/>
      <c r="L903" s="80"/>
      <c r="M903" s="77" t="n">
        <f aca="false">I903+K903</f>
        <v>0</v>
      </c>
      <c r="N903" s="77" t="n">
        <f aca="false">J903+L903</f>
        <v>0</v>
      </c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customFormat="false" ht="15" hidden="false" customHeight="false" outlineLevel="0" collapsed="false">
      <c r="A904" s="80"/>
      <c r="B904" s="80"/>
      <c r="C904" s="86"/>
      <c r="D904" s="86"/>
      <c r="E904" s="86"/>
      <c r="F904" s="86"/>
      <c r="G904" s="86"/>
      <c r="H904" s="86"/>
      <c r="I904" s="86"/>
      <c r="J904" s="86"/>
      <c r="K904" s="80"/>
      <c r="L904" s="80"/>
      <c r="M904" s="77" t="n">
        <f aca="false">I904+K904</f>
        <v>0</v>
      </c>
      <c r="N904" s="77" t="n">
        <f aca="false">J904+L904</f>
        <v>0</v>
      </c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customFormat="false" ht="15" hidden="false" customHeight="false" outlineLevel="0" collapsed="false">
      <c r="A905" s="80"/>
      <c r="B905" s="80"/>
      <c r="C905" s="86"/>
      <c r="D905" s="86"/>
      <c r="E905" s="86"/>
      <c r="F905" s="86"/>
      <c r="G905" s="86"/>
      <c r="H905" s="86"/>
      <c r="I905" s="86"/>
      <c r="J905" s="86"/>
      <c r="K905" s="80"/>
      <c r="L905" s="80"/>
      <c r="M905" s="77" t="n">
        <f aca="false">I905+K905</f>
        <v>0</v>
      </c>
      <c r="N905" s="77" t="n">
        <f aca="false">J905+L905</f>
        <v>0</v>
      </c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customFormat="false" ht="15" hidden="false" customHeight="false" outlineLevel="0" collapsed="false">
      <c r="A906" s="80"/>
      <c r="B906" s="80"/>
      <c r="C906" s="86"/>
      <c r="D906" s="86"/>
      <c r="E906" s="86"/>
      <c r="F906" s="86"/>
      <c r="G906" s="86"/>
      <c r="H906" s="86"/>
      <c r="I906" s="86"/>
      <c r="J906" s="86"/>
      <c r="K906" s="80"/>
      <c r="L906" s="80"/>
      <c r="M906" s="77" t="n">
        <f aca="false">I906+K906</f>
        <v>0</v>
      </c>
      <c r="N906" s="77" t="n">
        <f aca="false">J906+L906</f>
        <v>0</v>
      </c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customFormat="false" ht="15" hidden="false" customHeight="false" outlineLevel="0" collapsed="false">
      <c r="A907" s="80"/>
      <c r="B907" s="80"/>
      <c r="C907" s="86"/>
      <c r="D907" s="86"/>
      <c r="E907" s="86"/>
      <c r="F907" s="86"/>
      <c r="G907" s="86"/>
      <c r="H907" s="86"/>
      <c r="I907" s="86"/>
      <c r="J907" s="86"/>
      <c r="K907" s="80"/>
      <c r="L907" s="80"/>
      <c r="M907" s="77" t="n">
        <f aca="false">I907+K907</f>
        <v>0</v>
      </c>
      <c r="N907" s="77" t="n">
        <f aca="false">J907+L907</f>
        <v>0</v>
      </c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customFormat="false" ht="15" hidden="false" customHeight="false" outlineLevel="0" collapsed="false">
      <c r="A908" s="80"/>
      <c r="B908" s="80"/>
      <c r="C908" s="86"/>
      <c r="D908" s="86"/>
      <c r="E908" s="86"/>
      <c r="F908" s="86"/>
      <c r="G908" s="86"/>
      <c r="H908" s="86"/>
      <c r="I908" s="86"/>
      <c r="J908" s="86"/>
      <c r="K908" s="80"/>
      <c r="L908" s="80"/>
      <c r="M908" s="77" t="n">
        <f aca="false">I908+K908</f>
        <v>0</v>
      </c>
      <c r="N908" s="77" t="n">
        <f aca="false">J908+L908</f>
        <v>0</v>
      </c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customFormat="false" ht="15" hidden="false" customHeight="false" outlineLevel="0" collapsed="false">
      <c r="A909" s="80"/>
      <c r="B909" s="80"/>
      <c r="C909" s="86"/>
      <c r="D909" s="86"/>
      <c r="E909" s="86"/>
      <c r="F909" s="86"/>
      <c r="G909" s="86"/>
      <c r="H909" s="86"/>
      <c r="I909" s="86"/>
      <c r="J909" s="86"/>
      <c r="K909" s="80"/>
      <c r="L909" s="80"/>
      <c r="M909" s="77" t="n">
        <f aca="false">I909+K909</f>
        <v>0</v>
      </c>
      <c r="N909" s="77" t="n">
        <f aca="false">J909+L909</f>
        <v>0</v>
      </c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customFormat="false" ht="15" hidden="false" customHeight="false" outlineLevel="0" collapsed="false">
      <c r="A910" s="80"/>
      <c r="B910" s="80"/>
      <c r="C910" s="86"/>
      <c r="D910" s="86"/>
      <c r="E910" s="86"/>
      <c r="F910" s="86"/>
      <c r="G910" s="86"/>
      <c r="H910" s="86"/>
      <c r="I910" s="86"/>
      <c r="J910" s="86"/>
      <c r="K910" s="80"/>
      <c r="L910" s="80"/>
      <c r="M910" s="77" t="n">
        <f aca="false">I910+K910</f>
        <v>0</v>
      </c>
      <c r="N910" s="77" t="n">
        <f aca="false">J910+L910</f>
        <v>0</v>
      </c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customFormat="false" ht="15" hidden="false" customHeight="false" outlineLevel="0" collapsed="false">
      <c r="A911" s="80"/>
      <c r="B911" s="80"/>
      <c r="C911" s="86"/>
      <c r="D911" s="86"/>
      <c r="E911" s="86"/>
      <c r="F911" s="86"/>
      <c r="G911" s="86"/>
      <c r="H911" s="86"/>
      <c r="I911" s="86"/>
      <c r="J911" s="86"/>
      <c r="K911" s="80"/>
      <c r="L911" s="80"/>
      <c r="M911" s="77" t="n">
        <f aca="false">I911+K911</f>
        <v>0</v>
      </c>
      <c r="N911" s="77" t="n">
        <f aca="false">J911+L911</f>
        <v>0</v>
      </c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customFormat="false" ht="15" hidden="false" customHeight="false" outlineLevel="0" collapsed="false">
      <c r="A912" s="80"/>
      <c r="B912" s="80"/>
      <c r="C912" s="86"/>
      <c r="D912" s="86"/>
      <c r="E912" s="86"/>
      <c r="F912" s="86"/>
      <c r="G912" s="86"/>
      <c r="H912" s="86"/>
      <c r="I912" s="86"/>
      <c r="J912" s="86"/>
      <c r="K912" s="80"/>
      <c r="L912" s="80"/>
      <c r="M912" s="77" t="n">
        <f aca="false">I912+K912</f>
        <v>0</v>
      </c>
      <c r="N912" s="77" t="n">
        <f aca="false">J912+L912</f>
        <v>0</v>
      </c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customFormat="false" ht="15" hidden="false" customHeight="false" outlineLevel="0" collapsed="false">
      <c r="A913" s="80"/>
      <c r="B913" s="80"/>
      <c r="C913" s="86"/>
      <c r="D913" s="86"/>
      <c r="E913" s="86"/>
      <c r="F913" s="86"/>
      <c r="G913" s="86"/>
      <c r="H913" s="86"/>
      <c r="I913" s="86"/>
      <c r="J913" s="86"/>
      <c r="K913" s="80"/>
      <c r="L913" s="80"/>
      <c r="M913" s="77" t="n">
        <f aca="false">I913+K913</f>
        <v>0</v>
      </c>
      <c r="N913" s="77" t="n">
        <f aca="false">J913+L913</f>
        <v>0</v>
      </c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customFormat="false" ht="15" hidden="false" customHeight="false" outlineLevel="0" collapsed="false">
      <c r="A914" s="80"/>
      <c r="B914" s="80"/>
      <c r="C914" s="86"/>
      <c r="D914" s="86"/>
      <c r="E914" s="86"/>
      <c r="F914" s="86"/>
      <c r="G914" s="86"/>
      <c r="H914" s="86"/>
      <c r="I914" s="86"/>
      <c r="J914" s="86"/>
      <c r="K914" s="80"/>
      <c r="L914" s="80"/>
      <c r="M914" s="77" t="n">
        <f aca="false">I914+K914</f>
        <v>0</v>
      </c>
      <c r="N914" s="77" t="n">
        <f aca="false">J914+L914</f>
        <v>0</v>
      </c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customFormat="false" ht="15" hidden="false" customHeight="false" outlineLevel="0" collapsed="false">
      <c r="A915" s="80"/>
      <c r="B915" s="80"/>
      <c r="C915" s="86"/>
      <c r="D915" s="86"/>
      <c r="E915" s="86"/>
      <c r="F915" s="86"/>
      <c r="G915" s="86"/>
      <c r="H915" s="86"/>
      <c r="I915" s="86"/>
      <c r="J915" s="86"/>
      <c r="K915" s="80"/>
      <c r="L915" s="80"/>
      <c r="M915" s="77" t="n">
        <f aca="false">I915+K915</f>
        <v>0</v>
      </c>
      <c r="N915" s="77" t="n">
        <f aca="false">J915+L915</f>
        <v>0</v>
      </c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customFormat="false" ht="15" hidden="false" customHeight="false" outlineLevel="0" collapsed="false">
      <c r="A916" s="80"/>
      <c r="B916" s="80"/>
      <c r="C916" s="86"/>
      <c r="D916" s="86"/>
      <c r="E916" s="86"/>
      <c r="F916" s="86"/>
      <c r="G916" s="86"/>
      <c r="H916" s="86"/>
      <c r="I916" s="86"/>
      <c r="J916" s="86"/>
      <c r="K916" s="80"/>
      <c r="L916" s="80"/>
      <c r="M916" s="77" t="n">
        <f aca="false">I916+K916</f>
        <v>0</v>
      </c>
      <c r="N916" s="77" t="n">
        <f aca="false">J916+L916</f>
        <v>0</v>
      </c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customFormat="false" ht="15" hidden="false" customHeight="false" outlineLevel="0" collapsed="false">
      <c r="A917" s="80"/>
      <c r="B917" s="80"/>
      <c r="C917" s="86"/>
      <c r="D917" s="86"/>
      <c r="E917" s="86"/>
      <c r="F917" s="86"/>
      <c r="G917" s="86"/>
      <c r="H917" s="86"/>
      <c r="I917" s="86"/>
      <c r="J917" s="86"/>
      <c r="K917" s="80"/>
      <c r="L917" s="80"/>
      <c r="M917" s="77" t="n">
        <f aca="false">I917+K917</f>
        <v>0</v>
      </c>
      <c r="N917" s="77" t="n">
        <f aca="false">J917+L917</f>
        <v>0</v>
      </c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customFormat="false" ht="15" hidden="false" customHeight="false" outlineLevel="0" collapsed="false">
      <c r="A918" s="80"/>
      <c r="B918" s="80"/>
      <c r="C918" s="86"/>
      <c r="D918" s="86"/>
      <c r="E918" s="86"/>
      <c r="F918" s="86"/>
      <c r="G918" s="86"/>
      <c r="H918" s="86"/>
      <c r="I918" s="86"/>
      <c r="J918" s="86"/>
      <c r="K918" s="80"/>
      <c r="L918" s="80"/>
      <c r="M918" s="77" t="n">
        <f aca="false">I918+K918</f>
        <v>0</v>
      </c>
      <c r="N918" s="77" t="n">
        <f aca="false">J918+L918</f>
        <v>0</v>
      </c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customFormat="false" ht="15" hidden="false" customHeight="false" outlineLevel="0" collapsed="false">
      <c r="A919" s="80"/>
      <c r="B919" s="80"/>
      <c r="C919" s="86"/>
      <c r="D919" s="86"/>
      <c r="E919" s="86"/>
      <c r="F919" s="86"/>
      <c r="G919" s="86"/>
      <c r="H919" s="86"/>
      <c r="I919" s="86"/>
      <c r="J919" s="86"/>
      <c r="K919" s="80"/>
      <c r="L919" s="80"/>
      <c r="M919" s="77" t="n">
        <f aca="false">I919+K919</f>
        <v>0</v>
      </c>
      <c r="N919" s="77" t="n">
        <f aca="false">J919+L919</f>
        <v>0</v>
      </c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customFormat="false" ht="15" hidden="false" customHeight="false" outlineLevel="0" collapsed="false">
      <c r="A920" s="80"/>
      <c r="B920" s="80"/>
      <c r="C920" s="86"/>
      <c r="D920" s="86"/>
      <c r="E920" s="86"/>
      <c r="F920" s="86"/>
      <c r="G920" s="86"/>
      <c r="H920" s="86"/>
      <c r="I920" s="86"/>
      <c r="J920" s="86"/>
      <c r="K920" s="80"/>
      <c r="L920" s="80"/>
      <c r="M920" s="77" t="n">
        <f aca="false">I920+K920</f>
        <v>0</v>
      </c>
      <c r="N920" s="77" t="n">
        <f aca="false">J920+L920</f>
        <v>0</v>
      </c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customFormat="false" ht="15" hidden="false" customHeight="false" outlineLevel="0" collapsed="false">
      <c r="A921" s="80"/>
      <c r="B921" s="80"/>
      <c r="C921" s="86"/>
      <c r="D921" s="86"/>
      <c r="E921" s="86"/>
      <c r="F921" s="86"/>
      <c r="G921" s="86"/>
      <c r="H921" s="86"/>
      <c r="I921" s="86"/>
      <c r="J921" s="86"/>
      <c r="K921" s="80"/>
      <c r="L921" s="80"/>
      <c r="M921" s="77" t="n">
        <f aca="false">I921+K921</f>
        <v>0</v>
      </c>
      <c r="N921" s="77" t="n">
        <f aca="false">J921+L921</f>
        <v>0</v>
      </c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customFormat="false" ht="15" hidden="false" customHeight="false" outlineLevel="0" collapsed="false">
      <c r="A922" s="80"/>
      <c r="B922" s="80"/>
      <c r="C922" s="86"/>
      <c r="D922" s="86"/>
      <c r="E922" s="86"/>
      <c r="F922" s="86"/>
      <c r="G922" s="86"/>
      <c r="H922" s="86"/>
      <c r="I922" s="86"/>
      <c r="J922" s="86"/>
      <c r="K922" s="80"/>
      <c r="L922" s="80"/>
      <c r="M922" s="77" t="n">
        <f aca="false">I922+K922</f>
        <v>0</v>
      </c>
      <c r="N922" s="77" t="n">
        <f aca="false">J922+L922</f>
        <v>0</v>
      </c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customFormat="false" ht="15" hidden="false" customHeight="false" outlineLevel="0" collapsed="false">
      <c r="A923" s="80"/>
      <c r="B923" s="80"/>
      <c r="C923" s="86"/>
      <c r="D923" s="86"/>
      <c r="E923" s="86"/>
      <c r="F923" s="86"/>
      <c r="G923" s="86"/>
      <c r="H923" s="86"/>
      <c r="I923" s="86"/>
      <c r="J923" s="86"/>
      <c r="K923" s="80"/>
      <c r="L923" s="80"/>
      <c r="M923" s="77" t="n">
        <f aca="false">I923+K923</f>
        <v>0</v>
      </c>
      <c r="N923" s="77" t="n">
        <f aca="false">J923+L923</f>
        <v>0</v>
      </c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customFormat="false" ht="15" hidden="false" customHeight="false" outlineLevel="0" collapsed="false">
      <c r="A924" s="80"/>
      <c r="B924" s="80"/>
      <c r="C924" s="86"/>
      <c r="D924" s="86"/>
      <c r="E924" s="86"/>
      <c r="F924" s="86"/>
      <c r="G924" s="86"/>
      <c r="H924" s="86"/>
      <c r="I924" s="86"/>
      <c r="J924" s="86"/>
      <c r="K924" s="80"/>
      <c r="L924" s="80"/>
      <c r="M924" s="77" t="n">
        <f aca="false">I924+K924</f>
        <v>0</v>
      </c>
      <c r="N924" s="77" t="n">
        <f aca="false">J924+L924</f>
        <v>0</v>
      </c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customFormat="false" ht="15" hidden="false" customHeight="false" outlineLevel="0" collapsed="false">
      <c r="A925" s="80"/>
      <c r="B925" s="80"/>
      <c r="C925" s="86"/>
      <c r="D925" s="86"/>
      <c r="E925" s="86"/>
      <c r="F925" s="86"/>
      <c r="G925" s="86"/>
      <c r="H925" s="86"/>
      <c r="I925" s="86"/>
      <c r="J925" s="86"/>
      <c r="K925" s="80"/>
      <c r="L925" s="80"/>
      <c r="M925" s="77" t="n">
        <f aca="false">I925+K925</f>
        <v>0</v>
      </c>
      <c r="N925" s="77" t="n">
        <f aca="false">J925+L925</f>
        <v>0</v>
      </c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customFormat="false" ht="15" hidden="false" customHeight="false" outlineLevel="0" collapsed="false">
      <c r="A926" s="80"/>
      <c r="B926" s="80"/>
      <c r="C926" s="86"/>
      <c r="D926" s="86"/>
      <c r="E926" s="86"/>
      <c r="F926" s="86"/>
      <c r="G926" s="86"/>
      <c r="H926" s="86"/>
      <c r="I926" s="86"/>
      <c r="J926" s="86"/>
      <c r="K926" s="80"/>
      <c r="L926" s="80"/>
      <c r="M926" s="77" t="n">
        <f aca="false">I926+K926</f>
        <v>0</v>
      </c>
      <c r="N926" s="77" t="n">
        <f aca="false">J926+L926</f>
        <v>0</v>
      </c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customFormat="false" ht="15" hidden="false" customHeight="false" outlineLevel="0" collapsed="false">
      <c r="A927" s="80"/>
      <c r="B927" s="80"/>
      <c r="C927" s="86"/>
      <c r="D927" s="86"/>
      <c r="E927" s="86"/>
      <c r="F927" s="86"/>
      <c r="G927" s="86"/>
      <c r="H927" s="86"/>
      <c r="I927" s="86"/>
      <c r="J927" s="86"/>
      <c r="K927" s="80"/>
      <c r="L927" s="80"/>
      <c r="M927" s="77" t="n">
        <f aca="false">I927+K927</f>
        <v>0</v>
      </c>
      <c r="N927" s="77" t="n">
        <f aca="false">J927+L927</f>
        <v>0</v>
      </c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customFormat="false" ht="15" hidden="false" customHeight="false" outlineLevel="0" collapsed="false">
      <c r="A928" s="80"/>
      <c r="B928" s="80"/>
      <c r="C928" s="86"/>
      <c r="D928" s="86"/>
      <c r="E928" s="86"/>
      <c r="F928" s="86"/>
      <c r="G928" s="86"/>
      <c r="H928" s="86"/>
      <c r="I928" s="86"/>
      <c r="J928" s="86"/>
      <c r="K928" s="80"/>
      <c r="L928" s="80"/>
      <c r="M928" s="77" t="n">
        <f aca="false">I928+K928</f>
        <v>0</v>
      </c>
      <c r="N928" s="77" t="n">
        <f aca="false">J928+L928</f>
        <v>0</v>
      </c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customFormat="false" ht="15" hidden="false" customHeight="false" outlineLevel="0" collapsed="false">
      <c r="A929" s="80"/>
      <c r="B929" s="80"/>
      <c r="C929" s="86"/>
      <c r="D929" s="86"/>
      <c r="E929" s="86"/>
      <c r="F929" s="86"/>
      <c r="G929" s="86"/>
      <c r="H929" s="86"/>
      <c r="I929" s="86"/>
      <c r="J929" s="86"/>
      <c r="K929" s="80"/>
      <c r="L929" s="80"/>
      <c r="M929" s="77" t="n">
        <f aca="false">I929+K929</f>
        <v>0</v>
      </c>
      <c r="N929" s="77" t="n">
        <f aca="false">J929+L929</f>
        <v>0</v>
      </c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customFormat="false" ht="15" hidden="false" customHeight="false" outlineLevel="0" collapsed="false">
      <c r="A930" s="80"/>
      <c r="B930" s="80"/>
      <c r="C930" s="86"/>
      <c r="D930" s="86"/>
      <c r="E930" s="86"/>
      <c r="F930" s="86"/>
      <c r="G930" s="86"/>
      <c r="H930" s="86"/>
      <c r="I930" s="86"/>
      <c r="J930" s="86"/>
      <c r="K930" s="80"/>
      <c r="L930" s="80"/>
      <c r="M930" s="77" t="n">
        <f aca="false">I930+K930</f>
        <v>0</v>
      </c>
      <c r="N930" s="77" t="n">
        <f aca="false">J930+L930</f>
        <v>0</v>
      </c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customFormat="false" ht="15" hidden="false" customHeight="false" outlineLevel="0" collapsed="false">
      <c r="A931" s="80"/>
      <c r="B931" s="80"/>
      <c r="C931" s="86"/>
      <c r="D931" s="86"/>
      <c r="E931" s="86"/>
      <c r="F931" s="86"/>
      <c r="G931" s="86"/>
      <c r="H931" s="86"/>
      <c r="I931" s="86"/>
      <c r="J931" s="86"/>
      <c r="K931" s="80"/>
      <c r="L931" s="80"/>
      <c r="M931" s="77" t="n">
        <f aca="false">I931+K931</f>
        <v>0</v>
      </c>
      <c r="N931" s="77" t="n">
        <f aca="false">J931+L931</f>
        <v>0</v>
      </c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customFormat="false" ht="15" hidden="false" customHeight="false" outlineLevel="0" collapsed="false">
      <c r="A932" s="80"/>
      <c r="B932" s="80"/>
      <c r="C932" s="86"/>
      <c r="D932" s="86"/>
      <c r="E932" s="86"/>
      <c r="F932" s="86"/>
      <c r="G932" s="86"/>
      <c r="H932" s="86"/>
      <c r="I932" s="86"/>
      <c r="J932" s="86"/>
      <c r="K932" s="80"/>
      <c r="L932" s="80"/>
      <c r="M932" s="77" t="n">
        <f aca="false">I932+K932</f>
        <v>0</v>
      </c>
      <c r="N932" s="77" t="n">
        <f aca="false">J932+L932</f>
        <v>0</v>
      </c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customFormat="false" ht="15" hidden="false" customHeight="false" outlineLevel="0" collapsed="false">
      <c r="A933" s="80"/>
      <c r="B933" s="80"/>
      <c r="C933" s="86"/>
      <c r="D933" s="86"/>
      <c r="E933" s="86"/>
      <c r="F933" s="86"/>
      <c r="G933" s="86"/>
      <c r="H933" s="86"/>
      <c r="I933" s="86"/>
      <c r="J933" s="86"/>
      <c r="K933" s="80"/>
      <c r="L933" s="80"/>
      <c r="M933" s="77" t="n">
        <f aca="false">I933+K933</f>
        <v>0</v>
      </c>
      <c r="N933" s="77" t="n">
        <f aca="false">J933+L933</f>
        <v>0</v>
      </c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customFormat="false" ht="15" hidden="false" customHeight="false" outlineLevel="0" collapsed="false">
      <c r="A934" s="80"/>
      <c r="B934" s="80"/>
      <c r="C934" s="86"/>
      <c r="D934" s="86"/>
      <c r="E934" s="86"/>
      <c r="F934" s="86"/>
      <c r="G934" s="86"/>
      <c r="H934" s="86"/>
      <c r="I934" s="86"/>
      <c r="J934" s="86"/>
      <c r="K934" s="80"/>
      <c r="L934" s="80"/>
      <c r="M934" s="77" t="n">
        <f aca="false">I934+K934</f>
        <v>0</v>
      </c>
      <c r="N934" s="77" t="n">
        <f aca="false">J934+L934</f>
        <v>0</v>
      </c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customFormat="false" ht="15" hidden="false" customHeight="false" outlineLevel="0" collapsed="false">
      <c r="A935" s="80"/>
      <c r="B935" s="80"/>
      <c r="C935" s="86"/>
      <c r="D935" s="86"/>
      <c r="E935" s="86"/>
      <c r="F935" s="86"/>
      <c r="G935" s="86"/>
      <c r="H935" s="86"/>
      <c r="I935" s="86"/>
      <c r="J935" s="86"/>
      <c r="K935" s="80"/>
      <c r="L935" s="80"/>
      <c r="M935" s="77" t="n">
        <f aca="false">I935+K935</f>
        <v>0</v>
      </c>
      <c r="N935" s="77" t="n">
        <f aca="false">J935+L935</f>
        <v>0</v>
      </c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customFormat="false" ht="15" hidden="false" customHeight="false" outlineLevel="0" collapsed="false">
      <c r="A936" s="80"/>
      <c r="B936" s="80"/>
      <c r="C936" s="86"/>
      <c r="D936" s="86"/>
      <c r="E936" s="86"/>
      <c r="F936" s="86"/>
      <c r="G936" s="86"/>
      <c r="H936" s="86"/>
      <c r="I936" s="86"/>
      <c r="J936" s="86"/>
      <c r="K936" s="80"/>
      <c r="L936" s="80"/>
      <c r="M936" s="77" t="n">
        <f aca="false">I936+K936</f>
        <v>0</v>
      </c>
      <c r="N936" s="77" t="n">
        <f aca="false">J936+L936</f>
        <v>0</v>
      </c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customFormat="false" ht="15" hidden="false" customHeight="false" outlineLevel="0" collapsed="false">
      <c r="A937" s="80"/>
      <c r="B937" s="80"/>
      <c r="C937" s="86"/>
      <c r="D937" s="86"/>
      <c r="E937" s="86"/>
      <c r="F937" s="86"/>
      <c r="G937" s="86"/>
      <c r="H937" s="86"/>
      <c r="I937" s="86"/>
      <c r="J937" s="86"/>
      <c r="K937" s="80"/>
      <c r="L937" s="80"/>
      <c r="M937" s="77" t="n">
        <f aca="false">I937+K937</f>
        <v>0</v>
      </c>
      <c r="N937" s="77" t="n">
        <f aca="false">J937+L937</f>
        <v>0</v>
      </c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customFormat="false" ht="15" hidden="false" customHeight="false" outlineLevel="0" collapsed="false">
      <c r="A938" s="80"/>
      <c r="B938" s="80"/>
      <c r="C938" s="86"/>
      <c r="D938" s="86"/>
      <c r="E938" s="86"/>
      <c r="F938" s="86"/>
      <c r="G938" s="86"/>
      <c r="H938" s="86"/>
      <c r="I938" s="86"/>
      <c r="J938" s="86"/>
      <c r="K938" s="80"/>
      <c r="L938" s="80"/>
      <c r="M938" s="77" t="n">
        <f aca="false">I938+K938</f>
        <v>0</v>
      </c>
      <c r="N938" s="77" t="n">
        <f aca="false">J938+L938</f>
        <v>0</v>
      </c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customFormat="false" ht="15" hidden="false" customHeight="false" outlineLevel="0" collapsed="false">
      <c r="A939" s="80"/>
      <c r="B939" s="80"/>
      <c r="C939" s="86"/>
      <c r="D939" s="86"/>
      <c r="E939" s="86"/>
      <c r="F939" s="86"/>
      <c r="G939" s="86"/>
      <c r="H939" s="86"/>
      <c r="I939" s="86"/>
      <c r="J939" s="86"/>
      <c r="K939" s="80"/>
      <c r="L939" s="80"/>
      <c r="M939" s="77" t="n">
        <f aca="false">I939+K939</f>
        <v>0</v>
      </c>
      <c r="N939" s="77" t="n">
        <f aca="false">J939+L939</f>
        <v>0</v>
      </c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customFormat="false" ht="15" hidden="false" customHeight="false" outlineLevel="0" collapsed="false">
      <c r="A940" s="80"/>
      <c r="B940" s="80"/>
      <c r="C940" s="86"/>
      <c r="D940" s="86"/>
      <c r="E940" s="86"/>
      <c r="F940" s="86"/>
      <c r="G940" s="86"/>
      <c r="H940" s="86"/>
      <c r="I940" s="86"/>
      <c r="J940" s="86"/>
      <c r="K940" s="80"/>
      <c r="L940" s="80"/>
      <c r="M940" s="77" t="n">
        <f aca="false">I940+K940</f>
        <v>0</v>
      </c>
      <c r="N940" s="77" t="n">
        <f aca="false">J940+L940</f>
        <v>0</v>
      </c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customFormat="false" ht="15" hidden="false" customHeight="false" outlineLevel="0" collapsed="false">
      <c r="A941" s="80"/>
      <c r="B941" s="80"/>
      <c r="C941" s="86"/>
      <c r="D941" s="86"/>
      <c r="E941" s="86"/>
      <c r="F941" s="86"/>
      <c r="G941" s="86"/>
      <c r="H941" s="86"/>
      <c r="I941" s="86"/>
      <c r="J941" s="86"/>
      <c r="K941" s="80"/>
      <c r="L941" s="80"/>
      <c r="M941" s="77" t="n">
        <f aca="false">I941+K941</f>
        <v>0</v>
      </c>
      <c r="N941" s="77" t="n">
        <f aca="false">J941+L941</f>
        <v>0</v>
      </c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customFormat="false" ht="15" hidden="false" customHeight="false" outlineLevel="0" collapsed="false">
      <c r="A942" s="80"/>
      <c r="B942" s="80"/>
      <c r="C942" s="86"/>
      <c r="D942" s="86"/>
      <c r="E942" s="86"/>
      <c r="F942" s="86"/>
      <c r="G942" s="86"/>
      <c r="H942" s="86"/>
      <c r="I942" s="86"/>
      <c r="J942" s="86"/>
      <c r="K942" s="80"/>
      <c r="L942" s="80"/>
      <c r="M942" s="77" t="n">
        <f aca="false">I942+K942</f>
        <v>0</v>
      </c>
      <c r="N942" s="77" t="n">
        <f aca="false">J942+L942</f>
        <v>0</v>
      </c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customFormat="false" ht="15" hidden="false" customHeight="false" outlineLevel="0" collapsed="false">
      <c r="A943" s="80"/>
      <c r="B943" s="80"/>
      <c r="C943" s="86"/>
      <c r="D943" s="86"/>
      <c r="E943" s="86"/>
      <c r="F943" s="86"/>
      <c r="G943" s="86"/>
      <c r="H943" s="86"/>
      <c r="I943" s="86"/>
      <c r="J943" s="86"/>
      <c r="K943" s="80"/>
      <c r="L943" s="80"/>
      <c r="M943" s="77" t="n">
        <f aca="false">I943+K943</f>
        <v>0</v>
      </c>
      <c r="N943" s="77" t="n">
        <f aca="false">J943+L943</f>
        <v>0</v>
      </c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customFormat="false" ht="15" hidden="false" customHeight="false" outlineLevel="0" collapsed="false">
      <c r="A944" s="80"/>
      <c r="B944" s="80"/>
      <c r="C944" s="86"/>
      <c r="D944" s="86"/>
      <c r="E944" s="86"/>
      <c r="F944" s="86"/>
      <c r="G944" s="86"/>
      <c r="H944" s="86"/>
      <c r="I944" s="86"/>
      <c r="J944" s="86"/>
      <c r="K944" s="80"/>
      <c r="L944" s="80"/>
      <c r="M944" s="77" t="n">
        <f aca="false">I944+K944</f>
        <v>0</v>
      </c>
      <c r="N944" s="77" t="n">
        <f aca="false">J944+L944</f>
        <v>0</v>
      </c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customFormat="false" ht="15" hidden="false" customHeight="false" outlineLevel="0" collapsed="false">
      <c r="A945" s="80"/>
      <c r="B945" s="80"/>
      <c r="C945" s="86"/>
      <c r="D945" s="86"/>
      <c r="E945" s="86"/>
      <c r="F945" s="86"/>
      <c r="G945" s="86"/>
      <c r="H945" s="86"/>
      <c r="I945" s="86"/>
      <c r="J945" s="86"/>
      <c r="K945" s="80"/>
      <c r="L945" s="80"/>
      <c r="M945" s="77" t="n">
        <f aca="false">I945+K945</f>
        <v>0</v>
      </c>
      <c r="N945" s="77" t="n">
        <f aca="false">J945+L945</f>
        <v>0</v>
      </c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customFormat="false" ht="15" hidden="false" customHeight="false" outlineLevel="0" collapsed="false">
      <c r="A946" s="80"/>
      <c r="B946" s="80"/>
      <c r="C946" s="86"/>
      <c r="D946" s="86"/>
      <c r="E946" s="86"/>
      <c r="F946" s="86"/>
      <c r="G946" s="86"/>
      <c r="H946" s="86"/>
      <c r="I946" s="86"/>
      <c r="J946" s="86"/>
      <c r="K946" s="80"/>
      <c r="L946" s="80"/>
      <c r="M946" s="77" t="n">
        <f aca="false">I946+K946</f>
        <v>0</v>
      </c>
      <c r="N946" s="77" t="n">
        <f aca="false">J946+L946</f>
        <v>0</v>
      </c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customFormat="false" ht="15" hidden="false" customHeight="false" outlineLevel="0" collapsed="false">
      <c r="A947" s="80"/>
      <c r="B947" s="80"/>
      <c r="C947" s="86"/>
      <c r="D947" s="86"/>
      <c r="E947" s="86"/>
      <c r="F947" s="86"/>
      <c r="G947" s="86"/>
      <c r="H947" s="86"/>
      <c r="I947" s="86"/>
      <c r="J947" s="86"/>
      <c r="K947" s="80"/>
      <c r="L947" s="80"/>
      <c r="M947" s="77" t="n">
        <f aca="false">I947+K947</f>
        <v>0</v>
      </c>
      <c r="N947" s="77" t="n">
        <f aca="false">J947+L947</f>
        <v>0</v>
      </c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customFormat="false" ht="15" hidden="false" customHeight="false" outlineLevel="0" collapsed="false">
      <c r="A948" s="80"/>
      <c r="B948" s="80"/>
      <c r="C948" s="86"/>
      <c r="D948" s="86"/>
      <c r="E948" s="86"/>
      <c r="F948" s="86"/>
      <c r="G948" s="86"/>
      <c r="H948" s="86"/>
      <c r="I948" s="86"/>
      <c r="J948" s="86"/>
      <c r="K948" s="80"/>
      <c r="L948" s="80"/>
      <c r="M948" s="77" t="n">
        <f aca="false">I948+K948</f>
        <v>0</v>
      </c>
      <c r="N948" s="77" t="n">
        <f aca="false">J948+L948</f>
        <v>0</v>
      </c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customFormat="false" ht="15" hidden="false" customHeight="false" outlineLevel="0" collapsed="false">
      <c r="A949" s="80"/>
      <c r="B949" s="80"/>
      <c r="C949" s="86"/>
      <c r="D949" s="86"/>
      <c r="E949" s="86"/>
      <c r="F949" s="86"/>
      <c r="G949" s="86"/>
      <c r="H949" s="86"/>
      <c r="I949" s="86"/>
      <c r="J949" s="86"/>
      <c r="K949" s="80"/>
      <c r="L949" s="80"/>
      <c r="M949" s="77" t="n">
        <f aca="false">I949+K949</f>
        <v>0</v>
      </c>
      <c r="N949" s="77" t="n">
        <f aca="false">J949+L949</f>
        <v>0</v>
      </c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customFormat="false" ht="15" hidden="false" customHeight="false" outlineLevel="0" collapsed="false">
      <c r="A950" s="80"/>
      <c r="B950" s="80"/>
      <c r="C950" s="86"/>
      <c r="D950" s="86"/>
      <c r="E950" s="86"/>
      <c r="F950" s="86"/>
      <c r="G950" s="86"/>
      <c r="H950" s="86"/>
      <c r="I950" s="86"/>
      <c r="J950" s="86"/>
      <c r="K950" s="80"/>
      <c r="L950" s="80"/>
      <c r="M950" s="77" t="n">
        <f aca="false">I950+K950</f>
        <v>0</v>
      </c>
      <c r="N950" s="77" t="n">
        <f aca="false">J950+L950</f>
        <v>0</v>
      </c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customFormat="false" ht="15" hidden="false" customHeight="false" outlineLevel="0" collapsed="false">
      <c r="A951" s="80"/>
      <c r="B951" s="80"/>
      <c r="C951" s="86"/>
      <c r="D951" s="86"/>
      <c r="E951" s="86"/>
      <c r="F951" s="86"/>
      <c r="G951" s="86"/>
      <c r="H951" s="86"/>
      <c r="I951" s="86"/>
      <c r="J951" s="86"/>
      <c r="K951" s="80"/>
      <c r="L951" s="80"/>
      <c r="M951" s="77" t="n">
        <f aca="false">I951+K951</f>
        <v>0</v>
      </c>
      <c r="N951" s="77" t="n">
        <f aca="false">J951+L951</f>
        <v>0</v>
      </c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customFormat="false" ht="15" hidden="false" customHeight="false" outlineLevel="0" collapsed="false">
      <c r="A952" s="80"/>
      <c r="B952" s="80"/>
      <c r="C952" s="86"/>
      <c r="D952" s="86"/>
      <c r="E952" s="86"/>
      <c r="F952" s="86"/>
      <c r="G952" s="86"/>
      <c r="H952" s="86"/>
      <c r="I952" s="86"/>
      <c r="J952" s="86"/>
      <c r="K952" s="80"/>
      <c r="L952" s="80"/>
      <c r="M952" s="77" t="n">
        <f aca="false">I952+K952</f>
        <v>0</v>
      </c>
      <c r="N952" s="77" t="n">
        <f aca="false">J952+L952</f>
        <v>0</v>
      </c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customFormat="false" ht="15" hidden="false" customHeight="false" outlineLevel="0" collapsed="false">
      <c r="A953" s="80"/>
      <c r="B953" s="80"/>
      <c r="C953" s="86"/>
      <c r="D953" s="86"/>
      <c r="E953" s="86"/>
      <c r="F953" s="86"/>
      <c r="G953" s="86"/>
      <c r="H953" s="86"/>
      <c r="I953" s="86"/>
      <c r="J953" s="86"/>
      <c r="K953" s="80"/>
      <c r="L953" s="80"/>
      <c r="M953" s="77" t="n">
        <f aca="false">I953+K953</f>
        <v>0</v>
      </c>
      <c r="N953" s="77" t="n">
        <f aca="false">J953+L953</f>
        <v>0</v>
      </c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customFormat="false" ht="15" hidden="false" customHeight="false" outlineLevel="0" collapsed="false">
      <c r="A954" s="80"/>
      <c r="B954" s="80"/>
      <c r="C954" s="86"/>
      <c r="D954" s="86"/>
      <c r="E954" s="86"/>
      <c r="F954" s="86"/>
      <c r="G954" s="86"/>
      <c r="H954" s="86"/>
      <c r="I954" s="86"/>
      <c r="J954" s="86"/>
      <c r="K954" s="80"/>
      <c r="L954" s="80"/>
      <c r="M954" s="77" t="n">
        <f aca="false">I954+K954</f>
        <v>0</v>
      </c>
      <c r="N954" s="77" t="n">
        <f aca="false">J954+L954</f>
        <v>0</v>
      </c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customFormat="false" ht="15" hidden="false" customHeight="false" outlineLevel="0" collapsed="false">
      <c r="A955" s="80"/>
      <c r="B955" s="80"/>
      <c r="C955" s="86"/>
      <c r="D955" s="86"/>
      <c r="E955" s="86"/>
      <c r="F955" s="86"/>
      <c r="G955" s="86"/>
      <c r="H955" s="86"/>
      <c r="I955" s="86"/>
      <c r="J955" s="86"/>
      <c r="K955" s="80"/>
      <c r="L955" s="80"/>
      <c r="M955" s="77" t="n">
        <f aca="false">I955+K955</f>
        <v>0</v>
      </c>
      <c r="N955" s="77" t="n">
        <f aca="false">J955+L955</f>
        <v>0</v>
      </c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customFormat="false" ht="15" hidden="false" customHeight="false" outlineLevel="0" collapsed="false">
      <c r="A956" s="80"/>
      <c r="B956" s="80"/>
      <c r="C956" s="86"/>
      <c r="D956" s="86"/>
      <c r="E956" s="86"/>
      <c r="F956" s="86"/>
      <c r="G956" s="86"/>
      <c r="H956" s="86"/>
      <c r="I956" s="86"/>
      <c r="J956" s="86"/>
      <c r="K956" s="80"/>
      <c r="L956" s="80"/>
      <c r="M956" s="77" t="n">
        <f aca="false">I956+K956</f>
        <v>0</v>
      </c>
      <c r="N956" s="77" t="n">
        <f aca="false">J956+L956</f>
        <v>0</v>
      </c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customFormat="false" ht="15" hidden="false" customHeight="false" outlineLevel="0" collapsed="false">
      <c r="A957" s="80"/>
      <c r="B957" s="80"/>
      <c r="C957" s="86"/>
      <c r="D957" s="86"/>
      <c r="E957" s="86"/>
      <c r="F957" s="86"/>
      <c r="G957" s="86"/>
      <c r="H957" s="86"/>
      <c r="I957" s="86"/>
      <c r="J957" s="86"/>
      <c r="K957" s="80"/>
      <c r="L957" s="80"/>
      <c r="M957" s="77" t="n">
        <f aca="false">I957+K957</f>
        <v>0</v>
      </c>
      <c r="N957" s="77" t="n">
        <f aca="false">J957+L957</f>
        <v>0</v>
      </c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customFormat="false" ht="15" hidden="false" customHeight="false" outlineLevel="0" collapsed="false">
      <c r="A958" s="80"/>
      <c r="B958" s="80"/>
      <c r="C958" s="86"/>
      <c r="D958" s="86"/>
      <c r="E958" s="86"/>
      <c r="F958" s="86"/>
      <c r="G958" s="86"/>
      <c r="H958" s="86"/>
      <c r="I958" s="86"/>
      <c r="J958" s="86"/>
      <c r="K958" s="80"/>
      <c r="L958" s="80"/>
      <c r="M958" s="77" t="n">
        <f aca="false">I958+K958</f>
        <v>0</v>
      </c>
      <c r="N958" s="77" t="n">
        <f aca="false">J958+L958</f>
        <v>0</v>
      </c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customFormat="false" ht="15" hidden="false" customHeight="false" outlineLevel="0" collapsed="false">
      <c r="A959" s="80"/>
      <c r="B959" s="80"/>
      <c r="C959" s="86"/>
      <c r="D959" s="86"/>
      <c r="E959" s="86"/>
      <c r="F959" s="86"/>
      <c r="G959" s="86"/>
      <c r="H959" s="86"/>
      <c r="I959" s="86"/>
      <c r="J959" s="86"/>
      <c r="K959" s="80"/>
      <c r="L959" s="80"/>
      <c r="M959" s="77" t="n">
        <f aca="false">I959+K959</f>
        <v>0</v>
      </c>
      <c r="N959" s="77" t="n">
        <f aca="false">J959+L959</f>
        <v>0</v>
      </c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customFormat="false" ht="15" hidden="false" customHeight="false" outlineLevel="0" collapsed="false">
      <c r="A960" s="80"/>
      <c r="B960" s="80"/>
      <c r="C960" s="86"/>
      <c r="D960" s="86"/>
      <c r="E960" s="86"/>
      <c r="F960" s="86"/>
      <c r="G960" s="86"/>
      <c r="H960" s="86"/>
      <c r="I960" s="86"/>
      <c r="J960" s="86"/>
      <c r="K960" s="80"/>
      <c r="L960" s="80"/>
      <c r="M960" s="77" t="n">
        <f aca="false">I960+K960</f>
        <v>0</v>
      </c>
      <c r="N960" s="77" t="n">
        <f aca="false">J960+L960</f>
        <v>0</v>
      </c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customFormat="false" ht="15" hidden="false" customHeight="false" outlineLevel="0" collapsed="false">
      <c r="A961" s="80"/>
      <c r="B961" s="80"/>
      <c r="C961" s="86"/>
      <c r="D961" s="86"/>
      <c r="E961" s="86"/>
      <c r="F961" s="86"/>
      <c r="G961" s="86"/>
      <c r="H961" s="86"/>
      <c r="I961" s="86"/>
      <c r="J961" s="86"/>
      <c r="K961" s="80"/>
      <c r="L961" s="80"/>
      <c r="M961" s="77" t="n">
        <f aca="false">I961+K961</f>
        <v>0</v>
      </c>
      <c r="N961" s="77" t="n">
        <f aca="false">J961+L961</f>
        <v>0</v>
      </c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customFormat="false" ht="15" hidden="false" customHeight="false" outlineLevel="0" collapsed="false">
      <c r="A962" s="80"/>
      <c r="B962" s="80"/>
      <c r="C962" s="86"/>
      <c r="D962" s="86"/>
      <c r="E962" s="86"/>
      <c r="F962" s="86"/>
      <c r="G962" s="86"/>
      <c r="H962" s="86"/>
      <c r="I962" s="86"/>
      <c r="J962" s="86"/>
      <c r="K962" s="80"/>
      <c r="L962" s="80"/>
      <c r="M962" s="77" t="n">
        <f aca="false">I962+K962</f>
        <v>0</v>
      </c>
      <c r="N962" s="77" t="n">
        <f aca="false">J962+L962</f>
        <v>0</v>
      </c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customFormat="false" ht="15" hidden="false" customHeight="false" outlineLevel="0" collapsed="false">
      <c r="A963" s="80"/>
      <c r="B963" s="80"/>
      <c r="C963" s="86"/>
      <c r="D963" s="86"/>
      <c r="E963" s="86"/>
      <c r="F963" s="86"/>
      <c r="G963" s="86"/>
      <c r="H963" s="86"/>
      <c r="I963" s="86"/>
      <c r="J963" s="86"/>
      <c r="K963" s="80"/>
      <c r="L963" s="80"/>
      <c r="M963" s="77" t="n">
        <f aca="false">I963+K963</f>
        <v>0</v>
      </c>
      <c r="N963" s="77" t="n">
        <f aca="false">J963+L963</f>
        <v>0</v>
      </c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customFormat="false" ht="15" hidden="false" customHeight="false" outlineLevel="0" collapsed="false">
      <c r="A964" s="80"/>
      <c r="B964" s="80"/>
      <c r="C964" s="86"/>
      <c r="D964" s="86"/>
      <c r="E964" s="86"/>
      <c r="F964" s="86"/>
      <c r="G964" s="86"/>
      <c r="H964" s="86"/>
      <c r="I964" s="86"/>
      <c r="J964" s="86"/>
      <c r="K964" s="80"/>
      <c r="L964" s="80"/>
      <c r="M964" s="77" t="n">
        <f aca="false">I964+K964</f>
        <v>0</v>
      </c>
      <c r="N964" s="77" t="n">
        <f aca="false">J964+L964</f>
        <v>0</v>
      </c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customFormat="false" ht="15" hidden="false" customHeight="false" outlineLevel="0" collapsed="false">
      <c r="A965" s="80"/>
      <c r="B965" s="80"/>
      <c r="C965" s="86"/>
      <c r="D965" s="86"/>
      <c r="E965" s="86"/>
      <c r="F965" s="86"/>
      <c r="G965" s="86"/>
      <c r="H965" s="86"/>
      <c r="I965" s="86"/>
      <c r="J965" s="86"/>
      <c r="K965" s="80"/>
      <c r="L965" s="80"/>
      <c r="M965" s="77" t="n">
        <f aca="false">I965+K965</f>
        <v>0</v>
      </c>
      <c r="N965" s="77" t="n">
        <f aca="false">J965+L965</f>
        <v>0</v>
      </c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customFormat="false" ht="15" hidden="false" customHeight="false" outlineLevel="0" collapsed="false">
      <c r="A966" s="80"/>
      <c r="B966" s="80"/>
      <c r="C966" s="86"/>
      <c r="D966" s="86"/>
      <c r="E966" s="86"/>
      <c r="F966" s="86"/>
      <c r="G966" s="86"/>
      <c r="H966" s="86"/>
      <c r="I966" s="86"/>
      <c r="J966" s="86"/>
      <c r="K966" s="80"/>
      <c r="L966" s="80"/>
      <c r="M966" s="77" t="n">
        <f aca="false">I966+K966</f>
        <v>0</v>
      </c>
      <c r="N966" s="77" t="n">
        <f aca="false">J966+L966</f>
        <v>0</v>
      </c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customFormat="false" ht="15" hidden="false" customHeight="false" outlineLevel="0" collapsed="false">
      <c r="A967" s="80"/>
      <c r="B967" s="80"/>
      <c r="C967" s="86"/>
      <c r="D967" s="86"/>
      <c r="E967" s="86"/>
      <c r="F967" s="86"/>
      <c r="G967" s="86"/>
      <c r="H967" s="86"/>
      <c r="I967" s="86"/>
      <c r="J967" s="86"/>
      <c r="K967" s="80"/>
      <c r="L967" s="80"/>
      <c r="M967" s="77" t="n">
        <f aca="false">I967+K967</f>
        <v>0</v>
      </c>
      <c r="N967" s="77" t="n">
        <f aca="false">J967+L967</f>
        <v>0</v>
      </c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customFormat="false" ht="15" hidden="false" customHeight="false" outlineLevel="0" collapsed="false">
      <c r="A968" s="80"/>
      <c r="B968" s="80"/>
      <c r="C968" s="86"/>
      <c r="D968" s="86"/>
      <c r="E968" s="86"/>
      <c r="F968" s="86"/>
      <c r="G968" s="86"/>
      <c r="H968" s="86"/>
      <c r="I968" s="86"/>
      <c r="J968" s="86"/>
      <c r="K968" s="80"/>
      <c r="L968" s="80"/>
      <c r="M968" s="77" t="n">
        <f aca="false">I968+K968</f>
        <v>0</v>
      </c>
      <c r="N968" s="77" t="n">
        <f aca="false">J968+L968</f>
        <v>0</v>
      </c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customFormat="false" ht="15" hidden="false" customHeight="false" outlineLevel="0" collapsed="false">
      <c r="A969" s="80"/>
      <c r="B969" s="80"/>
      <c r="C969" s="86"/>
      <c r="D969" s="86"/>
      <c r="E969" s="86"/>
      <c r="F969" s="86"/>
      <c r="G969" s="86"/>
      <c r="H969" s="86"/>
      <c r="I969" s="86"/>
      <c r="J969" s="86"/>
      <c r="K969" s="80"/>
      <c r="L969" s="80"/>
      <c r="M969" s="77" t="n">
        <f aca="false">I969+K969</f>
        <v>0</v>
      </c>
      <c r="N969" s="77" t="n">
        <f aca="false">J969+L969</f>
        <v>0</v>
      </c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customFormat="false" ht="15" hidden="false" customHeight="false" outlineLevel="0" collapsed="false">
      <c r="A970" s="80"/>
      <c r="B970" s="80"/>
      <c r="C970" s="86"/>
      <c r="D970" s="86"/>
      <c r="E970" s="86"/>
      <c r="F970" s="86"/>
      <c r="G970" s="86"/>
      <c r="H970" s="86"/>
      <c r="I970" s="86"/>
      <c r="J970" s="86"/>
      <c r="K970" s="80"/>
      <c r="L970" s="80"/>
      <c r="M970" s="77" t="n">
        <f aca="false">I970+K970</f>
        <v>0</v>
      </c>
      <c r="N970" s="77" t="n">
        <f aca="false">J970+L970</f>
        <v>0</v>
      </c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customFormat="false" ht="15" hidden="false" customHeight="false" outlineLevel="0" collapsed="false">
      <c r="A971" s="80"/>
      <c r="B971" s="80"/>
      <c r="C971" s="86"/>
      <c r="D971" s="86"/>
      <c r="E971" s="86"/>
      <c r="F971" s="86"/>
      <c r="G971" s="86"/>
      <c r="H971" s="86"/>
      <c r="I971" s="86"/>
      <c r="J971" s="86"/>
      <c r="K971" s="80"/>
      <c r="L971" s="80"/>
      <c r="M971" s="77" t="n">
        <f aca="false">I971+K971</f>
        <v>0</v>
      </c>
      <c r="N971" s="77" t="n">
        <f aca="false">J971+L971</f>
        <v>0</v>
      </c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customFormat="false" ht="15" hidden="false" customHeight="false" outlineLevel="0" collapsed="false">
      <c r="A972" s="80"/>
      <c r="B972" s="80"/>
      <c r="C972" s="86"/>
      <c r="D972" s="86"/>
      <c r="E972" s="86"/>
      <c r="F972" s="86"/>
      <c r="G972" s="86"/>
      <c r="H972" s="86"/>
      <c r="I972" s="86"/>
      <c r="J972" s="86"/>
      <c r="K972" s="80"/>
      <c r="L972" s="80"/>
      <c r="M972" s="77" t="n">
        <f aca="false">I972+K972</f>
        <v>0</v>
      </c>
      <c r="N972" s="77" t="n">
        <f aca="false">J972+L972</f>
        <v>0</v>
      </c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customFormat="false" ht="15" hidden="false" customHeight="false" outlineLevel="0" collapsed="false">
      <c r="A973" s="80"/>
      <c r="B973" s="80"/>
      <c r="C973" s="86"/>
      <c r="D973" s="86"/>
      <c r="E973" s="86"/>
      <c r="F973" s="86"/>
      <c r="G973" s="86"/>
      <c r="H973" s="86"/>
      <c r="I973" s="86"/>
      <c r="J973" s="86"/>
      <c r="K973" s="80"/>
      <c r="L973" s="80"/>
      <c r="M973" s="77" t="n">
        <f aca="false">I973+K973</f>
        <v>0</v>
      </c>
      <c r="N973" s="77" t="n">
        <f aca="false">J973+L973</f>
        <v>0</v>
      </c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customFormat="false" ht="15" hidden="false" customHeight="false" outlineLevel="0" collapsed="false">
      <c r="A974" s="80"/>
      <c r="B974" s="80"/>
      <c r="C974" s="86"/>
      <c r="D974" s="86"/>
      <c r="E974" s="86"/>
      <c r="F974" s="86"/>
      <c r="G974" s="86"/>
      <c r="H974" s="86"/>
      <c r="I974" s="86"/>
      <c r="J974" s="86"/>
      <c r="K974" s="80"/>
      <c r="L974" s="80"/>
      <c r="M974" s="77" t="n">
        <f aca="false">I974+K974</f>
        <v>0</v>
      </c>
      <c r="N974" s="77" t="n">
        <f aca="false">J974+L974</f>
        <v>0</v>
      </c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customFormat="false" ht="15" hidden="false" customHeight="false" outlineLevel="0" collapsed="false">
      <c r="A975" s="80"/>
      <c r="B975" s="80"/>
      <c r="C975" s="86"/>
      <c r="D975" s="86"/>
      <c r="E975" s="86"/>
      <c r="F975" s="86"/>
      <c r="G975" s="86"/>
      <c r="H975" s="86"/>
      <c r="I975" s="86"/>
      <c r="J975" s="86"/>
      <c r="K975" s="80"/>
      <c r="L975" s="80"/>
      <c r="M975" s="77" t="n">
        <f aca="false">I975+K975</f>
        <v>0</v>
      </c>
      <c r="N975" s="77" t="n">
        <f aca="false">J975+L975</f>
        <v>0</v>
      </c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customFormat="false" ht="15" hidden="false" customHeight="false" outlineLevel="0" collapsed="false">
      <c r="A976" s="80"/>
      <c r="B976" s="80"/>
      <c r="C976" s="86"/>
      <c r="D976" s="86"/>
      <c r="E976" s="86"/>
      <c r="F976" s="86"/>
      <c r="G976" s="86"/>
      <c r="H976" s="86"/>
      <c r="I976" s="86"/>
      <c r="J976" s="86"/>
      <c r="K976" s="80"/>
      <c r="L976" s="80"/>
      <c r="M976" s="77" t="n">
        <f aca="false">I976+K976</f>
        <v>0</v>
      </c>
      <c r="N976" s="77" t="n">
        <f aca="false">J976+L976</f>
        <v>0</v>
      </c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customFormat="false" ht="15" hidden="false" customHeight="false" outlineLevel="0" collapsed="false">
      <c r="A977" s="80"/>
      <c r="B977" s="80"/>
      <c r="C977" s="86"/>
      <c r="D977" s="86"/>
      <c r="E977" s="86"/>
      <c r="F977" s="86"/>
      <c r="G977" s="86"/>
      <c r="H977" s="86"/>
      <c r="I977" s="86"/>
      <c r="J977" s="86"/>
      <c r="K977" s="80"/>
      <c r="L977" s="80"/>
      <c r="M977" s="77" t="n">
        <f aca="false">I977+K977</f>
        <v>0</v>
      </c>
      <c r="N977" s="77" t="n">
        <f aca="false">J977+L977</f>
        <v>0</v>
      </c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customFormat="false" ht="15" hidden="false" customHeight="false" outlineLevel="0" collapsed="false">
      <c r="A978" s="80"/>
      <c r="B978" s="80"/>
      <c r="C978" s="86"/>
      <c r="D978" s="86"/>
      <c r="E978" s="86"/>
      <c r="F978" s="86"/>
      <c r="G978" s="86"/>
      <c r="H978" s="86"/>
      <c r="I978" s="86"/>
      <c r="J978" s="86"/>
      <c r="K978" s="80"/>
      <c r="L978" s="80"/>
      <c r="M978" s="77" t="n">
        <f aca="false">I978+K978</f>
        <v>0</v>
      </c>
      <c r="N978" s="77" t="n">
        <f aca="false">J978+L978</f>
        <v>0</v>
      </c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customFormat="false" ht="15" hidden="false" customHeight="false" outlineLevel="0" collapsed="false">
      <c r="A979" s="80"/>
      <c r="B979" s="80"/>
      <c r="C979" s="86"/>
      <c r="D979" s="86"/>
      <c r="E979" s="86"/>
      <c r="F979" s="86"/>
      <c r="G979" s="86"/>
      <c r="H979" s="86"/>
      <c r="I979" s="86"/>
      <c r="J979" s="86"/>
      <c r="K979" s="80"/>
      <c r="L979" s="80"/>
      <c r="M979" s="77" t="n">
        <f aca="false">I979+K979</f>
        <v>0</v>
      </c>
      <c r="N979" s="77" t="n">
        <f aca="false">J979+L979</f>
        <v>0</v>
      </c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customFormat="false" ht="15" hidden="false" customHeight="false" outlineLevel="0" collapsed="false">
      <c r="A980" s="80"/>
      <c r="B980" s="80"/>
      <c r="C980" s="86"/>
      <c r="D980" s="86"/>
      <c r="E980" s="86"/>
      <c r="F980" s="86"/>
      <c r="G980" s="86"/>
      <c r="H980" s="86"/>
      <c r="I980" s="86"/>
      <c r="J980" s="86"/>
      <c r="K980" s="80"/>
      <c r="L980" s="80"/>
      <c r="M980" s="77" t="n">
        <f aca="false">I980+K980</f>
        <v>0</v>
      </c>
      <c r="N980" s="77" t="n">
        <f aca="false">J980+L980</f>
        <v>0</v>
      </c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customFormat="false" ht="15" hidden="false" customHeight="false" outlineLevel="0" collapsed="false">
      <c r="A981" s="80"/>
      <c r="B981" s="80"/>
      <c r="C981" s="86"/>
      <c r="D981" s="86"/>
      <c r="E981" s="86"/>
      <c r="F981" s="86"/>
      <c r="G981" s="86"/>
      <c r="H981" s="86"/>
      <c r="I981" s="86"/>
      <c r="J981" s="86"/>
      <c r="K981" s="80"/>
      <c r="L981" s="80"/>
      <c r="M981" s="77" t="n">
        <f aca="false">I981+K981</f>
        <v>0</v>
      </c>
      <c r="N981" s="77" t="n">
        <f aca="false">J981+L981</f>
        <v>0</v>
      </c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customFormat="false" ht="15" hidden="false" customHeight="false" outlineLevel="0" collapsed="false">
      <c r="A982" s="80"/>
      <c r="B982" s="80"/>
      <c r="C982" s="86"/>
      <c r="D982" s="86"/>
      <c r="E982" s="86"/>
      <c r="F982" s="86"/>
      <c r="G982" s="86"/>
      <c r="H982" s="86"/>
      <c r="I982" s="86"/>
      <c r="J982" s="86"/>
      <c r="K982" s="80"/>
      <c r="L982" s="80"/>
      <c r="M982" s="77" t="n">
        <f aca="false">I982+K982</f>
        <v>0</v>
      </c>
      <c r="N982" s="77" t="n">
        <f aca="false">J982+L982</f>
        <v>0</v>
      </c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customFormat="false" ht="15" hidden="false" customHeight="false" outlineLevel="0" collapsed="false">
      <c r="A983" s="80"/>
      <c r="B983" s="80"/>
      <c r="C983" s="86"/>
      <c r="D983" s="86"/>
      <c r="E983" s="86"/>
      <c r="F983" s="86"/>
      <c r="G983" s="86"/>
      <c r="H983" s="86"/>
      <c r="I983" s="86"/>
      <c r="J983" s="86"/>
      <c r="K983" s="80"/>
      <c r="L983" s="80"/>
      <c r="M983" s="77" t="n">
        <f aca="false">I983+K983</f>
        <v>0</v>
      </c>
      <c r="N983" s="77" t="n">
        <f aca="false">J983+L983</f>
        <v>0</v>
      </c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customFormat="false" ht="15" hidden="false" customHeight="false" outlineLevel="0" collapsed="false">
      <c r="A984" s="80"/>
      <c r="B984" s="80"/>
      <c r="C984" s="86"/>
      <c r="D984" s="86"/>
      <c r="E984" s="86"/>
      <c r="F984" s="86"/>
      <c r="G984" s="86"/>
      <c r="H984" s="86"/>
      <c r="I984" s="86"/>
      <c r="J984" s="86"/>
      <c r="K984" s="80"/>
      <c r="L984" s="80"/>
      <c r="M984" s="77" t="n">
        <f aca="false">I984+K984</f>
        <v>0</v>
      </c>
      <c r="N984" s="77" t="n">
        <f aca="false">J984+L984</f>
        <v>0</v>
      </c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customFormat="false" ht="15" hidden="false" customHeight="false" outlineLevel="0" collapsed="false">
      <c r="A985" s="80"/>
      <c r="B985" s="80"/>
      <c r="C985" s="86"/>
      <c r="D985" s="86"/>
      <c r="E985" s="86"/>
      <c r="F985" s="86"/>
      <c r="G985" s="86"/>
      <c r="H985" s="86"/>
      <c r="I985" s="86"/>
      <c r="J985" s="86"/>
      <c r="K985" s="80"/>
      <c r="L985" s="80"/>
      <c r="M985" s="77" t="n">
        <f aca="false">I985+K985</f>
        <v>0</v>
      </c>
      <c r="N985" s="77" t="n">
        <f aca="false">J985+L985</f>
        <v>0</v>
      </c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customFormat="false" ht="15" hidden="false" customHeight="false" outlineLevel="0" collapsed="false">
      <c r="A986" s="80"/>
      <c r="B986" s="80"/>
      <c r="C986" s="86"/>
      <c r="D986" s="86"/>
      <c r="E986" s="86"/>
      <c r="F986" s="86"/>
      <c r="G986" s="86"/>
      <c r="H986" s="86"/>
      <c r="I986" s="86"/>
      <c r="J986" s="86"/>
      <c r="K986" s="80"/>
      <c r="L986" s="80"/>
      <c r="M986" s="77" t="n">
        <f aca="false">I986+K986</f>
        <v>0</v>
      </c>
      <c r="N986" s="77" t="n">
        <f aca="false">J986+L986</f>
        <v>0</v>
      </c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customFormat="false" ht="15" hidden="false" customHeight="false" outlineLevel="0" collapsed="false">
      <c r="A987" s="80"/>
      <c r="B987" s="80"/>
      <c r="C987" s="86"/>
      <c r="D987" s="86"/>
      <c r="E987" s="86"/>
      <c r="F987" s="86"/>
      <c r="G987" s="86"/>
      <c r="H987" s="86"/>
      <c r="I987" s="86"/>
      <c r="J987" s="86"/>
      <c r="K987" s="80"/>
      <c r="L987" s="80"/>
      <c r="M987" s="77" t="n">
        <f aca="false">I987+K987</f>
        <v>0</v>
      </c>
      <c r="N987" s="77" t="n">
        <f aca="false">J987+L987</f>
        <v>0</v>
      </c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customFormat="false" ht="15" hidden="false" customHeight="false" outlineLevel="0" collapsed="false">
      <c r="A988" s="80"/>
      <c r="B988" s="80"/>
      <c r="C988" s="86"/>
      <c r="D988" s="86"/>
      <c r="E988" s="86"/>
      <c r="F988" s="86"/>
      <c r="G988" s="86"/>
      <c r="H988" s="86"/>
      <c r="I988" s="86"/>
      <c r="J988" s="86"/>
      <c r="K988" s="80"/>
      <c r="L988" s="80"/>
      <c r="M988" s="77" t="n">
        <f aca="false">I988+K988</f>
        <v>0</v>
      </c>
      <c r="N988" s="77" t="n">
        <f aca="false">J988+L988</f>
        <v>0</v>
      </c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customFormat="false" ht="15" hidden="false" customHeight="false" outlineLevel="0" collapsed="false">
      <c r="A989" s="80"/>
      <c r="B989" s="80"/>
      <c r="C989" s="86"/>
      <c r="D989" s="86"/>
      <c r="E989" s="86"/>
      <c r="F989" s="86"/>
      <c r="G989" s="86"/>
      <c r="H989" s="86"/>
      <c r="I989" s="86"/>
      <c r="J989" s="86"/>
      <c r="K989" s="80"/>
      <c r="L989" s="80"/>
      <c r="M989" s="77" t="n">
        <f aca="false">I989+K989</f>
        <v>0</v>
      </c>
      <c r="N989" s="77" t="n">
        <f aca="false">J989+L989</f>
        <v>0</v>
      </c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customFormat="false" ht="15" hidden="false" customHeight="false" outlineLevel="0" collapsed="false">
      <c r="A990" s="80"/>
      <c r="B990" s="80"/>
      <c r="C990" s="86"/>
      <c r="D990" s="86"/>
      <c r="E990" s="86"/>
      <c r="F990" s="86"/>
      <c r="G990" s="86"/>
      <c r="H990" s="86"/>
      <c r="I990" s="86"/>
      <c r="J990" s="86"/>
      <c r="K990" s="80"/>
      <c r="L990" s="80"/>
      <c r="M990" s="77" t="n">
        <f aca="false">I990+K990</f>
        <v>0</v>
      </c>
      <c r="N990" s="77" t="n">
        <f aca="false">J990+L990</f>
        <v>0</v>
      </c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customFormat="false" ht="15" hidden="false" customHeight="false" outlineLevel="0" collapsed="false">
      <c r="A991" s="80"/>
      <c r="B991" s="80"/>
      <c r="C991" s="86"/>
      <c r="D991" s="86"/>
      <c r="E991" s="86"/>
      <c r="F991" s="86"/>
      <c r="G991" s="86"/>
      <c r="H991" s="86"/>
      <c r="I991" s="86"/>
      <c r="J991" s="86"/>
      <c r="K991" s="80"/>
      <c r="L991" s="80"/>
      <c r="M991" s="77" t="n">
        <f aca="false">I991+K991</f>
        <v>0</v>
      </c>
      <c r="N991" s="77" t="n">
        <f aca="false">J991+L991</f>
        <v>0</v>
      </c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customFormat="false" ht="15" hidden="false" customHeight="false" outlineLevel="0" collapsed="false">
      <c r="A992" s="80"/>
      <c r="B992" s="80"/>
      <c r="C992" s="86"/>
      <c r="D992" s="86"/>
      <c r="E992" s="86"/>
      <c r="F992" s="86"/>
      <c r="G992" s="86"/>
      <c r="H992" s="86"/>
      <c r="I992" s="86"/>
      <c r="J992" s="86"/>
      <c r="K992" s="80"/>
      <c r="L992" s="80"/>
      <c r="M992" s="77" t="n">
        <f aca="false">I992+K992</f>
        <v>0</v>
      </c>
      <c r="N992" s="77" t="n">
        <f aca="false">J992+L992</f>
        <v>0</v>
      </c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customFormat="false" ht="15" hidden="false" customHeight="false" outlineLevel="0" collapsed="false">
      <c r="A993" s="80"/>
      <c r="B993" s="80"/>
      <c r="C993" s="86"/>
      <c r="D993" s="86"/>
      <c r="E993" s="86"/>
      <c r="F993" s="86"/>
      <c r="G993" s="86"/>
      <c r="H993" s="86"/>
      <c r="I993" s="86"/>
      <c r="J993" s="86"/>
      <c r="K993" s="80"/>
      <c r="L993" s="80"/>
      <c r="M993" s="77" t="n">
        <f aca="false">I993+K993</f>
        <v>0</v>
      </c>
      <c r="N993" s="77" t="n">
        <f aca="false">J993+L993</f>
        <v>0</v>
      </c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customFormat="false" ht="15" hidden="false" customHeight="false" outlineLevel="0" collapsed="false">
      <c r="A994" s="80"/>
      <c r="B994" s="80"/>
      <c r="C994" s="86"/>
      <c r="D994" s="86"/>
      <c r="E994" s="86"/>
      <c r="F994" s="86"/>
      <c r="G994" s="86"/>
      <c r="H994" s="86"/>
      <c r="I994" s="86"/>
      <c r="J994" s="86"/>
      <c r="K994" s="80"/>
      <c r="L994" s="80"/>
      <c r="M994" s="77" t="n">
        <f aca="false">I994+K994</f>
        <v>0</v>
      </c>
      <c r="N994" s="77" t="n">
        <f aca="false">J994+L994</f>
        <v>0</v>
      </c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customFormat="false" ht="15" hidden="false" customHeight="false" outlineLevel="0" collapsed="false">
      <c r="A995" s="80"/>
      <c r="B995" s="80"/>
      <c r="C995" s="86"/>
      <c r="D995" s="86"/>
      <c r="E995" s="86"/>
      <c r="F995" s="86"/>
      <c r="G995" s="86"/>
      <c r="H995" s="86"/>
      <c r="I995" s="86"/>
      <c r="J995" s="86"/>
      <c r="K995" s="80"/>
      <c r="L995" s="80"/>
      <c r="M995" s="77" t="n">
        <f aca="false">I995+K995</f>
        <v>0</v>
      </c>
      <c r="N995" s="77" t="n">
        <f aca="false">J995+L995</f>
        <v>0</v>
      </c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customFormat="false" ht="15" hidden="false" customHeight="false" outlineLevel="0" collapsed="false">
      <c r="A996" s="80"/>
      <c r="B996" s="80"/>
      <c r="C996" s="86"/>
      <c r="D996" s="86"/>
      <c r="E996" s="86"/>
      <c r="F996" s="86"/>
      <c r="G996" s="86"/>
      <c r="H996" s="86"/>
      <c r="I996" s="86"/>
      <c r="J996" s="86"/>
      <c r="K996" s="80"/>
      <c r="L996" s="80"/>
      <c r="M996" s="77" t="n">
        <f aca="false">I996+K996</f>
        <v>0</v>
      </c>
      <c r="N996" s="77" t="n">
        <f aca="false">J996+L996</f>
        <v>0</v>
      </c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customFormat="false" ht="15" hidden="false" customHeight="false" outlineLevel="0" collapsed="false">
      <c r="A997" s="80"/>
      <c r="B997" s="80"/>
      <c r="C997" s="86"/>
      <c r="D997" s="86"/>
      <c r="E997" s="86"/>
      <c r="F997" s="86"/>
      <c r="G997" s="86"/>
      <c r="H997" s="86"/>
      <c r="I997" s="86"/>
      <c r="J997" s="86"/>
      <c r="K997" s="80"/>
      <c r="L997" s="80"/>
      <c r="M997" s="77" t="n">
        <f aca="false">I997+K997</f>
        <v>0</v>
      </c>
      <c r="N997" s="77" t="n">
        <f aca="false">J997+L997</f>
        <v>0</v>
      </c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customFormat="false" ht="15" hidden="false" customHeight="false" outlineLevel="0" collapsed="false">
      <c r="A998" s="80"/>
      <c r="B998" s="80"/>
      <c r="C998" s="86"/>
      <c r="D998" s="86"/>
      <c r="E998" s="86"/>
      <c r="F998" s="86"/>
      <c r="G998" s="86"/>
      <c r="H998" s="86"/>
      <c r="I998" s="86"/>
      <c r="J998" s="86"/>
      <c r="K998" s="80"/>
      <c r="L998" s="80"/>
      <c r="M998" s="77" t="n">
        <f aca="false">I998+K998</f>
        <v>0</v>
      </c>
      <c r="N998" s="77" t="n">
        <f aca="false">J998+L998</f>
        <v>0</v>
      </c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customFormat="false" ht="15" hidden="false" customHeight="false" outlineLevel="0" collapsed="false">
      <c r="A999" s="80"/>
      <c r="B999" s="80"/>
      <c r="C999" s="86"/>
      <c r="D999" s="86"/>
      <c r="E999" s="86"/>
      <c r="F999" s="86"/>
      <c r="G999" s="86"/>
      <c r="H999" s="86"/>
      <c r="I999" s="86"/>
      <c r="J999" s="86"/>
      <c r="K999" s="80"/>
      <c r="L999" s="80"/>
      <c r="M999" s="77" t="n">
        <f aca="false">I999+K999</f>
        <v>0</v>
      </c>
      <c r="N999" s="77" t="n">
        <f aca="false">J999+L999</f>
        <v>0</v>
      </c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customFormat="false" ht="15" hidden="false" customHeight="false" outlineLevel="0" collapsed="false">
      <c r="A1000" s="80"/>
      <c r="B1000" s="80"/>
      <c r="C1000" s="86"/>
      <c r="D1000" s="86"/>
      <c r="E1000" s="86"/>
      <c r="F1000" s="86"/>
      <c r="G1000" s="86"/>
      <c r="H1000" s="86"/>
      <c r="I1000" s="86"/>
      <c r="J1000" s="86"/>
      <c r="K1000" s="80"/>
      <c r="L1000" s="80"/>
      <c r="M1000" s="77" t="n">
        <f aca="false">I1000+K1000</f>
        <v>0</v>
      </c>
      <c r="N1000" s="77" t="n">
        <f aca="false">J1000+L1000</f>
        <v>0</v>
      </c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  <row r="1001" customFormat="false" ht="15" hidden="false" customHeight="false" outlineLevel="0" collapsed="false">
      <c r="A1001" s="80"/>
      <c r="B1001" s="80"/>
      <c r="C1001" s="86"/>
      <c r="D1001" s="86"/>
      <c r="E1001" s="86"/>
      <c r="F1001" s="86"/>
      <c r="G1001" s="86"/>
      <c r="H1001" s="86"/>
      <c r="I1001" s="86"/>
      <c r="J1001" s="86"/>
      <c r="K1001" s="80"/>
      <c r="L1001" s="80"/>
      <c r="M1001" s="77" t="n">
        <f aca="false">I1001+K1001</f>
        <v>0</v>
      </c>
      <c r="N1001" s="77" t="n">
        <f aca="false">J1001+L1001</f>
        <v>0</v>
      </c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</row>
    <row r="1002" customFormat="false" ht="15" hidden="false" customHeight="false" outlineLevel="0" collapsed="false">
      <c r="A1002" s="80"/>
      <c r="B1002" s="80"/>
      <c r="C1002" s="86"/>
      <c r="D1002" s="86"/>
      <c r="E1002" s="86"/>
      <c r="F1002" s="86"/>
      <c r="G1002" s="86"/>
      <c r="H1002" s="86"/>
      <c r="I1002" s="86"/>
      <c r="J1002" s="86"/>
      <c r="K1002" s="80"/>
      <c r="L1002" s="80"/>
      <c r="M1002" s="77" t="n">
        <f aca="false">I1002+K1002</f>
        <v>0</v>
      </c>
      <c r="N1002" s="77" t="n">
        <f aca="false">J1002+L1002</f>
        <v>0</v>
      </c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</row>
    <row r="1003" customFormat="false" ht="15" hidden="false" customHeight="false" outlineLevel="0" collapsed="false">
      <c r="A1003" s="80"/>
      <c r="B1003" s="80"/>
      <c r="C1003" s="86"/>
      <c r="D1003" s="86"/>
      <c r="E1003" s="86"/>
      <c r="F1003" s="86"/>
      <c r="G1003" s="86"/>
      <c r="H1003" s="86"/>
      <c r="I1003" s="86"/>
      <c r="J1003" s="86"/>
      <c r="K1003" s="80"/>
      <c r="L1003" s="80"/>
      <c r="M1003" s="77" t="n">
        <f aca="false">I1003+K1003</f>
        <v>0</v>
      </c>
      <c r="N1003" s="77" t="n">
        <f aca="false">J1003+L1003</f>
        <v>0</v>
      </c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</row>
    <row r="1004" customFormat="false" ht="15" hidden="false" customHeight="false" outlineLevel="0" collapsed="false">
      <c r="A1004" s="80"/>
      <c r="B1004" s="80"/>
      <c r="C1004" s="86"/>
      <c r="D1004" s="86"/>
      <c r="E1004" s="86"/>
      <c r="F1004" s="86"/>
      <c r="G1004" s="86"/>
      <c r="H1004" s="86"/>
      <c r="I1004" s="86"/>
      <c r="J1004" s="86"/>
      <c r="K1004" s="80"/>
      <c r="L1004" s="80"/>
      <c r="M1004" s="77" t="n">
        <f aca="false">I1004+K1004</f>
        <v>0</v>
      </c>
      <c r="N1004" s="77" t="n">
        <f aca="false">J1004+L1004</f>
        <v>0</v>
      </c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</row>
    <row r="1005" customFormat="false" ht="15" hidden="false" customHeight="false" outlineLevel="0" collapsed="false">
      <c r="A1005" s="80"/>
      <c r="B1005" s="80"/>
      <c r="C1005" s="86"/>
      <c r="D1005" s="86"/>
      <c r="E1005" s="86"/>
      <c r="F1005" s="86"/>
      <c r="G1005" s="86"/>
      <c r="H1005" s="86"/>
      <c r="I1005" s="86"/>
      <c r="J1005" s="86"/>
      <c r="K1005" s="80"/>
      <c r="L1005" s="80"/>
      <c r="M1005" s="77" t="n">
        <f aca="false">I1005+K1005</f>
        <v>0</v>
      </c>
      <c r="N1005" s="77" t="n">
        <f aca="false">J1005+L1005</f>
        <v>0</v>
      </c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</row>
    <row r="1006" customFormat="false" ht="15" hidden="false" customHeight="false" outlineLevel="0" collapsed="false">
      <c r="A1006" s="80"/>
      <c r="B1006" s="80"/>
      <c r="C1006" s="86"/>
      <c r="D1006" s="86"/>
      <c r="E1006" s="86"/>
      <c r="F1006" s="86"/>
      <c r="G1006" s="86"/>
      <c r="H1006" s="86"/>
      <c r="I1006" s="86"/>
      <c r="J1006" s="86"/>
      <c r="K1006" s="80"/>
      <c r="L1006" s="80"/>
      <c r="M1006" s="77" t="n">
        <f aca="false">I1006+K1006</f>
        <v>0</v>
      </c>
      <c r="N1006" s="77" t="n">
        <f aca="false">J1006+L1006</f>
        <v>0</v>
      </c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</row>
    <row r="1007" customFormat="false" ht="15" hidden="false" customHeight="false" outlineLevel="0" collapsed="false">
      <c r="A1007" s="80"/>
      <c r="B1007" s="80"/>
      <c r="C1007" s="86"/>
      <c r="D1007" s="86"/>
      <c r="E1007" s="86"/>
      <c r="F1007" s="86"/>
      <c r="G1007" s="86"/>
      <c r="H1007" s="86"/>
      <c r="I1007" s="86"/>
      <c r="J1007" s="86"/>
      <c r="K1007" s="80"/>
      <c r="L1007" s="80"/>
      <c r="M1007" s="77" t="n">
        <f aca="false">I1007+K1007</f>
        <v>0</v>
      </c>
      <c r="N1007" s="77" t="n">
        <f aca="false">J1007+L1007</f>
        <v>0</v>
      </c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</row>
    <row r="1008" customFormat="false" ht="15" hidden="false" customHeight="false" outlineLevel="0" collapsed="false">
      <c r="A1008" s="80"/>
      <c r="B1008" s="80"/>
      <c r="C1008" s="86"/>
      <c r="D1008" s="86"/>
      <c r="E1008" s="86"/>
      <c r="F1008" s="86"/>
      <c r="G1008" s="86"/>
      <c r="H1008" s="86"/>
      <c r="I1008" s="86"/>
      <c r="J1008" s="86"/>
      <c r="K1008" s="80"/>
      <c r="L1008" s="80"/>
      <c r="M1008" s="77" t="n">
        <f aca="false">I1008+K1008</f>
        <v>0</v>
      </c>
      <c r="N1008" s="77" t="n">
        <f aca="false">J1008+L1008</f>
        <v>0</v>
      </c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</row>
    <row r="1009" customFormat="false" ht="15" hidden="false" customHeight="false" outlineLevel="0" collapsed="false">
      <c r="A1009" s="80"/>
      <c r="B1009" s="80"/>
      <c r="C1009" s="86"/>
      <c r="D1009" s="86"/>
      <c r="E1009" s="86"/>
      <c r="F1009" s="86"/>
      <c r="G1009" s="86"/>
      <c r="H1009" s="86"/>
      <c r="I1009" s="86"/>
      <c r="J1009" s="86"/>
      <c r="K1009" s="80"/>
      <c r="L1009" s="80"/>
      <c r="M1009" s="77" t="n">
        <f aca="false">I1009+K1009</f>
        <v>0</v>
      </c>
      <c r="N1009" s="77" t="n">
        <f aca="false">J1009+L1009</f>
        <v>0</v>
      </c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</row>
    <row r="1010" customFormat="false" ht="15" hidden="false" customHeight="false" outlineLevel="0" collapsed="false">
      <c r="A1010" s="80"/>
      <c r="B1010" s="80"/>
      <c r="C1010" s="86"/>
      <c r="D1010" s="86"/>
      <c r="E1010" s="86"/>
      <c r="F1010" s="86"/>
      <c r="G1010" s="86"/>
      <c r="H1010" s="86"/>
      <c r="I1010" s="86"/>
      <c r="J1010" s="86"/>
      <c r="K1010" s="80"/>
      <c r="L1010" s="80"/>
      <c r="M1010" s="77" t="n">
        <f aca="false">I1010+K1010</f>
        <v>0</v>
      </c>
      <c r="N1010" s="77" t="n">
        <f aca="false">J1010+L1010</f>
        <v>0</v>
      </c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</row>
    <row r="1011" customFormat="false" ht="15" hidden="false" customHeight="false" outlineLevel="0" collapsed="false">
      <c r="A1011" s="80"/>
      <c r="B1011" s="80"/>
      <c r="C1011" s="86"/>
      <c r="D1011" s="86"/>
      <c r="E1011" s="86"/>
      <c r="F1011" s="86"/>
      <c r="G1011" s="86"/>
      <c r="H1011" s="86"/>
      <c r="I1011" s="86"/>
      <c r="J1011" s="86"/>
      <c r="K1011" s="80"/>
      <c r="L1011" s="80"/>
      <c r="M1011" s="77" t="n">
        <f aca="false">I1011+K1011</f>
        <v>0</v>
      </c>
      <c r="N1011" s="77" t="n">
        <f aca="false">J1011+L1011</f>
        <v>0</v>
      </c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</row>
    <row r="1012" customFormat="false" ht="15" hidden="false" customHeight="false" outlineLevel="0" collapsed="false">
      <c r="A1012" s="80"/>
      <c r="B1012" s="80"/>
      <c r="C1012" s="86"/>
      <c r="D1012" s="86"/>
      <c r="E1012" s="86"/>
      <c r="F1012" s="86"/>
      <c r="G1012" s="86"/>
      <c r="H1012" s="86"/>
      <c r="I1012" s="86"/>
      <c r="J1012" s="86"/>
      <c r="K1012" s="80"/>
      <c r="L1012" s="80"/>
      <c r="M1012" s="77" t="n">
        <f aca="false">I1012+K1012</f>
        <v>0</v>
      </c>
      <c r="N1012" s="77" t="n">
        <f aca="false">J1012+L1012</f>
        <v>0</v>
      </c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</row>
    <row r="1013" customFormat="false" ht="15" hidden="false" customHeight="false" outlineLevel="0" collapsed="false">
      <c r="A1013" s="80"/>
      <c r="B1013" s="80"/>
      <c r="C1013" s="86"/>
      <c r="D1013" s="86"/>
      <c r="E1013" s="86"/>
      <c r="F1013" s="86"/>
      <c r="G1013" s="86"/>
      <c r="H1013" s="86"/>
      <c r="I1013" s="86"/>
      <c r="J1013" s="86"/>
      <c r="K1013" s="80"/>
      <c r="L1013" s="80"/>
      <c r="M1013" s="77" t="n">
        <f aca="false">I1013+K1013</f>
        <v>0</v>
      </c>
      <c r="N1013" s="77" t="n">
        <f aca="false">J1013+L1013</f>
        <v>0</v>
      </c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</row>
    <row r="1014" customFormat="false" ht="15" hidden="false" customHeight="false" outlineLevel="0" collapsed="false">
      <c r="A1014" s="80"/>
      <c r="B1014" s="80"/>
      <c r="C1014" s="86"/>
      <c r="D1014" s="86"/>
      <c r="E1014" s="86"/>
      <c r="F1014" s="86"/>
      <c r="G1014" s="86"/>
      <c r="H1014" s="86"/>
      <c r="I1014" s="86"/>
      <c r="J1014" s="86"/>
      <c r="K1014" s="80"/>
      <c r="L1014" s="80"/>
      <c r="M1014" s="77" t="n">
        <f aca="false">I1014+K1014</f>
        <v>0</v>
      </c>
      <c r="N1014" s="77" t="n">
        <f aca="false">J1014+L1014</f>
        <v>0</v>
      </c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</row>
    <row r="1015" customFormat="false" ht="15" hidden="false" customHeight="false" outlineLevel="0" collapsed="false">
      <c r="A1015" s="80"/>
      <c r="B1015" s="80"/>
      <c r="C1015" s="86"/>
      <c r="D1015" s="86"/>
      <c r="E1015" s="86"/>
      <c r="F1015" s="86"/>
      <c r="G1015" s="86"/>
      <c r="H1015" s="86"/>
      <c r="I1015" s="86"/>
      <c r="J1015" s="86"/>
      <c r="K1015" s="80"/>
      <c r="L1015" s="80"/>
      <c r="M1015" s="77" t="n">
        <f aca="false">I1015+K1015</f>
        <v>0</v>
      </c>
      <c r="N1015" s="77" t="n">
        <f aca="false">J1015+L1015</f>
        <v>0</v>
      </c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</row>
    <row r="1016" customFormat="false" ht="15" hidden="false" customHeight="false" outlineLevel="0" collapsed="false">
      <c r="A1016" s="80"/>
      <c r="B1016" s="80"/>
      <c r="C1016" s="86"/>
      <c r="D1016" s="86"/>
      <c r="E1016" s="86"/>
      <c r="F1016" s="86"/>
      <c r="G1016" s="86"/>
      <c r="H1016" s="86"/>
      <c r="I1016" s="86"/>
      <c r="J1016" s="86"/>
      <c r="K1016" s="80"/>
      <c r="L1016" s="80"/>
      <c r="M1016" s="77" t="n">
        <f aca="false">I1016+K1016</f>
        <v>0</v>
      </c>
      <c r="N1016" s="77" t="n">
        <f aca="false">J1016+L1016</f>
        <v>0</v>
      </c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</row>
    <row r="1017" customFormat="false" ht="15" hidden="false" customHeight="false" outlineLevel="0" collapsed="false">
      <c r="A1017" s="80"/>
      <c r="B1017" s="80"/>
      <c r="C1017" s="86"/>
      <c r="D1017" s="86"/>
      <c r="E1017" s="86"/>
      <c r="F1017" s="86"/>
      <c r="G1017" s="86"/>
      <c r="H1017" s="86"/>
      <c r="I1017" s="86"/>
      <c r="J1017" s="86"/>
      <c r="K1017" s="80"/>
      <c r="L1017" s="80"/>
      <c r="M1017" s="77" t="n">
        <f aca="false">I1017+K1017</f>
        <v>0</v>
      </c>
      <c r="N1017" s="77" t="n">
        <f aca="false">J1017+L1017</f>
        <v>0</v>
      </c>
      <c r="O1017" s="77"/>
      <c r="P1017" s="77"/>
      <c r="Q1017" s="77"/>
      <c r="R1017" s="77"/>
      <c r="S1017" s="77"/>
      <c r="T1017" s="77"/>
      <c r="U1017" s="77"/>
      <c r="V1017" s="77"/>
      <c r="W1017" s="77"/>
      <c r="X1017" s="77"/>
      <c r="Y1017" s="77"/>
      <c r="Z1017" s="77"/>
    </row>
    <row r="1018" customFormat="false" ht="15" hidden="false" customHeight="false" outlineLevel="0" collapsed="false">
      <c r="A1018" s="80"/>
      <c r="B1018" s="80"/>
      <c r="C1018" s="86"/>
      <c r="D1018" s="86"/>
      <c r="E1018" s="86"/>
      <c r="F1018" s="86"/>
      <c r="G1018" s="86"/>
      <c r="H1018" s="86"/>
      <c r="I1018" s="86"/>
      <c r="J1018" s="86"/>
      <c r="K1018" s="80"/>
      <c r="L1018" s="80"/>
      <c r="M1018" s="77" t="n">
        <f aca="false">I1018+K1018</f>
        <v>0</v>
      </c>
      <c r="N1018" s="77" t="n">
        <f aca="false">J1018+L1018</f>
        <v>0</v>
      </c>
      <c r="O1018" s="77"/>
      <c r="P1018" s="77"/>
      <c r="Q1018" s="77"/>
      <c r="R1018" s="77"/>
      <c r="S1018" s="77"/>
      <c r="T1018" s="77"/>
      <c r="U1018" s="77"/>
      <c r="V1018" s="77"/>
      <c r="W1018" s="77"/>
      <c r="X1018" s="77"/>
      <c r="Y1018" s="77"/>
      <c r="Z1018" s="77"/>
    </row>
    <row r="1019" customFormat="false" ht="15" hidden="false" customHeight="false" outlineLevel="0" collapsed="false">
      <c r="A1019" s="80"/>
      <c r="B1019" s="80"/>
      <c r="C1019" s="86"/>
      <c r="D1019" s="86"/>
      <c r="E1019" s="86"/>
      <c r="F1019" s="86"/>
      <c r="G1019" s="86"/>
      <c r="H1019" s="86"/>
      <c r="I1019" s="86"/>
      <c r="J1019" s="86"/>
      <c r="K1019" s="80"/>
      <c r="L1019" s="80"/>
      <c r="M1019" s="77" t="n">
        <f aca="false">I1019+K1019</f>
        <v>0</v>
      </c>
      <c r="N1019" s="77" t="n">
        <f aca="false">J1019+L1019</f>
        <v>0</v>
      </c>
      <c r="O1019" s="77"/>
      <c r="P1019" s="77"/>
      <c r="Q1019" s="77"/>
      <c r="R1019" s="77"/>
      <c r="S1019" s="77"/>
      <c r="T1019" s="77"/>
      <c r="U1019" s="77"/>
      <c r="V1019" s="77"/>
      <c r="W1019" s="77"/>
      <c r="X1019" s="77"/>
      <c r="Y1019" s="77"/>
      <c r="Z1019" s="77"/>
    </row>
    <row r="1020" customFormat="false" ht="15" hidden="false" customHeight="false" outlineLevel="0" collapsed="false">
      <c r="A1020" s="80"/>
      <c r="B1020" s="80"/>
      <c r="C1020" s="86"/>
      <c r="D1020" s="86"/>
      <c r="E1020" s="86"/>
      <c r="F1020" s="86"/>
      <c r="G1020" s="86"/>
      <c r="H1020" s="86"/>
      <c r="I1020" s="86"/>
      <c r="J1020" s="86"/>
      <c r="K1020" s="80"/>
      <c r="L1020" s="80"/>
      <c r="M1020" s="77" t="n">
        <f aca="false">I1020+K1020</f>
        <v>0</v>
      </c>
      <c r="N1020" s="77" t="n">
        <f aca="false">J1020+L1020</f>
        <v>0</v>
      </c>
      <c r="O1020" s="77"/>
      <c r="P1020" s="77"/>
      <c r="Q1020" s="77"/>
      <c r="R1020" s="77"/>
      <c r="S1020" s="77"/>
      <c r="T1020" s="77"/>
      <c r="U1020" s="77"/>
      <c r="V1020" s="77"/>
      <c r="W1020" s="77"/>
      <c r="X1020" s="77"/>
      <c r="Y1020" s="77"/>
      <c r="Z1020" s="77"/>
    </row>
    <row r="1021" customFormat="false" ht="15" hidden="false" customHeight="false" outlineLevel="0" collapsed="false">
      <c r="A1021" s="80"/>
      <c r="B1021" s="80"/>
      <c r="C1021" s="86"/>
      <c r="D1021" s="86"/>
      <c r="E1021" s="86"/>
      <c r="F1021" s="86"/>
      <c r="G1021" s="86"/>
      <c r="H1021" s="86"/>
      <c r="I1021" s="86"/>
      <c r="J1021" s="86"/>
      <c r="K1021" s="80"/>
      <c r="L1021" s="80"/>
      <c r="M1021" s="77" t="n">
        <f aca="false">I1021+K1021</f>
        <v>0</v>
      </c>
      <c r="N1021" s="77" t="n">
        <f aca="false">J1021+L1021</f>
        <v>0</v>
      </c>
      <c r="O1021" s="77"/>
      <c r="P1021" s="77"/>
      <c r="Q1021" s="77"/>
      <c r="R1021" s="77"/>
      <c r="S1021" s="77"/>
      <c r="T1021" s="77"/>
      <c r="U1021" s="77"/>
      <c r="V1021" s="77"/>
      <c r="W1021" s="77"/>
      <c r="X1021" s="77"/>
      <c r="Y1021" s="77"/>
      <c r="Z1021" s="77"/>
    </row>
    <row r="1022" customFormat="false" ht="15" hidden="false" customHeight="false" outlineLevel="0" collapsed="false">
      <c r="A1022" s="80"/>
      <c r="B1022" s="80"/>
      <c r="C1022" s="86"/>
      <c r="D1022" s="86"/>
      <c r="E1022" s="86"/>
      <c r="F1022" s="86"/>
      <c r="G1022" s="86"/>
      <c r="H1022" s="86"/>
      <c r="I1022" s="86"/>
      <c r="J1022" s="86"/>
      <c r="K1022" s="80"/>
      <c r="L1022" s="80"/>
      <c r="M1022" s="77" t="n">
        <f aca="false">I1022+K1022</f>
        <v>0</v>
      </c>
      <c r="N1022" s="77" t="n">
        <f aca="false">J1022+L1022</f>
        <v>0</v>
      </c>
      <c r="O1022" s="77"/>
      <c r="P1022" s="77"/>
      <c r="Q1022" s="77"/>
      <c r="R1022" s="77"/>
      <c r="S1022" s="77"/>
      <c r="T1022" s="77"/>
      <c r="U1022" s="77"/>
      <c r="V1022" s="77"/>
      <c r="W1022" s="77"/>
      <c r="X1022" s="77"/>
      <c r="Y1022" s="77"/>
      <c r="Z1022" s="77"/>
    </row>
    <row r="1023" customFormat="false" ht="15" hidden="false" customHeight="false" outlineLevel="0" collapsed="false">
      <c r="A1023" s="80"/>
      <c r="B1023" s="80"/>
      <c r="C1023" s="86"/>
      <c r="D1023" s="86"/>
      <c r="E1023" s="86"/>
      <c r="F1023" s="86"/>
      <c r="G1023" s="86"/>
      <c r="H1023" s="86"/>
      <c r="I1023" s="86"/>
      <c r="J1023" s="86"/>
      <c r="K1023" s="80"/>
      <c r="L1023" s="80"/>
      <c r="M1023" s="77" t="n">
        <f aca="false">I1023+K1023</f>
        <v>0</v>
      </c>
      <c r="N1023" s="77" t="n">
        <f aca="false">J1023+L1023</f>
        <v>0</v>
      </c>
      <c r="O1023" s="77"/>
      <c r="P1023" s="77"/>
      <c r="Q1023" s="77"/>
      <c r="R1023" s="77"/>
      <c r="S1023" s="77"/>
      <c r="T1023" s="77"/>
      <c r="U1023" s="77"/>
      <c r="V1023" s="77"/>
      <c r="W1023" s="77"/>
      <c r="X1023" s="77"/>
      <c r="Y1023" s="77"/>
      <c r="Z1023" s="77"/>
    </row>
    <row r="1024" customFormat="false" ht="15" hidden="false" customHeight="false" outlineLevel="0" collapsed="false">
      <c r="A1024" s="80"/>
      <c r="B1024" s="80"/>
      <c r="C1024" s="86"/>
      <c r="D1024" s="86"/>
      <c r="E1024" s="86"/>
      <c r="F1024" s="86"/>
      <c r="G1024" s="86"/>
      <c r="H1024" s="86"/>
      <c r="I1024" s="86"/>
      <c r="J1024" s="86"/>
      <c r="K1024" s="80"/>
      <c r="L1024" s="80"/>
      <c r="M1024" s="77" t="n">
        <f aca="false">I1024+K1024</f>
        <v>0</v>
      </c>
      <c r="N1024" s="77" t="n">
        <f aca="false">J1024+L1024</f>
        <v>0</v>
      </c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</row>
    <row r="1025" customFormat="false" ht="15" hidden="false" customHeight="false" outlineLevel="0" collapsed="false">
      <c r="A1025" s="80"/>
      <c r="B1025" s="80"/>
      <c r="C1025" s="86"/>
      <c r="D1025" s="86"/>
      <c r="E1025" s="86"/>
      <c r="F1025" s="86"/>
      <c r="G1025" s="86"/>
      <c r="H1025" s="86"/>
      <c r="I1025" s="86"/>
      <c r="J1025" s="86"/>
      <c r="K1025" s="80"/>
      <c r="L1025" s="80"/>
      <c r="M1025" s="77" t="n">
        <f aca="false">I1025+K1025</f>
        <v>0</v>
      </c>
      <c r="N1025" s="77" t="n">
        <f aca="false">J1025+L1025</f>
        <v>0</v>
      </c>
      <c r="O1025" s="77"/>
      <c r="P1025" s="77"/>
      <c r="Q1025" s="77"/>
      <c r="R1025" s="77"/>
      <c r="S1025" s="77"/>
      <c r="T1025" s="77"/>
      <c r="U1025" s="77"/>
      <c r="V1025" s="77"/>
      <c r="W1025" s="77"/>
      <c r="X1025" s="77"/>
      <c r="Y1025" s="77"/>
      <c r="Z1025" s="77"/>
    </row>
    <row r="1026" customFormat="false" ht="15" hidden="false" customHeight="false" outlineLevel="0" collapsed="false">
      <c r="A1026" s="80"/>
      <c r="B1026" s="80"/>
      <c r="C1026" s="86"/>
      <c r="D1026" s="86"/>
      <c r="E1026" s="86"/>
      <c r="F1026" s="86"/>
      <c r="G1026" s="86"/>
      <c r="H1026" s="86"/>
      <c r="I1026" s="86"/>
      <c r="J1026" s="86"/>
      <c r="K1026" s="80"/>
      <c r="L1026" s="80"/>
      <c r="M1026" s="77" t="n">
        <f aca="false">I1026+K1026</f>
        <v>0</v>
      </c>
      <c r="N1026" s="77" t="n">
        <f aca="false">J1026+L1026</f>
        <v>0</v>
      </c>
      <c r="O1026" s="77"/>
      <c r="P1026" s="77"/>
      <c r="Q1026" s="77"/>
      <c r="R1026" s="77"/>
      <c r="S1026" s="77"/>
      <c r="T1026" s="77"/>
      <c r="U1026" s="77"/>
      <c r="V1026" s="77"/>
      <c r="W1026" s="77"/>
      <c r="X1026" s="77"/>
      <c r="Y1026" s="77"/>
      <c r="Z1026" s="77"/>
    </row>
    <row r="1027" customFormat="false" ht="15" hidden="false" customHeight="false" outlineLevel="0" collapsed="false">
      <c r="A1027" s="80"/>
      <c r="B1027" s="80"/>
      <c r="C1027" s="86"/>
      <c r="D1027" s="86"/>
      <c r="E1027" s="86"/>
      <c r="F1027" s="86"/>
      <c r="G1027" s="86"/>
      <c r="H1027" s="86"/>
      <c r="I1027" s="86"/>
      <c r="J1027" s="86"/>
      <c r="K1027" s="80"/>
      <c r="L1027" s="80"/>
      <c r="M1027" s="77" t="n">
        <f aca="false">I1027+K1027</f>
        <v>0</v>
      </c>
      <c r="N1027" s="77" t="n">
        <f aca="false">J1027+L1027</f>
        <v>0</v>
      </c>
      <c r="O1027" s="77"/>
      <c r="P1027" s="77"/>
      <c r="Q1027" s="77"/>
      <c r="R1027" s="77"/>
      <c r="S1027" s="77"/>
      <c r="T1027" s="77"/>
      <c r="U1027" s="77"/>
      <c r="V1027" s="77"/>
      <c r="W1027" s="77"/>
      <c r="X1027" s="77"/>
      <c r="Y1027" s="77"/>
      <c r="Z1027" s="77"/>
    </row>
    <row r="1028" customFormat="false" ht="15" hidden="false" customHeight="false" outlineLevel="0" collapsed="false">
      <c r="A1028" s="80"/>
      <c r="B1028" s="80"/>
      <c r="C1028" s="86"/>
      <c r="D1028" s="86"/>
      <c r="E1028" s="86"/>
      <c r="F1028" s="86"/>
      <c r="G1028" s="86"/>
      <c r="H1028" s="86"/>
      <c r="I1028" s="86"/>
      <c r="J1028" s="86"/>
      <c r="K1028" s="80"/>
      <c r="L1028" s="80"/>
      <c r="M1028" s="77" t="n">
        <f aca="false">I1028+K1028</f>
        <v>0</v>
      </c>
      <c r="N1028" s="77" t="n">
        <f aca="false">J1028+L1028</f>
        <v>0</v>
      </c>
      <c r="O1028" s="77"/>
      <c r="P1028" s="77"/>
      <c r="Q1028" s="77"/>
      <c r="R1028" s="77"/>
      <c r="S1028" s="77"/>
      <c r="T1028" s="77"/>
      <c r="U1028" s="77"/>
      <c r="V1028" s="77"/>
      <c r="W1028" s="77"/>
      <c r="X1028" s="77"/>
      <c r="Y1028" s="77"/>
      <c r="Z1028" s="77"/>
    </row>
    <row r="1029" customFormat="false" ht="15" hidden="false" customHeight="false" outlineLevel="0" collapsed="false">
      <c r="A1029" s="80"/>
      <c r="B1029" s="80"/>
      <c r="C1029" s="86"/>
      <c r="D1029" s="86"/>
      <c r="E1029" s="86"/>
      <c r="F1029" s="86"/>
      <c r="G1029" s="86"/>
      <c r="H1029" s="86"/>
      <c r="I1029" s="86"/>
      <c r="J1029" s="86"/>
      <c r="K1029" s="80"/>
      <c r="L1029" s="80"/>
      <c r="M1029" s="77" t="n">
        <f aca="false">I1029+K1029</f>
        <v>0</v>
      </c>
      <c r="N1029" s="77" t="n">
        <f aca="false">J1029+L1029</f>
        <v>0</v>
      </c>
      <c r="O1029" s="77"/>
      <c r="P1029" s="77"/>
      <c r="Q1029" s="77"/>
      <c r="R1029" s="77"/>
      <c r="S1029" s="77"/>
      <c r="T1029" s="77"/>
      <c r="U1029" s="77"/>
      <c r="V1029" s="77"/>
      <c r="W1029" s="77"/>
      <c r="X1029" s="77"/>
      <c r="Y1029" s="77"/>
      <c r="Z1029" s="77"/>
    </row>
    <row r="1030" customFormat="false" ht="15" hidden="false" customHeight="false" outlineLevel="0" collapsed="false">
      <c r="A1030" s="80"/>
      <c r="B1030" s="80"/>
      <c r="C1030" s="86"/>
      <c r="D1030" s="86"/>
      <c r="E1030" s="86"/>
      <c r="F1030" s="86"/>
      <c r="G1030" s="86"/>
      <c r="H1030" s="86"/>
      <c r="I1030" s="86"/>
      <c r="J1030" s="86"/>
      <c r="K1030" s="80"/>
      <c r="L1030" s="80"/>
      <c r="M1030" s="77" t="n">
        <f aca="false">I1030+K1030</f>
        <v>0</v>
      </c>
      <c r="N1030" s="77" t="n">
        <f aca="false">J1030+L1030</f>
        <v>0</v>
      </c>
      <c r="O1030" s="77"/>
      <c r="P1030" s="77"/>
      <c r="Q1030" s="77"/>
      <c r="R1030" s="77"/>
      <c r="S1030" s="77"/>
      <c r="T1030" s="77"/>
      <c r="U1030" s="77"/>
      <c r="V1030" s="77"/>
      <c r="W1030" s="77"/>
      <c r="X1030" s="77"/>
      <c r="Y1030" s="77"/>
      <c r="Z1030" s="77"/>
    </row>
    <row r="1031" customFormat="false" ht="15" hidden="false" customHeight="false" outlineLevel="0" collapsed="false">
      <c r="A1031" s="80"/>
      <c r="B1031" s="80"/>
      <c r="C1031" s="86"/>
      <c r="D1031" s="86"/>
      <c r="E1031" s="86"/>
      <c r="F1031" s="86"/>
      <c r="G1031" s="86"/>
      <c r="H1031" s="86"/>
      <c r="I1031" s="86"/>
      <c r="J1031" s="86"/>
      <c r="K1031" s="80"/>
      <c r="L1031" s="80"/>
      <c r="M1031" s="77" t="n">
        <f aca="false">I1031+K1031</f>
        <v>0</v>
      </c>
      <c r="N1031" s="77" t="n">
        <f aca="false">J1031+L1031</f>
        <v>0</v>
      </c>
      <c r="O1031" s="77"/>
      <c r="P1031" s="77"/>
      <c r="Q1031" s="77"/>
      <c r="R1031" s="77"/>
      <c r="S1031" s="77"/>
      <c r="T1031" s="77"/>
      <c r="U1031" s="77"/>
      <c r="V1031" s="77"/>
      <c r="W1031" s="77"/>
      <c r="X1031" s="77"/>
      <c r="Y1031" s="77"/>
      <c r="Z1031" s="77"/>
    </row>
    <row r="1032" customFormat="false" ht="15" hidden="false" customHeight="false" outlineLevel="0" collapsed="false">
      <c r="A1032" s="80"/>
      <c r="B1032" s="80"/>
      <c r="C1032" s="86"/>
      <c r="D1032" s="86"/>
      <c r="E1032" s="86"/>
      <c r="F1032" s="86"/>
      <c r="G1032" s="86"/>
      <c r="H1032" s="86"/>
      <c r="I1032" s="86"/>
      <c r="J1032" s="86"/>
      <c r="K1032" s="80"/>
      <c r="L1032" s="80"/>
      <c r="M1032" s="77" t="n">
        <f aca="false">I1032+K1032</f>
        <v>0</v>
      </c>
      <c r="N1032" s="77" t="n">
        <f aca="false">J1032+L1032</f>
        <v>0</v>
      </c>
      <c r="O1032" s="77"/>
      <c r="P1032" s="77"/>
      <c r="Q1032" s="77"/>
      <c r="R1032" s="77"/>
      <c r="S1032" s="77"/>
      <c r="T1032" s="77"/>
      <c r="U1032" s="77"/>
      <c r="V1032" s="77"/>
      <c r="W1032" s="77"/>
      <c r="X1032" s="77"/>
      <c r="Y1032" s="77"/>
      <c r="Z1032" s="77"/>
    </row>
    <row r="1033" customFormat="false" ht="15" hidden="false" customHeight="false" outlineLevel="0" collapsed="false">
      <c r="A1033" s="80"/>
      <c r="B1033" s="80"/>
      <c r="C1033" s="86"/>
      <c r="D1033" s="86"/>
      <c r="E1033" s="86"/>
      <c r="F1033" s="86"/>
      <c r="G1033" s="86"/>
      <c r="H1033" s="86"/>
      <c r="I1033" s="86"/>
      <c r="J1033" s="86"/>
      <c r="K1033" s="80"/>
      <c r="L1033" s="80"/>
      <c r="M1033" s="77" t="n">
        <f aca="false">I1033+K1033</f>
        <v>0</v>
      </c>
      <c r="N1033" s="77" t="n">
        <f aca="false">J1033+L1033</f>
        <v>0</v>
      </c>
      <c r="O1033" s="77"/>
      <c r="P1033" s="77"/>
      <c r="Q1033" s="77"/>
      <c r="R1033" s="77"/>
      <c r="S1033" s="77"/>
      <c r="T1033" s="77"/>
      <c r="U1033" s="77"/>
      <c r="V1033" s="77"/>
      <c r="W1033" s="77"/>
      <c r="X1033" s="77"/>
      <c r="Y1033" s="77"/>
      <c r="Z1033" s="77"/>
    </row>
    <row r="1034" customFormat="false" ht="15" hidden="false" customHeight="false" outlineLevel="0" collapsed="false">
      <c r="A1034" s="80"/>
      <c r="B1034" s="80"/>
      <c r="C1034" s="86"/>
      <c r="D1034" s="86"/>
      <c r="E1034" s="86"/>
      <c r="F1034" s="86"/>
      <c r="G1034" s="86"/>
      <c r="H1034" s="86"/>
      <c r="I1034" s="86"/>
      <c r="J1034" s="86"/>
      <c r="K1034" s="80"/>
      <c r="L1034" s="80"/>
      <c r="M1034" s="77" t="n">
        <f aca="false">I1034+K1034</f>
        <v>0</v>
      </c>
      <c r="N1034" s="77" t="n">
        <f aca="false">J1034+L1034</f>
        <v>0</v>
      </c>
      <c r="O1034" s="77"/>
      <c r="P1034" s="77"/>
      <c r="Q1034" s="77"/>
      <c r="R1034" s="77"/>
      <c r="S1034" s="77"/>
      <c r="T1034" s="77"/>
      <c r="U1034" s="77"/>
      <c r="V1034" s="77"/>
      <c r="W1034" s="77"/>
      <c r="X1034" s="77"/>
      <c r="Y1034" s="77"/>
      <c r="Z1034" s="77"/>
    </row>
    <row r="1035" customFormat="false" ht="15" hidden="false" customHeight="false" outlineLevel="0" collapsed="false">
      <c r="A1035" s="80"/>
      <c r="B1035" s="80"/>
      <c r="C1035" s="86"/>
      <c r="D1035" s="86"/>
      <c r="E1035" s="86"/>
      <c r="F1035" s="86"/>
      <c r="G1035" s="86"/>
      <c r="H1035" s="86"/>
      <c r="I1035" s="86"/>
      <c r="J1035" s="86"/>
      <c r="K1035" s="80"/>
      <c r="L1035" s="80"/>
      <c r="M1035" s="77" t="n">
        <f aca="false">I1035+K1035</f>
        <v>0</v>
      </c>
      <c r="N1035" s="77" t="n">
        <f aca="false">J1035+L1035</f>
        <v>0</v>
      </c>
      <c r="O1035" s="77"/>
      <c r="P1035" s="77"/>
      <c r="Q1035" s="77"/>
      <c r="R1035" s="77"/>
      <c r="S1035" s="77"/>
      <c r="T1035" s="77"/>
      <c r="U1035" s="77"/>
      <c r="V1035" s="77"/>
      <c r="W1035" s="77"/>
      <c r="X1035" s="77"/>
      <c r="Y1035" s="77"/>
      <c r="Z1035" s="77"/>
    </row>
    <row r="1036" customFormat="false" ht="15" hidden="false" customHeight="false" outlineLevel="0" collapsed="false">
      <c r="A1036" s="80"/>
      <c r="B1036" s="80"/>
      <c r="C1036" s="86"/>
      <c r="D1036" s="86"/>
      <c r="E1036" s="86"/>
      <c r="F1036" s="86"/>
      <c r="G1036" s="86"/>
      <c r="H1036" s="86"/>
      <c r="I1036" s="86"/>
      <c r="J1036" s="86"/>
      <c r="K1036" s="80"/>
      <c r="L1036" s="80"/>
      <c r="M1036" s="77" t="n">
        <f aca="false">I1036+K1036</f>
        <v>0</v>
      </c>
      <c r="N1036" s="77" t="n">
        <f aca="false">J1036+L1036</f>
        <v>0</v>
      </c>
      <c r="O1036" s="77"/>
      <c r="P1036" s="77"/>
      <c r="Q1036" s="77"/>
      <c r="R1036" s="77"/>
      <c r="S1036" s="77"/>
      <c r="T1036" s="77"/>
      <c r="U1036" s="77"/>
      <c r="V1036" s="77"/>
      <c r="W1036" s="77"/>
      <c r="X1036" s="77"/>
      <c r="Y1036" s="77"/>
      <c r="Z1036" s="77"/>
    </row>
    <row r="1037" customFormat="false" ht="15" hidden="false" customHeight="false" outlineLevel="0" collapsed="false">
      <c r="A1037" s="80"/>
      <c r="B1037" s="80"/>
      <c r="C1037" s="86"/>
      <c r="D1037" s="86"/>
      <c r="E1037" s="86"/>
      <c r="F1037" s="86"/>
      <c r="G1037" s="86"/>
      <c r="H1037" s="86"/>
      <c r="I1037" s="86"/>
      <c r="J1037" s="86"/>
      <c r="K1037" s="80"/>
      <c r="L1037" s="80"/>
      <c r="M1037" s="77" t="n">
        <f aca="false">I1037+K1037</f>
        <v>0</v>
      </c>
      <c r="N1037" s="77" t="n">
        <f aca="false">J1037+L1037</f>
        <v>0</v>
      </c>
      <c r="O1037" s="77"/>
      <c r="P1037" s="77"/>
      <c r="Q1037" s="77"/>
      <c r="R1037" s="77"/>
      <c r="S1037" s="77"/>
      <c r="T1037" s="77"/>
      <c r="U1037" s="77"/>
      <c r="V1037" s="77"/>
      <c r="W1037" s="77"/>
      <c r="X1037" s="77"/>
      <c r="Y1037" s="77"/>
      <c r="Z1037" s="77"/>
    </row>
    <row r="1038" customFormat="false" ht="15" hidden="false" customHeight="false" outlineLevel="0" collapsed="false">
      <c r="A1038" s="80"/>
      <c r="B1038" s="80"/>
      <c r="C1038" s="86"/>
      <c r="D1038" s="86"/>
      <c r="E1038" s="86"/>
      <c r="F1038" s="86"/>
      <c r="G1038" s="86"/>
      <c r="H1038" s="86"/>
      <c r="I1038" s="86"/>
      <c r="J1038" s="86"/>
      <c r="K1038" s="80"/>
      <c r="L1038" s="80"/>
      <c r="M1038" s="77" t="n">
        <f aca="false">I1038+K1038</f>
        <v>0</v>
      </c>
      <c r="N1038" s="77" t="n">
        <f aca="false">J1038+L1038</f>
        <v>0</v>
      </c>
      <c r="O1038" s="77"/>
      <c r="P1038" s="77"/>
      <c r="Q1038" s="77"/>
      <c r="R1038" s="77"/>
      <c r="S1038" s="77"/>
      <c r="T1038" s="77"/>
      <c r="U1038" s="77"/>
      <c r="V1038" s="77"/>
      <c r="W1038" s="77"/>
      <c r="X1038" s="77"/>
      <c r="Y1038" s="77"/>
      <c r="Z1038" s="77"/>
    </row>
    <row r="1039" customFormat="false" ht="15" hidden="false" customHeight="false" outlineLevel="0" collapsed="false">
      <c r="A1039" s="80"/>
      <c r="B1039" s="80"/>
      <c r="C1039" s="86"/>
      <c r="D1039" s="86"/>
      <c r="E1039" s="86"/>
      <c r="F1039" s="86"/>
      <c r="G1039" s="86"/>
      <c r="H1039" s="86"/>
      <c r="I1039" s="86"/>
      <c r="J1039" s="86"/>
      <c r="K1039" s="80"/>
      <c r="L1039" s="80"/>
      <c r="M1039" s="77" t="n">
        <f aca="false">I1039+K1039</f>
        <v>0</v>
      </c>
      <c r="N1039" s="77" t="n">
        <f aca="false">J1039+L1039</f>
        <v>0</v>
      </c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</row>
    <row r="1040" customFormat="false" ht="15" hidden="false" customHeight="false" outlineLevel="0" collapsed="false">
      <c r="A1040" s="80"/>
      <c r="B1040" s="80"/>
      <c r="C1040" s="86"/>
      <c r="D1040" s="86"/>
      <c r="E1040" s="86"/>
      <c r="F1040" s="86"/>
      <c r="G1040" s="86"/>
      <c r="H1040" s="86"/>
      <c r="I1040" s="86"/>
      <c r="J1040" s="86"/>
      <c r="K1040" s="80"/>
      <c r="L1040" s="80"/>
      <c r="M1040" s="77" t="n">
        <f aca="false">I1040+K1040</f>
        <v>0</v>
      </c>
      <c r="N1040" s="77" t="n">
        <f aca="false">J1040+L1040</f>
        <v>0</v>
      </c>
      <c r="O1040" s="77"/>
      <c r="P1040" s="77"/>
      <c r="Q1040" s="77"/>
      <c r="R1040" s="77"/>
      <c r="S1040" s="77"/>
      <c r="T1040" s="77"/>
      <c r="U1040" s="77"/>
      <c r="V1040" s="77"/>
      <c r="W1040" s="77"/>
      <c r="X1040" s="77"/>
      <c r="Y1040" s="77"/>
      <c r="Z1040" s="77"/>
    </row>
    <row r="1041" customFormat="false" ht="15" hidden="false" customHeight="false" outlineLevel="0" collapsed="false">
      <c r="A1041" s="80"/>
      <c r="B1041" s="80"/>
      <c r="C1041" s="86"/>
      <c r="D1041" s="86"/>
      <c r="E1041" s="86"/>
      <c r="F1041" s="86"/>
      <c r="G1041" s="86"/>
      <c r="H1041" s="86"/>
      <c r="I1041" s="86"/>
      <c r="J1041" s="86"/>
      <c r="K1041" s="80"/>
      <c r="L1041" s="80"/>
      <c r="M1041" s="77" t="n">
        <f aca="false">I1041+K1041</f>
        <v>0</v>
      </c>
      <c r="N1041" s="77" t="n">
        <f aca="false">J1041+L1041</f>
        <v>0</v>
      </c>
      <c r="O1041" s="77"/>
      <c r="P1041" s="77"/>
      <c r="Q1041" s="77"/>
      <c r="R1041" s="77"/>
      <c r="S1041" s="77"/>
      <c r="T1041" s="77"/>
      <c r="U1041" s="77"/>
      <c r="V1041" s="77"/>
      <c r="W1041" s="77"/>
      <c r="X1041" s="77"/>
      <c r="Y1041" s="77"/>
      <c r="Z1041" s="77"/>
    </row>
    <row r="1042" customFormat="false" ht="15" hidden="false" customHeight="false" outlineLevel="0" collapsed="false">
      <c r="A1042" s="80"/>
      <c r="B1042" s="80"/>
      <c r="C1042" s="86"/>
      <c r="D1042" s="86"/>
      <c r="E1042" s="86"/>
      <c r="F1042" s="86"/>
      <c r="G1042" s="86"/>
      <c r="H1042" s="86"/>
      <c r="I1042" s="86"/>
      <c r="J1042" s="86"/>
      <c r="K1042" s="80"/>
      <c r="L1042" s="80"/>
      <c r="M1042" s="77" t="n">
        <f aca="false">I1042+K1042</f>
        <v>0</v>
      </c>
      <c r="N1042" s="77" t="n">
        <f aca="false">J1042+L1042</f>
        <v>0</v>
      </c>
      <c r="O1042" s="77"/>
      <c r="P1042" s="77"/>
      <c r="Q1042" s="77"/>
      <c r="R1042" s="77"/>
      <c r="S1042" s="77"/>
      <c r="T1042" s="77"/>
      <c r="U1042" s="77"/>
      <c r="V1042" s="77"/>
      <c r="W1042" s="77"/>
      <c r="X1042" s="77"/>
      <c r="Y1042" s="77"/>
      <c r="Z1042" s="77"/>
    </row>
    <row r="1043" customFormat="false" ht="15" hidden="false" customHeight="false" outlineLevel="0" collapsed="false">
      <c r="A1043" s="80"/>
      <c r="B1043" s="80"/>
      <c r="C1043" s="86"/>
      <c r="D1043" s="86"/>
      <c r="E1043" s="86"/>
      <c r="F1043" s="86"/>
      <c r="G1043" s="86"/>
      <c r="H1043" s="86"/>
      <c r="I1043" s="86"/>
      <c r="J1043" s="86"/>
      <c r="K1043" s="80"/>
      <c r="L1043" s="80"/>
      <c r="M1043" s="77" t="n">
        <f aca="false">I1043+K1043</f>
        <v>0</v>
      </c>
      <c r="N1043" s="77" t="n">
        <f aca="false">J1043+L1043</f>
        <v>0</v>
      </c>
      <c r="O1043" s="77"/>
      <c r="P1043" s="77"/>
      <c r="Q1043" s="77"/>
      <c r="R1043" s="77"/>
      <c r="S1043" s="77"/>
      <c r="T1043" s="77"/>
      <c r="U1043" s="77"/>
      <c r="V1043" s="77"/>
      <c r="W1043" s="77"/>
      <c r="X1043" s="77"/>
      <c r="Y1043" s="77"/>
      <c r="Z1043" s="77"/>
    </row>
    <row r="1044" customFormat="false" ht="15" hidden="false" customHeight="false" outlineLevel="0" collapsed="false">
      <c r="A1044" s="80"/>
      <c r="B1044" s="80"/>
      <c r="C1044" s="86"/>
      <c r="D1044" s="86"/>
      <c r="E1044" s="86"/>
      <c r="F1044" s="86"/>
      <c r="G1044" s="86"/>
      <c r="H1044" s="86"/>
      <c r="I1044" s="86"/>
      <c r="J1044" s="86"/>
      <c r="K1044" s="80"/>
      <c r="L1044" s="80"/>
      <c r="M1044" s="77" t="n">
        <f aca="false">I1044+K1044</f>
        <v>0</v>
      </c>
      <c r="N1044" s="77" t="n">
        <f aca="false">J1044+L1044</f>
        <v>0</v>
      </c>
      <c r="O1044" s="77"/>
      <c r="P1044" s="77"/>
      <c r="Q1044" s="77"/>
      <c r="R1044" s="77"/>
      <c r="S1044" s="77"/>
      <c r="T1044" s="77"/>
      <c r="U1044" s="77"/>
      <c r="V1044" s="77"/>
      <c r="W1044" s="77"/>
      <c r="X1044" s="77"/>
      <c r="Y1044" s="77"/>
      <c r="Z1044" s="77"/>
    </row>
    <row r="1045" customFormat="false" ht="15" hidden="false" customHeight="false" outlineLevel="0" collapsed="false">
      <c r="A1045" s="80"/>
      <c r="B1045" s="80"/>
      <c r="C1045" s="86"/>
      <c r="D1045" s="86"/>
      <c r="E1045" s="86"/>
      <c r="F1045" s="86"/>
      <c r="G1045" s="86"/>
      <c r="H1045" s="86"/>
      <c r="I1045" s="86"/>
      <c r="J1045" s="86"/>
      <c r="K1045" s="80"/>
      <c r="L1045" s="80"/>
      <c r="M1045" s="77" t="n">
        <f aca="false">I1045+K1045</f>
        <v>0</v>
      </c>
      <c r="N1045" s="77" t="n">
        <f aca="false">J1045+L1045</f>
        <v>0</v>
      </c>
      <c r="O1045" s="77"/>
      <c r="P1045" s="77"/>
      <c r="Q1045" s="77"/>
      <c r="R1045" s="77"/>
      <c r="S1045" s="77"/>
      <c r="T1045" s="77"/>
      <c r="U1045" s="77"/>
      <c r="V1045" s="77"/>
      <c r="W1045" s="77"/>
      <c r="X1045" s="77"/>
      <c r="Y1045" s="77"/>
      <c r="Z1045" s="77"/>
    </row>
    <row r="1046" customFormat="false" ht="15" hidden="false" customHeight="false" outlineLevel="0" collapsed="false">
      <c r="A1046" s="80"/>
      <c r="B1046" s="80"/>
      <c r="C1046" s="86"/>
      <c r="D1046" s="86"/>
      <c r="E1046" s="86"/>
      <c r="F1046" s="86"/>
      <c r="G1046" s="86"/>
      <c r="H1046" s="86"/>
      <c r="I1046" s="86"/>
      <c r="J1046" s="86"/>
      <c r="K1046" s="80"/>
      <c r="L1046" s="80"/>
      <c r="M1046" s="77" t="n">
        <f aca="false">I1046+K1046</f>
        <v>0</v>
      </c>
      <c r="N1046" s="77" t="n">
        <f aca="false">J1046+L1046</f>
        <v>0</v>
      </c>
      <c r="O1046" s="77"/>
      <c r="P1046" s="77"/>
      <c r="Q1046" s="77"/>
      <c r="R1046" s="77"/>
      <c r="S1046" s="77"/>
      <c r="T1046" s="77"/>
      <c r="U1046" s="77"/>
      <c r="V1046" s="77"/>
      <c r="W1046" s="77"/>
      <c r="X1046" s="77"/>
      <c r="Y1046" s="77"/>
      <c r="Z1046" s="77"/>
    </row>
    <row r="1047" customFormat="false" ht="15" hidden="false" customHeight="false" outlineLevel="0" collapsed="false">
      <c r="A1047" s="80"/>
      <c r="B1047" s="80"/>
      <c r="C1047" s="86"/>
      <c r="D1047" s="86"/>
      <c r="E1047" s="86"/>
      <c r="F1047" s="86"/>
      <c r="G1047" s="86"/>
      <c r="H1047" s="86"/>
      <c r="I1047" s="86"/>
      <c r="J1047" s="86"/>
      <c r="K1047" s="80"/>
      <c r="L1047" s="80"/>
      <c r="M1047" s="77" t="n">
        <f aca="false">I1047+K1047</f>
        <v>0</v>
      </c>
      <c r="N1047" s="77" t="n">
        <f aca="false">J1047+L1047</f>
        <v>0</v>
      </c>
      <c r="O1047" s="77"/>
      <c r="P1047" s="77"/>
      <c r="Q1047" s="77"/>
      <c r="R1047" s="77"/>
      <c r="S1047" s="77"/>
      <c r="T1047" s="77"/>
      <c r="U1047" s="77"/>
      <c r="V1047" s="77"/>
      <c r="W1047" s="77"/>
      <c r="X1047" s="77"/>
      <c r="Y1047" s="77"/>
      <c r="Z1047" s="77"/>
    </row>
    <row r="1048" customFormat="false" ht="15" hidden="false" customHeight="false" outlineLevel="0" collapsed="false">
      <c r="A1048" s="80"/>
      <c r="B1048" s="80"/>
      <c r="C1048" s="86"/>
      <c r="D1048" s="86"/>
      <c r="E1048" s="86"/>
      <c r="F1048" s="86"/>
      <c r="G1048" s="86"/>
      <c r="H1048" s="86"/>
      <c r="I1048" s="86"/>
      <c r="J1048" s="86"/>
      <c r="K1048" s="80"/>
      <c r="L1048" s="80"/>
      <c r="M1048" s="77" t="n">
        <f aca="false">I1048+K1048</f>
        <v>0</v>
      </c>
      <c r="N1048" s="77" t="n">
        <f aca="false">J1048+L1048</f>
        <v>0</v>
      </c>
      <c r="O1048" s="77"/>
      <c r="P1048" s="77"/>
      <c r="Q1048" s="77"/>
      <c r="R1048" s="77"/>
      <c r="S1048" s="77"/>
      <c r="T1048" s="77"/>
      <c r="U1048" s="77"/>
      <c r="V1048" s="77"/>
      <c r="W1048" s="77"/>
      <c r="X1048" s="77"/>
      <c r="Y1048" s="77"/>
      <c r="Z1048" s="77"/>
    </row>
    <row r="1049" customFormat="false" ht="15" hidden="false" customHeight="false" outlineLevel="0" collapsed="false">
      <c r="A1049" s="80"/>
      <c r="B1049" s="80"/>
      <c r="C1049" s="86"/>
      <c r="D1049" s="86"/>
      <c r="E1049" s="86"/>
      <c r="F1049" s="86"/>
      <c r="G1049" s="86"/>
      <c r="H1049" s="86"/>
      <c r="I1049" s="86"/>
      <c r="J1049" s="86"/>
      <c r="K1049" s="80"/>
      <c r="L1049" s="80"/>
      <c r="M1049" s="77" t="n">
        <f aca="false">I1049+K1049</f>
        <v>0</v>
      </c>
      <c r="N1049" s="77" t="n">
        <f aca="false">J1049+L1049</f>
        <v>0</v>
      </c>
      <c r="O1049" s="77"/>
      <c r="P1049" s="77"/>
      <c r="Q1049" s="77"/>
      <c r="R1049" s="77"/>
      <c r="S1049" s="77"/>
      <c r="T1049" s="77"/>
      <c r="U1049" s="77"/>
      <c r="V1049" s="77"/>
      <c r="W1049" s="77"/>
      <c r="X1049" s="77"/>
      <c r="Y1049" s="77"/>
      <c r="Z1049" s="77"/>
    </row>
    <row r="1050" customFormat="false" ht="15" hidden="false" customHeight="false" outlineLevel="0" collapsed="false">
      <c r="A1050" s="80"/>
      <c r="B1050" s="80"/>
      <c r="C1050" s="86"/>
      <c r="D1050" s="86"/>
      <c r="E1050" s="86"/>
      <c r="F1050" s="86"/>
      <c r="G1050" s="86"/>
      <c r="H1050" s="86"/>
      <c r="I1050" s="86"/>
      <c r="J1050" s="86"/>
      <c r="K1050" s="80"/>
      <c r="L1050" s="80"/>
      <c r="M1050" s="77" t="n">
        <f aca="false">I1050+K1050</f>
        <v>0</v>
      </c>
      <c r="N1050" s="77" t="n">
        <f aca="false">J1050+L1050</f>
        <v>0</v>
      </c>
      <c r="O1050" s="77"/>
      <c r="P1050" s="77"/>
      <c r="Q1050" s="77"/>
      <c r="R1050" s="77"/>
      <c r="S1050" s="77"/>
      <c r="T1050" s="77"/>
      <c r="U1050" s="77"/>
      <c r="V1050" s="77"/>
      <c r="W1050" s="77"/>
      <c r="X1050" s="77"/>
      <c r="Y1050" s="77"/>
      <c r="Z1050" s="77"/>
    </row>
    <row r="1051" customFormat="false" ht="15" hidden="false" customHeight="false" outlineLevel="0" collapsed="false">
      <c r="A1051" s="80"/>
      <c r="B1051" s="80"/>
      <c r="C1051" s="86"/>
      <c r="D1051" s="86"/>
      <c r="E1051" s="86"/>
      <c r="F1051" s="86"/>
      <c r="G1051" s="86"/>
      <c r="H1051" s="86"/>
      <c r="I1051" s="86"/>
      <c r="J1051" s="86"/>
      <c r="K1051" s="80"/>
      <c r="L1051" s="80"/>
      <c r="M1051" s="77" t="n">
        <f aca="false">I1051+K1051</f>
        <v>0</v>
      </c>
      <c r="N1051" s="77" t="n">
        <f aca="false">J1051+L1051</f>
        <v>0</v>
      </c>
      <c r="O1051" s="77"/>
      <c r="P1051" s="77"/>
      <c r="Q1051" s="77"/>
      <c r="R1051" s="77"/>
      <c r="S1051" s="77"/>
      <c r="T1051" s="77"/>
      <c r="U1051" s="77"/>
      <c r="V1051" s="77"/>
      <c r="W1051" s="77"/>
      <c r="X1051" s="77"/>
      <c r="Y1051" s="77"/>
      <c r="Z1051" s="77"/>
    </row>
    <row r="1052" customFormat="false" ht="15" hidden="false" customHeight="false" outlineLevel="0" collapsed="false">
      <c r="A1052" s="80"/>
      <c r="B1052" s="80"/>
      <c r="C1052" s="86"/>
      <c r="D1052" s="86"/>
      <c r="E1052" s="86"/>
      <c r="F1052" s="86"/>
      <c r="G1052" s="86"/>
      <c r="H1052" s="86"/>
      <c r="I1052" s="86"/>
      <c r="J1052" s="86"/>
      <c r="K1052" s="80"/>
      <c r="L1052" s="80"/>
      <c r="M1052" s="77" t="n">
        <f aca="false">I1052+K1052</f>
        <v>0</v>
      </c>
      <c r="N1052" s="77" t="n">
        <f aca="false">J1052+L1052</f>
        <v>0</v>
      </c>
      <c r="O1052" s="77"/>
      <c r="P1052" s="77"/>
      <c r="Q1052" s="77"/>
      <c r="R1052" s="77"/>
      <c r="S1052" s="77"/>
      <c r="T1052" s="77"/>
      <c r="U1052" s="77"/>
      <c r="V1052" s="77"/>
      <c r="W1052" s="77"/>
      <c r="X1052" s="77"/>
      <c r="Y1052" s="77"/>
      <c r="Z1052" s="77"/>
    </row>
    <row r="1053" customFormat="false" ht="15" hidden="false" customHeight="false" outlineLevel="0" collapsed="false">
      <c r="A1053" s="80"/>
      <c r="B1053" s="80"/>
      <c r="C1053" s="86"/>
      <c r="D1053" s="86"/>
      <c r="E1053" s="86"/>
      <c r="F1053" s="86"/>
      <c r="G1053" s="86"/>
      <c r="H1053" s="86"/>
      <c r="I1053" s="86"/>
      <c r="J1053" s="86"/>
      <c r="K1053" s="80"/>
      <c r="L1053" s="80"/>
      <c r="M1053" s="77" t="n">
        <f aca="false">I1053+K1053</f>
        <v>0</v>
      </c>
      <c r="N1053" s="77" t="n">
        <f aca="false">J1053+L1053</f>
        <v>0</v>
      </c>
      <c r="O1053" s="77"/>
      <c r="P1053" s="77"/>
      <c r="Q1053" s="77"/>
      <c r="R1053" s="77"/>
      <c r="S1053" s="77"/>
      <c r="T1053" s="77"/>
      <c r="U1053" s="77"/>
      <c r="V1053" s="77"/>
      <c r="W1053" s="77"/>
      <c r="X1053" s="77"/>
      <c r="Y1053" s="77"/>
      <c r="Z1053" s="77"/>
    </row>
    <row r="1054" customFormat="false" ht="15" hidden="false" customHeight="false" outlineLevel="0" collapsed="false">
      <c r="A1054" s="80"/>
      <c r="B1054" s="80"/>
      <c r="C1054" s="86"/>
      <c r="D1054" s="86"/>
      <c r="E1054" s="86"/>
      <c r="F1054" s="86"/>
      <c r="G1054" s="86"/>
      <c r="H1054" s="86"/>
      <c r="I1054" s="86"/>
      <c r="J1054" s="86"/>
      <c r="K1054" s="80"/>
      <c r="L1054" s="80"/>
      <c r="M1054" s="77" t="n">
        <f aca="false">I1054+K1054</f>
        <v>0</v>
      </c>
      <c r="N1054" s="77" t="n">
        <f aca="false">J1054+L1054</f>
        <v>0</v>
      </c>
      <c r="O1054" s="77"/>
      <c r="P1054" s="77"/>
      <c r="Q1054" s="77"/>
      <c r="R1054" s="77"/>
      <c r="S1054" s="77"/>
      <c r="T1054" s="77"/>
      <c r="U1054" s="77"/>
      <c r="V1054" s="77"/>
      <c r="W1054" s="77"/>
      <c r="X1054" s="77"/>
      <c r="Y1054" s="77"/>
      <c r="Z1054" s="77"/>
    </row>
    <row r="1055" customFormat="false" ht="15" hidden="false" customHeight="false" outlineLevel="0" collapsed="false">
      <c r="A1055" s="80"/>
      <c r="B1055" s="80"/>
      <c r="C1055" s="86"/>
      <c r="D1055" s="86"/>
      <c r="E1055" s="86"/>
      <c r="F1055" s="86"/>
      <c r="G1055" s="86"/>
      <c r="H1055" s="86"/>
      <c r="I1055" s="86"/>
      <c r="J1055" s="86"/>
      <c r="K1055" s="80"/>
      <c r="L1055" s="80"/>
      <c r="M1055" s="77" t="n">
        <f aca="false">I1055+K1055</f>
        <v>0</v>
      </c>
      <c r="N1055" s="77" t="n">
        <f aca="false">J1055+L1055</f>
        <v>0</v>
      </c>
      <c r="O1055" s="77"/>
      <c r="P1055" s="77"/>
      <c r="Q1055" s="77"/>
      <c r="R1055" s="77"/>
      <c r="S1055" s="77"/>
      <c r="T1055" s="77"/>
      <c r="U1055" s="77"/>
      <c r="V1055" s="77"/>
      <c r="W1055" s="77"/>
      <c r="X1055" s="77"/>
      <c r="Y1055" s="77"/>
      <c r="Z1055" s="77"/>
    </row>
    <row r="1056" customFormat="false" ht="15" hidden="false" customHeight="false" outlineLevel="0" collapsed="false">
      <c r="A1056" s="80"/>
      <c r="B1056" s="80"/>
      <c r="C1056" s="86"/>
      <c r="D1056" s="86"/>
      <c r="E1056" s="86"/>
      <c r="F1056" s="86"/>
      <c r="G1056" s="86"/>
      <c r="H1056" s="86"/>
      <c r="I1056" s="86"/>
      <c r="J1056" s="86"/>
      <c r="K1056" s="80"/>
      <c r="L1056" s="80"/>
      <c r="M1056" s="77" t="n">
        <f aca="false">I1056+K1056</f>
        <v>0</v>
      </c>
      <c r="N1056" s="77" t="n">
        <f aca="false">J1056+L1056</f>
        <v>0</v>
      </c>
      <c r="O1056" s="77"/>
      <c r="P1056" s="77"/>
      <c r="Q1056" s="77"/>
      <c r="R1056" s="77"/>
      <c r="S1056" s="77"/>
      <c r="T1056" s="77"/>
      <c r="U1056" s="77"/>
      <c r="V1056" s="77"/>
      <c r="W1056" s="77"/>
      <c r="X1056" s="77"/>
      <c r="Y1056" s="77"/>
      <c r="Z1056" s="77"/>
    </row>
    <row r="1057" customFormat="false" ht="15" hidden="false" customHeight="false" outlineLevel="0" collapsed="false">
      <c r="A1057" s="80"/>
      <c r="B1057" s="80"/>
      <c r="C1057" s="86"/>
      <c r="D1057" s="86"/>
      <c r="E1057" s="86"/>
      <c r="F1057" s="86"/>
      <c r="G1057" s="86"/>
      <c r="H1057" s="86"/>
      <c r="I1057" s="86"/>
      <c r="J1057" s="86"/>
      <c r="K1057" s="80"/>
      <c r="L1057" s="80"/>
      <c r="M1057" s="77" t="n">
        <f aca="false">I1057+K1057</f>
        <v>0</v>
      </c>
      <c r="N1057" s="77" t="n">
        <f aca="false">J1057+L1057</f>
        <v>0</v>
      </c>
      <c r="O1057" s="77"/>
      <c r="P1057" s="77"/>
      <c r="Q1057" s="77"/>
      <c r="R1057" s="77"/>
      <c r="S1057" s="77"/>
      <c r="T1057" s="77"/>
      <c r="U1057" s="77"/>
      <c r="V1057" s="77"/>
      <c r="W1057" s="77"/>
      <c r="X1057" s="77"/>
      <c r="Y1057" s="77"/>
      <c r="Z1057" s="77"/>
    </row>
    <row r="1058" customFormat="false" ht="15" hidden="false" customHeight="false" outlineLevel="0" collapsed="false">
      <c r="A1058" s="80"/>
      <c r="B1058" s="80"/>
      <c r="C1058" s="86"/>
      <c r="D1058" s="86"/>
      <c r="E1058" s="86"/>
      <c r="F1058" s="86"/>
      <c r="G1058" s="86"/>
      <c r="H1058" s="86"/>
      <c r="I1058" s="86"/>
      <c r="J1058" s="86"/>
      <c r="K1058" s="80"/>
      <c r="L1058" s="80"/>
      <c r="M1058" s="77" t="n">
        <f aca="false">I1058+K1058</f>
        <v>0</v>
      </c>
      <c r="N1058" s="77" t="n">
        <f aca="false">J1058+L1058</f>
        <v>0</v>
      </c>
      <c r="O1058" s="77"/>
      <c r="P1058" s="77"/>
      <c r="Q1058" s="77"/>
      <c r="R1058" s="77"/>
      <c r="S1058" s="77"/>
      <c r="T1058" s="77"/>
      <c r="U1058" s="77"/>
      <c r="V1058" s="77"/>
      <c r="W1058" s="77"/>
      <c r="X1058" s="77"/>
      <c r="Y1058" s="77"/>
      <c r="Z1058" s="77"/>
    </row>
    <row r="1059" customFormat="false" ht="15" hidden="false" customHeight="false" outlineLevel="0" collapsed="false">
      <c r="A1059" s="80"/>
      <c r="B1059" s="80"/>
      <c r="C1059" s="86"/>
      <c r="D1059" s="86"/>
      <c r="E1059" s="86"/>
      <c r="F1059" s="86"/>
      <c r="G1059" s="86"/>
      <c r="H1059" s="86"/>
      <c r="I1059" s="86"/>
      <c r="J1059" s="86"/>
      <c r="K1059" s="80"/>
      <c r="L1059" s="80"/>
      <c r="M1059" s="77" t="n">
        <f aca="false">I1059+K1059</f>
        <v>0</v>
      </c>
      <c r="N1059" s="77" t="n">
        <f aca="false">J1059+L1059</f>
        <v>0</v>
      </c>
      <c r="O1059" s="77"/>
      <c r="P1059" s="77"/>
      <c r="Q1059" s="77"/>
      <c r="R1059" s="77"/>
      <c r="S1059" s="77"/>
      <c r="T1059" s="77"/>
      <c r="U1059" s="77"/>
      <c r="V1059" s="77"/>
      <c r="W1059" s="77"/>
      <c r="X1059" s="77"/>
      <c r="Y1059" s="77"/>
      <c r="Z1059" s="77"/>
    </row>
    <row r="1060" customFormat="false" ht="15" hidden="false" customHeight="false" outlineLevel="0" collapsed="false">
      <c r="A1060" s="80"/>
      <c r="B1060" s="80"/>
      <c r="C1060" s="86"/>
      <c r="D1060" s="86"/>
      <c r="E1060" s="86"/>
      <c r="F1060" s="86"/>
      <c r="G1060" s="86"/>
      <c r="H1060" s="86"/>
      <c r="I1060" s="86"/>
      <c r="J1060" s="86"/>
      <c r="K1060" s="80"/>
      <c r="L1060" s="80"/>
      <c r="M1060" s="77" t="n">
        <f aca="false">I1060+K1060</f>
        <v>0</v>
      </c>
      <c r="N1060" s="77" t="n">
        <f aca="false">J1060+L1060</f>
        <v>0</v>
      </c>
      <c r="O1060" s="77"/>
      <c r="P1060" s="77"/>
      <c r="Q1060" s="77"/>
      <c r="R1060" s="77"/>
      <c r="S1060" s="77"/>
      <c r="T1060" s="77"/>
      <c r="U1060" s="77"/>
      <c r="V1060" s="77"/>
      <c r="W1060" s="77"/>
      <c r="X1060" s="77"/>
      <c r="Y1060" s="77"/>
      <c r="Z1060" s="77"/>
    </row>
    <row r="1061" customFormat="false" ht="15" hidden="false" customHeight="false" outlineLevel="0" collapsed="false">
      <c r="A1061" s="80"/>
      <c r="B1061" s="80"/>
      <c r="C1061" s="86"/>
      <c r="D1061" s="86"/>
      <c r="E1061" s="86"/>
      <c r="F1061" s="86"/>
      <c r="G1061" s="86"/>
      <c r="H1061" s="86"/>
      <c r="I1061" s="86"/>
      <c r="J1061" s="86"/>
      <c r="K1061" s="80"/>
      <c r="L1061" s="80"/>
      <c r="M1061" s="77" t="n">
        <f aca="false">I1061+K1061</f>
        <v>0</v>
      </c>
      <c r="N1061" s="77" t="n">
        <f aca="false">J1061+L1061</f>
        <v>0</v>
      </c>
      <c r="O1061" s="77"/>
      <c r="P1061" s="77"/>
      <c r="Q1061" s="77"/>
      <c r="R1061" s="77"/>
      <c r="S1061" s="77"/>
      <c r="T1061" s="77"/>
      <c r="U1061" s="77"/>
      <c r="V1061" s="77"/>
      <c r="W1061" s="77"/>
      <c r="X1061" s="77"/>
      <c r="Y1061" s="77"/>
      <c r="Z1061" s="77"/>
    </row>
    <row r="1062" customFormat="false" ht="15" hidden="false" customHeight="false" outlineLevel="0" collapsed="false">
      <c r="A1062" s="80"/>
      <c r="B1062" s="80"/>
      <c r="C1062" s="86"/>
      <c r="D1062" s="86"/>
      <c r="E1062" s="86"/>
      <c r="F1062" s="86"/>
      <c r="G1062" s="86"/>
      <c r="H1062" s="86"/>
      <c r="I1062" s="86"/>
      <c r="J1062" s="86"/>
      <c r="K1062" s="80"/>
      <c r="L1062" s="80"/>
      <c r="M1062" s="77" t="n">
        <f aca="false">I1062+K1062</f>
        <v>0</v>
      </c>
      <c r="N1062" s="77" t="n">
        <f aca="false">J1062+L1062</f>
        <v>0</v>
      </c>
      <c r="O1062" s="77"/>
      <c r="P1062" s="77"/>
      <c r="Q1062" s="77"/>
      <c r="R1062" s="77"/>
      <c r="S1062" s="77"/>
      <c r="T1062" s="77"/>
      <c r="U1062" s="77"/>
      <c r="V1062" s="77"/>
      <c r="W1062" s="77"/>
      <c r="X1062" s="77"/>
      <c r="Y1062" s="77"/>
      <c r="Z1062" s="77"/>
    </row>
    <row r="1063" customFormat="false" ht="15" hidden="false" customHeight="false" outlineLevel="0" collapsed="false">
      <c r="A1063" s="80"/>
      <c r="B1063" s="80"/>
      <c r="C1063" s="86"/>
      <c r="D1063" s="86"/>
      <c r="E1063" s="86"/>
      <c r="F1063" s="86"/>
      <c r="G1063" s="86"/>
      <c r="H1063" s="86"/>
      <c r="I1063" s="86"/>
      <c r="J1063" s="86"/>
      <c r="K1063" s="80"/>
      <c r="L1063" s="80"/>
      <c r="M1063" s="77" t="n">
        <f aca="false">I1063+K1063</f>
        <v>0</v>
      </c>
      <c r="N1063" s="77" t="n">
        <f aca="false">J1063+L1063</f>
        <v>0</v>
      </c>
      <c r="O1063" s="77"/>
      <c r="P1063" s="77"/>
      <c r="Q1063" s="77"/>
      <c r="R1063" s="77"/>
      <c r="S1063" s="77"/>
      <c r="T1063" s="77"/>
      <c r="U1063" s="77"/>
      <c r="V1063" s="77"/>
      <c r="W1063" s="77"/>
      <c r="X1063" s="77"/>
      <c r="Y1063" s="77"/>
      <c r="Z1063" s="77"/>
    </row>
    <row r="1064" customFormat="false" ht="15" hidden="false" customHeight="false" outlineLevel="0" collapsed="false">
      <c r="A1064" s="80"/>
      <c r="B1064" s="80"/>
      <c r="C1064" s="86"/>
      <c r="D1064" s="86"/>
      <c r="E1064" s="86"/>
      <c r="F1064" s="86"/>
      <c r="G1064" s="86"/>
      <c r="H1064" s="86"/>
      <c r="I1064" s="86"/>
      <c r="J1064" s="86"/>
      <c r="K1064" s="80"/>
      <c r="L1064" s="80"/>
      <c r="M1064" s="77" t="n">
        <f aca="false">I1064+K1064</f>
        <v>0</v>
      </c>
      <c r="N1064" s="77" t="n">
        <f aca="false">J1064+L1064</f>
        <v>0</v>
      </c>
      <c r="O1064" s="77"/>
      <c r="P1064" s="77"/>
      <c r="Q1064" s="77"/>
      <c r="R1064" s="77"/>
      <c r="S1064" s="77"/>
      <c r="T1064" s="77"/>
      <c r="U1064" s="77"/>
      <c r="V1064" s="77"/>
      <c r="W1064" s="77"/>
      <c r="X1064" s="77"/>
      <c r="Y1064" s="77"/>
      <c r="Z1064" s="77"/>
    </row>
    <row r="1065" customFormat="false" ht="15" hidden="false" customHeight="false" outlineLevel="0" collapsed="false">
      <c r="A1065" s="80"/>
      <c r="B1065" s="80"/>
      <c r="C1065" s="86"/>
      <c r="D1065" s="86"/>
      <c r="E1065" s="86"/>
      <c r="F1065" s="86"/>
      <c r="G1065" s="86"/>
      <c r="H1065" s="86"/>
      <c r="I1065" s="86"/>
      <c r="J1065" s="86"/>
      <c r="K1065" s="80"/>
      <c r="L1065" s="80"/>
      <c r="M1065" s="77" t="n">
        <f aca="false">I1065+K1065</f>
        <v>0</v>
      </c>
      <c r="N1065" s="77" t="n">
        <f aca="false">J1065+L1065</f>
        <v>0</v>
      </c>
      <c r="O1065" s="77"/>
      <c r="P1065" s="77"/>
      <c r="Q1065" s="77"/>
      <c r="R1065" s="77"/>
      <c r="S1065" s="77"/>
      <c r="T1065" s="77"/>
      <c r="U1065" s="77"/>
      <c r="V1065" s="77"/>
      <c r="W1065" s="77"/>
      <c r="X1065" s="77"/>
      <c r="Y1065" s="77"/>
      <c r="Z1065" s="77"/>
    </row>
    <row r="1066" customFormat="false" ht="15" hidden="false" customHeight="false" outlineLevel="0" collapsed="false">
      <c r="A1066" s="80"/>
      <c r="B1066" s="80"/>
      <c r="C1066" s="86"/>
      <c r="D1066" s="86"/>
      <c r="E1066" s="86"/>
      <c r="F1066" s="86"/>
      <c r="G1066" s="86"/>
      <c r="H1066" s="86"/>
      <c r="I1066" s="86"/>
      <c r="J1066" s="86"/>
      <c r="K1066" s="80"/>
      <c r="L1066" s="80"/>
      <c r="M1066" s="77" t="n">
        <f aca="false">I1066+K1066</f>
        <v>0</v>
      </c>
      <c r="N1066" s="77" t="n">
        <f aca="false">J1066+L1066</f>
        <v>0</v>
      </c>
      <c r="O1066" s="77"/>
      <c r="P1066" s="77"/>
      <c r="Q1066" s="77"/>
      <c r="R1066" s="77"/>
      <c r="S1066" s="77"/>
      <c r="T1066" s="77"/>
      <c r="U1066" s="77"/>
      <c r="V1066" s="77"/>
      <c r="W1066" s="77"/>
      <c r="X1066" s="77"/>
      <c r="Y1066" s="77"/>
      <c r="Z1066" s="77"/>
    </row>
    <row r="1067" customFormat="false" ht="15" hidden="false" customHeight="false" outlineLevel="0" collapsed="false">
      <c r="A1067" s="80"/>
      <c r="B1067" s="80"/>
      <c r="C1067" s="86"/>
      <c r="D1067" s="86"/>
      <c r="E1067" s="86"/>
      <c r="F1067" s="86"/>
      <c r="G1067" s="86"/>
      <c r="H1067" s="86"/>
      <c r="I1067" s="86"/>
      <c r="J1067" s="86"/>
      <c r="K1067" s="80"/>
      <c r="L1067" s="80"/>
      <c r="M1067" s="77" t="n">
        <f aca="false">I1067+K1067</f>
        <v>0</v>
      </c>
      <c r="N1067" s="77" t="n">
        <f aca="false">J1067+L1067</f>
        <v>0</v>
      </c>
      <c r="O1067" s="77"/>
      <c r="P1067" s="77"/>
      <c r="Q1067" s="77"/>
      <c r="R1067" s="77"/>
      <c r="S1067" s="77"/>
      <c r="T1067" s="77"/>
      <c r="U1067" s="77"/>
      <c r="V1067" s="77"/>
      <c r="W1067" s="77"/>
      <c r="X1067" s="77"/>
      <c r="Y1067" s="77"/>
      <c r="Z1067" s="77"/>
    </row>
    <row r="1068" customFormat="false" ht="15" hidden="false" customHeight="false" outlineLevel="0" collapsed="false">
      <c r="A1068" s="80"/>
      <c r="B1068" s="80"/>
      <c r="C1068" s="86"/>
      <c r="D1068" s="86"/>
      <c r="E1068" s="86"/>
      <c r="F1068" s="86"/>
      <c r="G1068" s="86"/>
      <c r="H1068" s="86"/>
      <c r="I1068" s="86"/>
      <c r="J1068" s="86"/>
      <c r="K1068" s="80"/>
      <c r="L1068" s="80"/>
      <c r="M1068" s="77" t="n">
        <f aca="false">I1068+K1068</f>
        <v>0</v>
      </c>
      <c r="N1068" s="77" t="n">
        <f aca="false">J1068+L1068</f>
        <v>0</v>
      </c>
      <c r="O1068" s="77"/>
      <c r="P1068" s="77"/>
      <c r="Q1068" s="77"/>
      <c r="R1068" s="77"/>
      <c r="S1068" s="77"/>
      <c r="T1068" s="77"/>
      <c r="U1068" s="77"/>
      <c r="V1068" s="77"/>
      <c r="W1068" s="77"/>
      <c r="X1068" s="77"/>
      <c r="Y1068" s="77"/>
      <c r="Z1068" s="77"/>
    </row>
    <row r="1069" customFormat="false" ht="15" hidden="false" customHeight="false" outlineLevel="0" collapsed="false">
      <c r="A1069" s="80"/>
      <c r="B1069" s="80"/>
      <c r="C1069" s="86"/>
      <c r="D1069" s="86"/>
      <c r="E1069" s="86"/>
      <c r="F1069" s="86"/>
      <c r="G1069" s="86"/>
      <c r="H1069" s="86"/>
      <c r="I1069" s="86"/>
      <c r="J1069" s="86"/>
      <c r="K1069" s="80"/>
      <c r="L1069" s="80"/>
      <c r="M1069" s="77" t="n">
        <f aca="false">I1069+K1069</f>
        <v>0</v>
      </c>
      <c r="N1069" s="77" t="n">
        <f aca="false">J1069+L1069</f>
        <v>0</v>
      </c>
      <c r="O1069" s="77"/>
      <c r="P1069" s="77"/>
      <c r="Q1069" s="77"/>
      <c r="R1069" s="77"/>
      <c r="S1069" s="77"/>
      <c r="T1069" s="77"/>
      <c r="U1069" s="77"/>
      <c r="V1069" s="77"/>
      <c r="W1069" s="77"/>
      <c r="X1069" s="77"/>
      <c r="Y1069" s="77"/>
      <c r="Z1069" s="77"/>
    </row>
    <row r="1070" customFormat="false" ht="15" hidden="false" customHeight="false" outlineLevel="0" collapsed="false">
      <c r="A1070" s="80"/>
      <c r="B1070" s="80"/>
      <c r="C1070" s="86"/>
      <c r="D1070" s="86"/>
      <c r="E1070" s="86"/>
      <c r="F1070" s="86"/>
      <c r="G1070" s="86"/>
      <c r="H1070" s="86"/>
      <c r="I1070" s="86"/>
      <c r="J1070" s="86"/>
      <c r="K1070" s="80"/>
      <c r="L1070" s="80"/>
      <c r="M1070" s="77" t="n">
        <f aca="false">I1070+K1070</f>
        <v>0</v>
      </c>
      <c r="N1070" s="77" t="n">
        <f aca="false">J1070+L1070</f>
        <v>0</v>
      </c>
      <c r="O1070" s="77"/>
      <c r="P1070" s="77"/>
      <c r="Q1070" s="77"/>
      <c r="R1070" s="77"/>
      <c r="S1070" s="77"/>
      <c r="T1070" s="77"/>
      <c r="U1070" s="77"/>
      <c r="V1070" s="77"/>
      <c r="W1070" s="77"/>
      <c r="X1070" s="77"/>
      <c r="Y1070" s="77"/>
      <c r="Z1070" s="77"/>
    </row>
    <row r="1071" customFormat="false" ht="15" hidden="false" customHeight="false" outlineLevel="0" collapsed="false">
      <c r="A1071" s="80"/>
      <c r="B1071" s="80"/>
      <c r="C1071" s="86"/>
      <c r="D1071" s="86"/>
      <c r="E1071" s="86"/>
      <c r="F1071" s="86"/>
      <c r="G1071" s="86"/>
      <c r="H1071" s="86"/>
      <c r="I1071" s="86"/>
      <c r="J1071" s="86"/>
      <c r="K1071" s="80"/>
      <c r="L1071" s="80"/>
      <c r="M1071" s="77" t="n">
        <f aca="false">I1071+K1071</f>
        <v>0</v>
      </c>
      <c r="N1071" s="77" t="n">
        <f aca="false">J1071+L1071</f>
        <v>0</v>
      </c>
      <c r="O1071" s="77"/>
      <c r="P1071" s="77"/>
      <c r="Q1071" s="77"/>
      <c r="R1071" s="77"/>
      <c r="S1071" s="77"/>
      <c r="T1071" s="77"/>
      <c r="U1071" s="77"/>
      <c r="V1071" s="77"/>
      <c r="W1071" s="77"/>
      <c r="X1071" s="77"/>
      <c r="Y1071" s="77"/>
      <c r="Z1071" s="77"/>
    </row>
    <row r="1072" customFormat="false" ht="15" hidden="false" customHeight="false" outlineLevel="0" collapsed="false">
      <c r="A1072" s="80"/>
      <c r="B1072" s="80"/>
      <c r="C1072" s="86"/>
      <c r="D1072" s="86"/>
      <c r="E1072" s="86"/>
      <c r="F1072" s="86"/>
      <c r="G1072" s="86"/>
      <c r="H1072" s="86"/>
      <c r="I1072" s="86"/>
      <c r="J1072" s="86"/>
      <c r="K1072" s="80"/>
      <c r="L1072" s="80"/>
      <c r="M1072" s="77" t="n">
        <f aca="false">I1072+K1072</f>
        <v>0</v>
      </c>
      <c r="N1072" s="77" t="n">
        <f aca="false">J1072+L1072</f>
        <v>0</v>
      </c>
      <c r="O1072" s="77"/>
      <c r="P1072" s="77"/>
      <c r="Q1072" s="77"/>
      <c r="R1072" s="77"/>
      <c r="S1072" s="77"/>
      <c r="T1072" s="77"/>
      <c r="U1072" s="77"/>
      <c r="V1072" s="77"/>
      <c r="W1072" s="77"/>
      <c r="X1072" s="77"/>
      <c r="Y1072" s="77"/>
      <c r="Z1072" s="77"/>
    </row>
    <row r="1073" customFormat="false" ht="15" hidden="false" customHeight="false" outlineLevel="0" collapsed="false">
      <c r="A1073" s="80"/>
      <c r="B1073" s="80"/>
      <c r="C1073" s="86"/>
      <c r="D1073" s="86"/>
      <c r="E1073" s="86"/>
      <c r="F1073" s="86"/>
      <c r="G1073" s="86"/>
      <c r="H1073" s="86"/>
      <c r="I1073" s="86"/>
      <c r="J1073" s="86"/>
      <c r="K1073" s="80"/>
      <c r="L1073" s="80"/>
      <c r="M1073" s="77" t="n">
        <f aca="false">I1073+K1073</f>
        <v>0</v>
      </c>
      <c r="N1073" s="77" t="n">
        <f aca="false">J1073+L1073</f>
        <v>0</v>
      </c>
      <c r="O1073" s="77"/>
      <c r="P1073" s="77"/>
      <c r="Q1073" s="77"/>
      <c r="R1073" s="77"/>
      <c r="S1073" s="77"/>
      <c r="T1073" s="77"/>
      <c r="U1073" s="77"/>
      <c r="V1073" s="77"/>
      <c r="W1073" s="77"/>
      <c r="X1073" s="77"/>
      <c r="Y1073" s="77"/>
      <c r="Z1073" s="77"/>
    </row>
    <row r="1074" customFormat="false" ht="15" hidden="false" customHeight="false" outlineLevel="0" collapsed="false">
      <c r="A1074" s="80"/>
      <c r="B1074" s="80"/>
      <c r="C1074" s="86"/>
      <c r="D1074" s="86"/>
      <c r="E1074" s="86"/>
      <c r="F1074" s="86"/>
      <c r="G1074" s="86"/>
      <c r="H1074" s="86"/>
      <c r="I1074" s="86"/>
      <c r="J1074" s="86"/>
      <c r="K1074" s="80"/>
      <c r="L1074" s="80"/>
      <c r="M1074" s="77" t="n">
        <f aca="false">I1074+K1074</f>
        <v>0</v>
      </c>
      <c r="N1074" s="77" t="n">
        <f aca="false">J1074+L1074</f>
        <v>0</v>
      </c>
      <c r="O1074" s="77"/>
      <c r="P1074" s="77"/>
      <c r="Q1074" s="77"/>
      <c r="R1074" s="77"/>
      <c r="S1074" s="77"/>
      <c r="T1074" s="77"/>
      <c r="U1074" s="77"/>
      <c r="V1074" s="77"/>
      <c r="W1074" s="77"/>
      <c r="X1074" s="77"/>
      <c r="Y1074" s="77"/>
      <c r="Z1074" s="77"/>
    </row>
    <row r="1075" customFormat="false" ht="15" hidden="false" customHeight="false" outlineLevel="0" collapsed="false">
      <c r="A1075" s="80"/>
      <c r="B1075" s="80"/>
      <c r="C1075" s="86"/>
      <c r="D1075" s="86"/>
      <c r="E1075" s="86"/>
      <c r="F1075" s="86"/>
      <c r="G1075" s="86"/>
      <c r="H1075" s="86"/>
      <c r="I1075" s="86"/>
      <c r="J1075" s="86"/>
      <c r="K1075" s="80"/>
      <c r="L1075" s="80"/>
      <c r="M1075" s="77" t="n">
        <f aca="false">I1075+K1075</f>
        <v>0</v>
      </c>
      <c r="N1075" s="77" t="n">
        <f aca="false">J1075+L1075</f>
        <v>0</v>
      </c>
      <c r="O1075" s="77"/>
      <c r="P1075" s="77"/>
      <c r="Q1075" s="77"/>
      <c r="R1075" s="77"/>
      <c r="S1075" s="77"/>
      <c r="T1075" s="77"/>
      <c r="U1075" s="77"/>
      <c r="V1075" s="77"/>
      <c r="W1075" s="77"/>
      <c r="X1075" s="77"/>
      <c r="Y1075" s="77"/>
      <c r="Z1075" s="77"/>
    </row>
    <row r="1076" customFormat="false" ht="15" hidden="false" customHeight="false" outlineLevel="0" collapsed="false">
      <c r="A1076" s="80"/>
      <c r="B1076" s="80"/>
      <c r="C1076" s="86"/>
      <c r="D1076" s="86"/>
      <c r="E1076" s="86"/>
      <c r="F1076" s="86"/>
      <c r="G1076" s="86"/>
      <c r="H1076" s="86"/>
      <c r="I1076" s="86"/>
      <c r="J1076" s="86"/>
      <c r="K1076" s="80"/>
      <c r="L1076" s="80"/>
      <c r="M1076" s="77" t="n">
        <f aca="false">I1076+K1076</f>
        <v>0</v>
      </c>
      <c r="N1076" s="77" t="n">
        <f aca="false">J1076+L1076</f>
        <v>0</v>
      </c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7"/>
      <c r="Z1076" s="77"/>
    </row>
    <row r="1077" customFormat="false" ht="15" hidden="false" customHeight="false" outlineLevel="0" collapsed="false">
      <c r="A1077" s="80"/>
      <c r="B1077" s="80"/>
      <c r="C1077" s="86"/>
      <c r="D1077" s="86"/>
      <c r="E1077" s="86"/>
      <c r="F1077" s="86"/>
      <c r="G1077" s="86"/>
      <c r="H1077" s="86"/>
      <c r="I1077" s="86"/>
      <c r="J1077" s="86"/>
      <c r="K1077" s="80"/>
      <c r="L1077" s="80"/>
      <c r="M1077" s="77" t="n">
        <f aca="false">I1077+K1077</f>
        <v>0</v>
      </c>
      <c r="N1077" s="77" t="n">
        <f aca="false">J1077+L1077</f>
        <v>0</v>
      </c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7"/>
      <c r="Z1077" s="77"/>
    </row>
    <row r="1078" customFormat="false" ht="15" hidden="false" customHeight="false" outlineLevel="0" collapsed="false">
      <c r="A1078" s="80"/>
      <c r="B1078" s="80"/>
      <c r="C1078" s="86"/>
      <c r="D1078" s="86"/>
      <c r="E1078" s="86"/>
      <c r="F1078" s="86"/>
      <c r="G1078" s="86"/>
      <c r="H1078" s="86"/>
      <c r="I1078" s="86"/>
      <c r="J1078" s="86"/>
      <c r="K1078" s="80"/>
      <c r="L1078" s="80"/>
      <c r="M1078" s="77" t="n">
        <f aca="false">I1078+K1078</f>
        <v>0</v>
      </c>
      <c r="N1078" s="77" t="n">
        <f aca="false">J1078+L1078</f>
        <v>0</v>
      </c>
      <c r="O1078" s="77"/>
      <c r="P1078" s="77"/>
      <c r="Q1078" s="77"/>
      <c r="R1078" s="77"/>
      <c r="S1078" s="77"/>
      <c r="T1078" s="77"/>
      <c r="U1078" s="77"/>
      <c r="V1078" s="77"/>
      <c r="W1078" s="77"/>
      <c r="X1078" s="77"/>
      <c r="Y1078" s="77"/>
      <c r="Z1078" s="77"/>
    </row>
    <row r="1079" customFormat="false" ht="15" hidden="false" customHeight="false" outlineLevel="0" collapsed="false">
      <c r="A1079" s="80"/>
      <c r="B1079" s="80"/>
      <c r="C1079" s="86"/>
      <c r="D1079" s="86"/>
      <c r="E1079" s="86"/>
      <c r="F1079" s="86"/>
      <c r="G1079" s="86"/>
      <c r="H1079" s="86"/>
      <c r="I1079" s="86"/>
      <c r="J1079" s="86"/>
      <c r="K1079" s="80"/>
      <c r="L1079" s="80"/>
      <c r="M1079" s="77" t="n">
        <f aca="false">I1079+K1079</f>
        <v>0</v>
      </c>
      <c r="N1079" s="77" t="n">
        <f aca="false">J1079+L1079</f>
        <v>0</v>
      </c>
      <c r="O1079" s="77"/>
      <c r="P1079" s="77"/>
      <c r="Q1079" s="77"/>
      <c r="R1079" s="77"/>
      <c r="S1079" s="77"/>
      <c r="T1079" s="77"/>
      <c r="U1079" s="77"/>
      <c r="V1079" s="77"/>
      <c r="W1079" s="77"/>
      <c r="X1079" s="77"/>
      <c r="Y1079" s="77"/>
      <c r="Z1079" s="77"/>
    </row>
    <row r="1080" customFormat="false" ht="15" hidden="false" customHeight="false" outlineLevel="0" collapsed="false">
      <c r="A1080" s="80"/>
      <c r="B1080" s="80"/>
      <c r="C1080" s="86"/>
      <c r="D1080" s="86"/>
      <c r="E1080" s="86"/>
      <c r="F1080" s="86"/>
      <c r="G1080" s="86"/>
      <c r="H1080" s="86"/>
      <c r="I1080" s="86"/>
      <c r="J1080" s="86"/>
      <c r="K1080" s="80"/>
      <c r="L1080" s="80"/>
      <c r="M1080" s="77" t="n">
        <f aca="false">I1080+K1080</f>
        <v>0</v>
      </c>
      <c r="N1080" s="77" t="n">
        <f aca="false">J1080+L1080</f>
        <v>0</v>
      </c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7"/>
      <c r="Z1080" s="77"/>
    </row>
    <row r="1081" customFormat="false" ht="15" hidden="false" customHeight="false" outlineLevel="0" collapsed="false">
      <c r="A1081" s="80"/>
      <c r="B1081" s="80"/>
      <c r="C1081" s="86"/>
      <c r="D1081" s="86"/>
      <c r="E1081" s="86"/>
      <c r="F1081" s="86"/>
      <c r="G1081" s="86"/>
      <c r="H1081" s="86"/>
      <c r="I1081" s="86"/>
      <c r="J1081" s="86"/>
      <c r="K1081" s="80"/>
      <c r="L1081" s="80"/>
      <c r="M1081" s="77" t="n">
        <f aca="false">I1081+K1081</f>
        <v>0</v>
      </c>
      <c r="N1081" s="77" t="n">
        <f aca="false">J1081+L1081</f>
        <v>0</v>
      </c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7"/>
      <c r="Z1081" s="77"/>
    </row>
    <row r="1082" customFormat="false" ht="15" hidden="false" customHeight="false" outlineLevel="0" collapsed="false">
      <c r="A1082" s="80"/>
      <c r="B1082" s="80"/>
      <c r="C1082" s="86"/>
      <c r="D1082" s="86"/>
      <c r="E1082" s="86"/>
      <c r="F1082" s="86"/>
      <c r="G1082" s="86"/>
      <c r="H1082" s="86"/>
      <c r="I1082" s="86"/>
      <c r="J1082" s="86"/>
      <c r="K1082" s="80"/>
      <c r="L1082" s="80"/>
      <c r="M1082" s="77" t="n">
        <f aca="false">I1082+K1082</f>
        <v>0</v>
      </c>
      <c r="N1082" s="77" t="n">
        <f aca="false">J1082+L1082</f>
        <v>0</v>
      </c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7"/>
      <c r="Z1082" s="77"/>
    </row>
    <row r="1083" customFormat="false" ht="15" hidden="false" customHeight="false" outlineLevel="0" collapsed="false">
      <c r="A1083" s="80"/>
      <c r="B1083" s="80"/>
      <c r="C1083" s="86"/>
      <c r="D1083" s="86"/>
      <c r="E1083" s="86"/>
      <c r="F1083" s="86"/>
      <c r="G1083" s="86"/>
      <c r="H1083" s="86"/>
      <c r="I1083" s="86"/>
      <c r="J1083" s="86"/>
      <c r="K1083" s="80"/>
      <c r="L1083" s="80"/>
      <c r="M1083" s="77" t="n">
        <f aca="false">I1083+K1083</f>
        <v>0</v>
      </c>
      <c r="N1083" s="77" t="n">
        <f aca="false">J1083+L1083</f>
        <v>0</v>
      </c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7"/>
      <c r="Z1083" s="77"/>
    </row>
    <row r="1084" customFormat="false" ht="15" hidden="false" customHeight="false" outlineLevel="0" collapsed="false">
      <c r="A1084" s="80"/>
      <c r="B1084" s="80"/>
      <c r="C1084" s="86"/>
      <c r="D1084" s="86"/>
      <c r="E1084" s="86"/>
      <c r="F1084" s="86"/>
      <c r="G1084" s="86"/>
      <c r="H1084" s="86"/>
      <c r="I1084" s="86"/>
      <c r="J1084" s="86"/>
      <c r="K1084" s="80"/>
      <c r="L1084" s="80"/>
      <c r="M1084" s="77" t="n">
        <f aca="false">I1084+K1084</f>
        <v>0</v>
      </c>
      <c r="N1084" s="77" t="n">
        <f aca="false">J1084+L1084</f>
        <v>0</v>
      </c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7"/>
      <c r="Z1084" s="77"/>
    </row>
    <row r="1085" customFormat="false" ht="15" hidden="false" customHeight="false" outlineLevel="0" collapsed="false">
      <c r="A1085" s="80"/>
      <c r="B1085" s="80"/>
      <c r="C1085" s="86"/>
      <c r="D1085" s="86"/>
      <c r="E1085" s="86"/>
      <c r="F1085" s="86"/>
      <c r="G1085" s="86"/>
      <c r="H1085" s="86"/>
      <c r="I1085" s="86"/>
      <c r="J1085" s="86"/>
      <c r="K1085" s="80"/>
      <c r="L1085" s="80"/>
      <c r="M1085" s="77" t="n">
        <f aca="false">I1085+K1085</f>
        <v>0</v>
      </c>
      <c r="N1085" s="77" t="n">
        <f aca="false">J1085+L1085</f>
        <v>0</v>
      </c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7"/>
      <c r="Z1085" s="77"/>
    </row>
    <row r="1086" customFormat="false" ht="15" hidden="false" customHeight="false" outlineLevel="0" collapsed="false">
      <c r="A1086" s="80"/>
      <c r="B1086" s="80"/>
      <c r="C1086" s="86"/>
      <c r="D1086" s="86"/>
      <c r="E1086" s="86"/>
      <c r="F1086" s="86"/>
      <c r="G1086" s="86"/>
      <c r="H1086" s="86"/>
      <c r="I1086" s="86"/>
      <c r="J1086" s="86"/>
      <c r="K1086" s="80"/>
      <c r="L1086" s="80"/>
      <c r="M1086" s="77" t="n">
        <f aca="false">I1086+K1086</f>
        <v>0</v>
      </c>
      <c r="N1086" s="77" t="n">
        <f aca="false">J1086+L1086</f>
        <v>0</v>
      </c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7"/>
      <c r="Z1086" s="77"/>
    </row>
    <row r="1087" customFormat="false" ht="15" hidden="false" customHeight="false" outlineLevel="0" collapsed="false">
      <c r="A1087" s="80"/>
      <c r="B1087" s="80"/>
      <c r="C1087" s="86"/>
      <c r="D1087" s="86"/>
      <c r="E1087" s="86"/>
      <c r="F1087" s="86"/>
      <c r="G1087" s="86"/>
      <c r="H1087" s="86"/>
      <c r="I1087" s="86"/>
      <c r="J1087" s="86"/>
      <c r="K1087" s="80"/>
      <c r="L1087" s="80"/>
      <c r="M1087" s="77" t="n">
        <f aca="false">I1087+K1087</f>
        <v>0</v>
      </c>
      <c r="N1087" s="77" t="n">
        <f aca="false">J1087+L1087</f>
        <v>0</v>
      </c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7"/>
      <c r="Z1087" s="77"/>
    </row>
    <row r="1088" customFormat="false" ht="15" hidden="false" customHeight="false" outlineLevel="0" collapsed="false">
      <c r="A1088" s="80"/>
      <c r="B1088" s="80"/>
      <c r="C1088" s="86"/>
      <c r="D1088" s="86"/>
      <c r="E1088" s="86"/>
      <c r="F1088" s="86"/>
      <c r="G1088" s="86"/>
      <c r="H1088" s="86"/>
      <c r="I1088" s="86"/>
      <c r="J1088" s="86"/>
      <c r="K1088" s="80"/>
      <c r="L1088" s="80"/>
      <c r="M1088" s="77" t="n">
        <f aca="false">I1088+K1088</f>
        <v>0</v>
      </c>
      <c r="N1088" s="77" t="n">
        <f aca="false">J1088+L1088</f>
        <v>0</v>
      </c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7"/>
      <c r="Z1088" s="77"/>
    </row>
    <row r="1089" customFormat="false" ht="15" hidden="false" customHeight="false" outlineLevel="0" collapsed="false">
      <c r="A1089" s="80"/>
      <c r="B1089" s="80"/>
      <c r="C1089" s="86"/>
      <c r="D1089" s="86"/>
      <c r="E1089" s="86"/>
      <c r="F1089" s="86"/>
      <c r="G1089" s="86"/>
      <c r="H1089" s="86"/>
      <c r="I1089" s="86"/>
      <c r="J1089" s="86"/>
      <c r="K1089" s="80"/>
      <c r="L1089" s="80"/>
      <c r="M1089" s="77" t="n">
        <f aca="false">I1089+K1089</f>
        <v>0</v>
      </c>
      <c r="N1089" s="77" t="n">
        <f aca="false">J1089+L1089</f>
        <v>0</v>
      </c>
      <c r="O1089" s="77"/>
      <c r="P1089" s="77"/>
      <c r="Q1089" s="77"/>
      <c r="R1089" s="77"/>
      <c r="S1089" s="77"/>
      <c r="T1089" s="77"/>
      <c r="U1089" s="77"/>
      <c r="V1089" s="77"/>
      <c r="W1089" s="77"/>
      <c r="X1089" s="77"/>
      <c r="Y1089" s="77"/>
      <c r="Z1089" s="77"/>
    </row>
    <row r="1090" customFormat="false" ht="15" hidden="false" customHeight="false" outlineLevel="0" collapsed="false">
      <c r="A1090" s="80"/>
      <c r="B1090" s="80"/>
      <c r="C1090" s="86"/>
      <c r="D1090" s="86"/>
      <c r="E1090" s="86"/>
      <c r="F1090" s="86"/>
      <c r="G1090" s="86"/>
      <c r="H1090" s="86"/>
      <c r="I1090" s="86"/>
      <c r="J1090" s="86"/>
      <c r="K1090" s="80"/>
      <c r="L1090" s="80"/>
      <c r="M1090" s="77" t="n">
        <f aca="false">I1090+K1090</f>
        <v>0</v>
      </c>
      <c r="N1090" s="77" t="n">
        <f aca="false">J1090+L1090</f>
        <v>0</v>
      </c>
      <c r="O1090" s="77"/>
      <c r="P1090" s="77"/>
      <c r="Q1090" s="77"/>
      <c r="R1090" s="77"/>
      <c r="S1090" s="77"/>
      <c r="T1090" s="77"/>
      <c r="U1090" s="77"/>
      <c r="V1090" s="77"/>
      <c r="W1090" s="77"/>
      <c r="X1090" s="77"/>
      <c r="Y1090" s="77"/>
      <c r="Z1090" s="77"/>
    </row>
    <row r="1091" customFormat="false" ht="15" hidden="false" customHeight="false" outlineLevel="0" collapsed="false">
      <c r="A1091" s="80"/>
      <c r="B1091" s="80"/>
      <c r="C1091" s="86"/>
      <c r="D1091" s="86"/>
      <c r="E1091" s="86"/>
      <c r="F1091" s="86"/>
      <c r="G1091" s="86"/>
      <c r="H1091" s="86"/>
      <c r="I1091" s="86"/>
      <c r="J1091" s="86"/>
      <c r="K1091" s="80"/>
      <c r="L1091" s="80"/>
      <c r="M1091" s="77" t="n">
        <f aca="false">I1091+K1091</f>
        <v>0</v>
      </c>
      <c r="N1091" s="77" t="n">
        <f aca="false">J1091+L1091</f>
        <v>0</v>
      </c>
      <c r="O1091" s="77"/>
      <c r="P1091" s="77"/>
      <c r="Q1091" s="77"/>
      <c r="R1091" s="77"/>
      <c r="S1091" s="77"/>
      <c r="T1091" s="77"/>
      <c r="U1091" s="77"/>
      <c r="V1091" s="77"/>
      <c r="W1091" s="77"/>
      <c r="X1091" s="77"/>
      <c r="Y1091" s="77"/>
      <c r="Z1091" s="77"/>
    </row>
    <row r="1092" customFormat="false" ht="15" hidden="false" customHeight="false" outlineLevel="0" collapsed="false">
      <c r="A1092" s="80"/>
      <c r="B1092" s="80"/>
      <c r="C1092" s="86"/>
      <c r="D1092" s="86"/>
      <c r="E1092" s="86"/>
      <c r="F1092" s="86"/>
      <c r="G1092" s="86"/>
      <c r="H1092" s="86"/>
      <c r="I1092" s="86"/>
      <c r="J1092" s="86"/>
      <c r="K1092" s="80"/>
      <c r="L1092" s="80"/>
      <c r="M1092" s="77" t="n">
        <f aca="false">I1092+K1092</f>
        <v>0</v>
      </c>
      <c r="N1092" s="77" t="n">
        <f aca="false">J1092+L1092</f>
        <v>0</v>
      </c>
      <c r="O1092" s="77"/>
      <c r="P1092" s="77"/>
      <c r="Q1092" s="77"/>
      <c r="R1092" s="77"/>
      <c r="S1092" s="77"/>
      <c r="T1092" s="77"/>
      <c r="U1092" s="77"/>
      <c r="V1092" s="77"/>
      <c r="W1092" s="77"/>
      <c r="X1092" s="77"/>
      <c r="Y1092" s="77"/>
      <c r="Z1092" s="77"/>
    </row>
    <row r="1093" customFormat="false" ht="15" hidden="false" customHeight="false" outlineLevel="0" collapsed="false">
      <c r="A1093" s="80"/>
      <c r="B1093" s="80"/>
      <c r="C1093" s="86"/>
      <c r="D1093" s="86"/>
      <c r="E1093" s="86"/>
      <c r="F1093" s="86"/>
      <c r="G1093" s="86"/>
      <c r="H1093" s="86"/>
      <c r="I1093" s="86"/>
      <c r="J1093" s="86"/>
      <c r="K1093" s="80"/>
      <c r="L1093" s="80"/>
      <c r="M1093" s="77" t="n">
        <f aca="false">I1093+K1093</f>
        <v>0</v>
      </c>
      <c r="N1093" s="77" t="n">
        <f aca="false">J1093+L1093</f>
        <v>0</v>
      </c>
      <c r="O1093" s="77"/>
      <c r="P1093" s="77"/>
      <c r="Q1093" s="77"/>
      <c r="R1093" s="77"/>
      <c r="S1093" s="77"/>
      <c r="T1093" s="77"/>
      <c r="U1093" s="77"/>
      <c r="V1093" s="77"/>
      <c r="W1093" s="77"/>
      <c r="X1093" s="77"/>
      <c r="Y1093" s="77"/>
      <c r="Z1093" s="77"/>
    </row>
    <row r="1094" customFormat="false" ht="15" hidden="false" customHeight="false" outlineLevel="0" collapsed="false">
      <c r="A1094" s="80"/>
      <c r="B1094" s="80"/>
      <c r="C1094" s="86"/>
      <c r="D1094" s="86"/>
      <c r="E1094" s="86"/>
      <c r="F1094" s="86"/>
      <c r="G1094" s="86"/>
      <c r="H1094" s="86"/>
      <c r="I1094" s="86"/>
      <c r="J1094" s="86"/>
      <c r="K1094" s="80"/>
      <c r="L1094" s="80"/>
      <c r="M1094" s="77" t="n">
        <f aca="false">I1094+K1094</f>
        <v>0</v>
      </c>
      <c r="N1094" s="77" t="n">
        <f aca="false">J1094+L1094</f>
        <v>0</v>
      </c>
      <c r="O1094" s="77"/>
      <c r="P1094" s="77"/>
      <c r="Q1094" s="77"/>
      <c r="R1094" s="77"/>
      <c r="S1094" s="77"/>
      <c r="T1094" s="77"/>
      <c r="U1094" s="77"/>
      <c r="V1094" s="77"/>
      <c r="W1094" s="77"/>
      <c r="X1094" s="77"/>
      <c r="Y1094" s="77"/>
      <c r="Z1094" s="77"/>
    </row>
    <row r="1095" customFormat="false" ht="15" hidden="false" customHeight="false" outlineLevel="0" collapsed="false">
      <c r="A1095" s="80"/>
      <c r="B1095" s="80"/>
      <c r="C1095" s="86"/>
      <c r="D1095" s="86"/>
      <c r="E1095" s="86"/>
      <c r="F1095" s="86"/>
      <c r="G1095" s="86"/>
      <c r="H1095" s="86"/>
      <c r="I1095" s="86"/>
      <c r="J1095" s="86"/>
      <c r="K1095" s="80"/>
      <c r="L1095" s="80"/>
      <c r="M1095" s="77" t="n">
        <f aca="false">I1095+K1095</f>
        <v>0</v>
      </c>
      <c r="N1095" s="77" t="n">
        <f aca="false">J1095+L1095</f>
        <v>0</v>
      </c>
      <c r="O1095" s="77"/>
      <c r="P1095" s="77"/>
      <c r="Q1095" s="77"/>
      <c r="R1095" s="77"/>
      <c r="S1095" s="77"/>
      <c r="T1095" s="77"/>
      <c r="U1095" s="77"/>
      <c r="V1095" s="77"/>
      <c r="W1095" s="77"/>
      <c r="X1095" s="77"/>
      <c r="Y1095" s="77"/>
      <c r="Z1095" s="77"/>
    </row>
    <row r="1096" customFormat="false" ht="15" hidden="false" customHeight="false" outlineLevel="0" collapsed="false">
      <c r="A1096" s="80"/>
      <c r="B1096" s="80"/>
      <c r="C1096" s="86"/>
      <c r="D1096" s="86"/>
      <c r="E1096" s="86"/>
      <c r="F1096" s="86"/>
      <c r="G1096" s="86"/>
      <c r="H1096" s="86"/>
      <c r="I1096" s="86"/>
      <c r="J1096" s="86"/>
      <c r="K1096" s="80"/>
      <c r="L1096" s="80"/>
      <c r="M1096" s="77" t="n">
        <f aca="false">I1096+K1096</f>
        <v>0</v>
      </c>
      <c r="N1096" s="77" t="n">
        <f aca="false">J1096+L1096</f>
        <v>0</v>
      </c>
      <c r="O1096" s="77"/>
      <c r="P1096" s="77"/>
      <c r="Q1096" s="77"/>
      <c r="R1096" s="77"/>
      <c r="S1096" s="77"/>
      <c r="T1096" s="77"/>
      <c r="U1096" s="77"/>
      <c r="V1096" s="77"/>
      <c r="W1096" s="77"/>
      <c r="X1096" s="77"/>
      <c r="Y1096" s="77"/>
      <c r="Z1096" s="77"/>
    </row>
    <row r="1097" customFormat="false" ht="15" hidden="false" customHeight="false" outlineLevel="0" collapsed="false">
      <c r="A1097" s="80"/>
      <c r="B1097" s="80"/>
      <c r="C1097" s="86"/>
      <c r="D1097" s="86"/>
      <c r="E1097" s="86"/>
      <c r="F1097" s="86"/>
      <c r="G1097" s="86"/>
      <c r="H1097" s="86"/>
      <c r="I1097" s="86"/>
      <c r="J1097" s="86"/>
      <c r="K1097" s="80"/>
      <c r="L1097" s="80"/>
      <c r="M1097" s="77" t="n">
        <f aca="false">I1097+K1097</f>
        <v>0</v>
      </c>
      <c r="N1097" s="77" t="n">
        <f aca="false">J1097+L1097</f>
        <v>0</v>
      </c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7"/>
      <c r="Z1097" s="77"/>
    </row>
    <row r="1098" customFormat="false" ht="15" hidden="false" customHeight="false" outlineLevel="0" collapsed="false">
      <c r="A1098" s="80"/>
      <c r="B1098" s="80"/>
      <c r="C1098" s="86"/>
      <c r="D1098" s="86"/>
      <c r="E1098" s="86"/>
      <c r="F1098" s="86"/>
      <c r="G1098" s="86"/>
      <c r="H1098" s="86"/>
      <c r="I1098" s="86"/>
      <c r="J1098" s="86"/>
      <c r="K1098" s="80"/>
      <c r="L1098" s="80"/>
      <c r="M1098" s="77" t="n">
        <f aca="false">I1098+K1098</f>
        <v>0</v>
      </c>
      <c r="N1098" s="77" t="n">
        <f aca="false">J1098+L1098</f>
        <v>0</v>
      </c>
      <c r="O1098" s="77"/>
      <c r="P1098" s="77"/>
      <c r="Q1098" s="77"/>
      <c r="R1098" s="77"/>
      <c r="S1098" s="77"/>
      <c r="T1098" s="77"/>
      <c r="U1098" s="77"/>
      <c r="V1098" s="77"/>
      <c r="W1098" s="77"/>
      <c r="X1098" s="77"/>
      <c r="Y1098" s="77"/>
      <c r="Z1098" s="77"/>
    </row>
    <row r="1099" customFormat="false" ht="15" hidden="false" customHeight="false" outlineLevel="0" collapsed="false">
      <c r="A1099" s="80"/>
      <c r="B1099" s="80"/>
      <c r="C1099" s="86"/>
      <c r="D1099" s="86"/>
      <c r="E1099" s="86"/>
      <c r="F1099" s="86"/>
      <c r="G1099" s="86"/>
      <c r="H1099" s="86"/>
      <c r="I1099" s="86"/>
      <c r="J1099" s="86"/>
      <c r="K1099" s="80"/>
      <c r="L1099" s="80"/>
      <c r="M1099" s="77" t="n">
        <f aca="false">I1099+K1099</f>
        <v>0</v>
      </c>
      <c r="N1099" s="77" t="n">
        <f aca="false">J1099+L1099</f>
        <v>0</v>
      </c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7"/>
      <c r="Z1099" s="77"/>
    </row>
    <row r="1100" customFormat="false" ht="15" hidden="false" customHeight="false" outlineLevel="0" collapsed="false">
      <c r="A1100" s="80"/>
      <c r="B1100" s="80"/>
      <c r="C1100" s="86"/>
      <c r="D1100" s="86"/>
      <c r="E1100" s="86"/>
      <c r="F1100" s="86"/>
      <c r="G1100" s="86"/>
      <c r="H1100" s="86"/>
      <c r="I1100" s="86"/>
      <c r="J1100" s="86"/>
      <c r="K1100" s="80"/>
      <c r="L1100" s="80"/>
      <c r="M1100" s="77" t="n">
        <f aca="false">I1100+K1100</f>
        <v>0</v>
      </c>
      <c r="N1100" s="77" t="n">
        <f aca="false">J1100+L1100</f>
        <v>0</v>
      </c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</row>
    <row r="1101" customFormat="false" ht="15" hidden="false" customHeight="false" outlineLevel="0" collapsed="false">
      <c r="A1101" s="80"/>
      <c r="B1101" s="80"/>
      <c r="C1101" s="86"/>
      <c r="D1101" s="86"/>
      <c r="E1101" s="86"/>
      <c r="F1101" s="86"/>
      <c r="G1101" s="86"/>
      <c r="H1101" s="86"/>
      <c r="I1101" s="86"/>
      <c r="J1101" s="86"/>
      <c r="K1101" s="80"/>
      <c r="L1101" s="80"/>
      <c r="M1101" s="77" t="n">
        <f aca="false">I1101+K1101</f>
        <v>0</v>
      </c>
      <c r="N1101" s="77" t="n">
        <f aca="false">J1101+L1101</f>
        <v>0</v>
      </c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7"/>
      <c r="Z1101" s="77"/>
    </row>
    <row r="1102" customFormat="false" ht="15" hidden="false" customHeight="false" outlineLevel="0" collapsed="false">
      <c r="A1102" s="80"/>
      <c r="B1102" s="80"/>
      <c r="C1102" s="86"/>
      <c r="D1102" s="86"/>
      <c r="E1102" s="86"/>
      <c r="F1102" s="86"/>
      <c r="G1102" s="86"/>
      <c r="H1102" s="86"/>
      <c r="I1102" s="86"/>
      <c r="J1102" s="86"/>
      <c r="K1102" s="80"/>
      <c r="L1102" s="80"/>
      <c r="M1102" s="77" t="n">
        <f aca="false">I1102+K1102</f>
        <v>0</v>
      </c>
      <c r="N1102" s="77" t="n">
        <f aca="false">J1102+L1102</f>
        <v>0</v>
      </c>
      <c r="O1102" s="77"/>
      <c r="P1102" s="77"/>
      <c r="Q1102" s="77"/>
      <c r="R1102" s="77"/>
      <c r="S1102" s="77"/>
      <c r="T1102" s="77"/>
      <c r="U1102" s="77"/>
      <c r="V1102" s="77"/>
      <c r="W1102" s="77"/>
      <c r="X1102" s="77"/>
      <c r="Y1102" s="77"/>
      <c r="Z1102" s="77"/>
    </row>
    <row r="1103" customFormat="false" ht="15" hidden="false" customHeight="false" outlineLevel="0" collapsed="false">
      <c r="A1103" s="80"/>
      <c r="B1103" s="80"/>
      <c r="C1103" s="86"/>
      <c r="D1103" s="86"/>
      <c r="E1103" s="86"/>
      <c r="F1103" s="86"/>
      <c r="G1103" s="86"/>
      <c r="H1103" s="86"/>
      <c r="I1103" s="86"/>
      <c r="J1103" s="86"/>
      <c r="K1103" s="80"/>
      <c r="L1103" s="80"/>
      <c r="M1103" s="77" t="n">
        <f aca="false">I1103+K1103</f>
        <v>0</v>
      </c>
      <c r="N1103" s="77" t="n">
        <f aca="false">J1103+L1103</f>
        <v>0</v>
      </c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7"/>
      <c r="Z1103" s="77"/>
    </row>
    <row r="1104" customFormat="false" ht="15" hidden="false" customHeight="false" outlineLevel="0" collapsed="false">
      <c r="A1104" s="80"/>
      <c r="B1104" s="80"/>
      <c r="C1104" s="86"/>
      <c r="D1104" s="86"/>
      <c r="E1104" s="86"/>
      <c r="F1104" s="86"/>
      <c r="G1104" s="86"/>
      <c r="H1104" s="86"/>
      <c r="I1104" s="86"/>
      <c r="J1104" s="86"/>
      <c r="K1104" s="80"/>
      <c r="L1104" s="80"/>
      <c r="M1104" s="77" t="n">
        <f aca="false">I1104+K1104</f>
        <v>0</v>
      </c>
      <c r="N1104" s="77" t="n">
        <f aca="false">J1104+L1104</f>
        <v>0</v>
      </c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7"/>
      <c r="Z1104" s="77"/>
    </row>
    <row r="1105" customFormat="false" ht="15" hidden="false" customHeight="false" outlineLevel="0" collapsed="false">
      <c r="A1105" s="80"/>
      <c r="B1105" s="80"/>
      <c r="C1105" s="86"/>
      <c r="D1105" s="86"/>
      <c r="E1105" s="86"/>
      <c r="F1105" s="86"/>
      <c r="G1105" s="86"/>
      <c r="H1105" s="86"/>
      <c r="I1105" s="86"/>
      <c r="J1105" s="86"/>
      <c r="K1105" s="80"/>
      <c r="L1105" s="80"/>
      <c r="M1105" s="77" t="n">
        <f aca="false">I1105+K1105</f>
        <v>0</v>
      </c>
      <c r="N1105" s="77" t="n">
        <f aca="false">J1105+L1105</f>
        <v>0</v>
      </c>
      <c r="O1105" s="77"/>
      <c r="P1105" s="77"/>
      <c r="Q1105" s="77"/>
      <c r="R1105" s="77"/>
      <c r="S1105" s="77"/>
      <c r="T1105" s="77"/>
      <c r="U1105" s="77"/>
      <c r="V1105" s="77"/>
      <c r="W1105" s="77"/>
      <c r="X1105" s="77"/>
      <c r="Y1105" s="77"/>
      <c r="Z1105" s="77"/>
    </row>
    <row r="1106" customFormat="false" ht="15" hidden="false" customHeight="false" outlineLevel="0" collapsed="false">
      <c r="A1106" s="80"/>
      <c r="B1106" s="80"/>
      <c r="C1106" s="86"/>
      <c r="D1106" s="86"/>
      <c r="E1106" s="86"/>
      <c r="F1106" s="86"/>
      <c r="G1106" s="86"/>
      <c r="H1106" s="86"/>
      <c r="I1106" s="86"/>
      <c r="J1106" s="86"/>
      <c r="K1106" s="80"/>
      <c r="L1106" s="80"/>
      <c r="M1106" s="77" t="n">
        <f aca="false">I1106+K1106</f>
        <v>0</v>
      </c>
      <c r="N1106" s="77" t="n">
        <f aca="false">J1106+L1106</f>
        <v>0</v>
      </c>
      <c r="O1106" s="77"/>
      <c r="P1106" s="77"/>
      <c r="Q1106" s="77"/>
      <c r="R1106" s="77"/>
      <c r="S1106" s="77"/>
      <c r="T1106" s="77"/>
      <c r="U1106" s="77"/>
      <c r="V1106" s="77"/>
      <c r="W1106" s="77"/>
      <c r="X1106" s="77"/>
      <c r="Y1106" s="77"/>
      <c r="Z1106" s="77"/>
    </row>
    <row r="1107" customFormat="false" ht="15" hidden="false" customHeight="false" outlineLevel="0" collapsed="false">
      <c r="A1107" s="80"/>
      <c r="B1107" s="80"/>
      <c r="C1107" s="86"/>
      <c r="D1107" s="86"/>
      <c r="E1107" s="86"/>
      <c r="F1107" s="86"/>
      <c r="G1107" s="86"/>
      <c r="H1107" s="86"/>
      <c r="I1107" s="86"/>
      <c r="J1107" s="86"/>
      <c r="K1107" s="80"/>
      <c r="L1107" s="80"/>
      <c r="M1107" s="77" t="n">
        <f aca="false">I1107+K1107</f>
        <v>0</v>
      </c>
      <c r="N1107" s="77" t="n">
        <f aca="false">J1107+L1107</f>
        <v>0</v>
      </c>
      <c r="O1107" s="77"/>
      <c r="P1107" s="77"/>
      <c r="Q1107" s="77"/>
      <c r="R1107" s="77"/>
      <c r="S1107" s="77"/>
      <c r="T1107" s="77"/>
      <c r="U1107" s="77"/>
      <c r="V1107" s="77"/>
      <c r="W1107" s="77"/>
      <c r="X1107" s="77"/>
      <c r="Y1107" s="77"/>
      <c r="Z1107" s="77"/>
    </row>
    <row r="1108" customFormat="false" ht="15" hidden="false" customHeight="false" outlineLevel="0" collapsed="false">
      <c r="A1108" s="80"/>
      <c r="B1108" s="80"/>
      <c r="C1108" s="86"/>
      <c r="D1108" s="86"/>
      <c r="E1108" s="86"/>
      <c r="F1108" s="86"/>
      <c r="G1108" s="86"/>
      <c r="H1108" s="86"/>
      <c r="I1108" s="86"/>
      <c r="J1108" s="86"/>
      <c r="K1108" s="80"/>
      <c r="L1108" s="80"/>
      <c r="M1108" s="77" t="n">
        <f aca="false">I1108+K1108</f>
        <v>0</v>
      </c>
      <c r="N1108" s="77" t="n">
        <f aca="false">J1108+L1108</f>
        <v>0</v>
      </c>
      <c r="O1108" s="77"/>
      <c r="P1108" s="77"/>
      <c r="Q1108" s="77"/>
      <c r="R1108" s="77"/>
      <c r="S1108" s="77"/>
      <c r="T1108" s="77"/>
      <c r="U1108" s="77"/>
      <c r="V1108" s="77"/>
      <c r="W1108" s="77"/>
      <c r="X1108" s="77"/>
      <c r="Y1108" s="77"/>
      <c r="Z1108" s="77"/>
    </row>
    <row r="1109" customFormat="false" ht="15" hidden="false" customHeight="false" outlineLevel="0" collapsed="false">
      <c r="A1109" s="80"/>
      <c r="B1109" s="80"/>
      <c r="C1109" s="86"/>
      <c r="D1109" s="86"/>
      <c r="E1109" s="86"/>
      <c r="F1109" s="86"/>
      <c r="G1109" s="86"/>
      <c r="H1109" s="86"/>
      <c r="I1109" s="86"/>
      <c r="J1109" s="86"/>
      <c r="K1109" s="80"/>
      <c r="L1109" s="80"/>
      <c r="M1109" s="77" t="n">
        <f aca="false">I1109+K1109</f>
        <v>0</v>
      </c>
      <c r="N1109" s="77" t="n">
        <f aca="false">J1109+L1109</f>
        <v>0</v>
      </c>
      <c r="O1109" s="77"/>
      <c r="P1109" s="77"/>
      <c r="Q1109" s="77"/>
      <c r="R1109" s="77"/>
      <c r="S1109" s="77"/>
      <c r="T1109" s="77"/>
      <c r="U1109" s="77"/>
      <c r="V1109" s="77"/>
      <c r="W1109" s="77"/>
      <c r="X1109" s="77"/>
      <c r="Y1109" s="77"/>
      <c r="Z1109" s="77"/>
    </row>
    <row r="1110" customFormat="false" ht="15" hidden="false" customHeight="false" outlineLevel="0" collapsed="false">
      <c r="A1110" s="80"/>
      <c r="B1110" s="80"/>
      <c r="C1110" s="86"/>
      <c r="D1110" s="86"/>
      <c r="E1110" s="86"/>
      <c r="F1110" s="86"/>
      <c r="G1110" s="86"/>
      <c r="H1110" s="86"/>
      <c r="I1110" s="86"/>
      <c r="J1110" s="86"/>
      <c r="K1110" s="80"/>
      <c r="L1110" s="80"/>
      <c r="M1110" s="77" t="n">
        <f aca="false">I1110+K1110</f>
        <v>0</v>
      </c>
      <c r="N1110" s="77" t="n">
        <f aca="false">J1110+L1110</f>
        <v>0</v>
      </c>
      <c r="O1110" s="77"/>
      <c r="P1110" s="77"/>
      <c r="Q1110" s="77"/>
      <c r="R1110" s="77"/>
      <c r="S1110" s="77"/>
      <c r="T1110" s="77"/>
      <c r="U1110" s="77"/>
      <c r="V1110" s="77"/>
      <c r="W1110" s="77"/>
      <c r="X1110" s="77"/>
      <c r="Y1110" s="77"/>
      <c r="Z1110" s="77"/>
    </row>
    <row r="1111" customFormat="false" ht="15" hidden="false" customHeight="false" outlineLevel="0" collapsed="false">
      <c r="A1111" s="80"/>
      <c r="B1111" s="80"/>
      <c r="C1111" s="86"/>
      <c r="D1111" s="86"/>
      <c r="E1111" s="86"/>
      <c r="F1111" s="86"/>
      <c r="G1111" s="86"/>
      <c r="H1111" s="86"/>
      <c r="I1111" s="86"/>
      <c r="J1111" s="86"/>
      <c r="K1111" s="80"/>
      <c r="L1111" s="80"/>
      <c r="M1111" s="77" t="n">
        <f aca="false">I1111+K1111</f>
        <v>0</v>
      </c>
      <c r="N1111" s="77" t="n">
        <f aca="false">J1111+L1111</f>
        <v>0</v>
      </c>
      <c r="O1111" s="77"/>
      <c r="P1111" s="77"/>
      <c r="Q1111" s="77"/>
      <c r="R1111" s="77"/>
      <c r="S1111" s="77"/>
      <c r="T1111" s="77"/>
      <c r="U1111" s="77"/>
      <c r="V1111" s="77"/>
      <c r="W1111" s="77"/>
      <c r="X1111" s="77"/>
      <c r="Y1111" s="77"/>
      <c r="Z1111" s="77"/>
    </row>
    <row r="1112" customFormat="false" ht="15" hidden="false" customHeight="false" outlineLevel="0" collapsed="false">
      <c r="A1112" s="80"/>
      <c r="B1112" s="80"/>
      <c r="C1112" s="86"/>
      <c r="D1112" s="86"/>
      <c r="E1112" s="86"/>
      <c r="F1112" s="86"/>
      <c r="G1112" s="86"/>
      <c r="H1112" s="86"/>
      <c r="I1112" s="86"/>
      <c r="J1112" s="86"/>
      <c r="K1112" s="80"/>
      <c r="L1112" s="80"/>
      <c r="M1112" s="77" t="n">
        <f aca="false">I1112+K1112</f>
        <v>0</v>
      </c>
      <c r="N1112" s="77" t="n">
        <f aca="false">J1112+L1112</f>
        <v>0</v>
      </c>
      <c r="O1112" s="77"/>
      <c r="P1112" s="77"/>
      <c r="Q1112" s="77"/>
      <c r="R1112" s="77"/>
      <c r="S1112" s="77"/>
      <c r="T1112" s="77"/>
      <c r="U1112" s="77"/>
      <c r="V1112" s="77"/>
      <c r="W1112" s="77"/>
      <c r="X1112" s="77"/>
      <c r="Y1112" s="77"/>
      <c r="Z1112" s="77"/>
    </row>
    <row r="1113" customFormat="false" ht="15" hidden="false" customHeight="false" outlineLevel="0" collapsed="false">
      <c r="A1113" s="80"/>
      <c r="B1113" s="80"/>
      <c r="C1113" s="86"/>
      <c r="D1113" s="86"/>
      <c r="E1113" s="86"/>
      <c r="F1113" s="86"/>
      <c r="G1113" s="86"/>
      <c r="H1113" s="86"/>
      <c r="I1113" s="86"/>
      <c r="J1113" s="86"/>
      <c r="K1113" s="80"/>
      <c r="L1113" s="80"/>
      <c r="M1113" s="77" t="n">
        <f aca="false">I1113+K1113</f>
        <v>0</v>
      </c>
      <c r="N1113" s="77" t="n">
        <f aca="false">J1113+L1113</f>
        <v>0</v>
      </c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7"/>
      <c r="Z1113" s="77"/>
    </row>
    <row r="1114" customFormat="false" ht="15" hidden="false" customHeight="false" outlineLevel="0" collapsed="false">
      <c r="A1114" s="80"/>
      <c r="B1114" s="80"/>
      <c r="C1114" s="86"/>
      <c r="D1114" s="86"/>
      <c r="E1114" s="86"/>
      <c r="F1114" s="86"/>
      <c r="G1114" s="86"/>
      <c r="H1114" s="86"/>
      <c r="I1114" s="86"/>
      <c r="J1114" s="86"/>
      <c r="K1114" s="80"/>
      <c r="L1114" s="80"/>
      <c r="M1114" s="77" t="n">
        <f aca="false">I1114+K1114</f>
        <v>0</v>
      </c>
      <c r="N1114" s="77" t="n">
        <f aca="false">J1114+L1114</f>
        <v>0</v>
      </c>
      <c r="O1114" s="77"/>
      <c r="P1114" s="77"/>
      <c r="Q1114" s="77"/>
      <c r="R1114" s="77"/>
      <c r="S1114" s="77"/>
      <c r="T1114" s="77"/>
      <c r="U1114" s="77"/>
      <c r="V1114" s="77"/>
      <c r="W1114" s="77"/>
      <c r="X1114" s="77"/>
      <c r="Y1114" s="77"/>
      <c r="Z1114" s="77"/>
    </row>
    <row r="1115" customFormat="false" ht="15" hidden="false" customHeight="false" outlineLevel="0" collapsed="false">
      <c r="A1115" s="80"/>
      <c r="B1115" s="80"/>
      <c r="C1115" s="86"/>
      <c r="D1115" s="86"/>
      <c r="E1115" s="86"/>
      <c r="F1115" s="86"/>
      <c r="G1115" s="86"/>
      <c r="H1115" s="86"/>
      <c r="I1115" s="86"/>
      <c r="J1115" s="86"/>
      <c r="K1115" s="80"/>
      <c r="L1115" s="80"/>
      <c r="M1115" s="77" t="n">
        <f aca="false">I1115+K1115</f>
        <v>0</v>
      </c>
      <c r="N1115" s="77" t="n">
        <f aca="false">J1115+L1115</f>
        <v>0</v>
      </c>
      <c r="O1115" s="77"/>
      <c r="P1115" s="77"/>
      <c r="Q1115" s="77"/>
      <c r="R1115" s="77"/>
      <c r="S1115" s="77"/>
      <c r="T1115" s="77"/>
      <c r="U1115" s="77"/>
      <c r="V1115" s="77"/>
      <c r="W1115" s="77"/>
      <c r="X1115" s="77"/>
      <c r="Y1115" s="77"/>
      <c r="Z1115" s="77"/>
    </row>
    <row r="1116" customFormat="false" ht="15" hidden="false" customHeight="false" outlineLevel="0" collapsed="false">
      <c r="A1116" s="80"/>
      <c r="B1116" s="80"/>
      <c r="C1116" s="86"/>
      <c r="D1116" s="86"/>
      <c r="E1116" s="86"/>
      <c r="F1116" s="86"/>
      <c r="G1116" s="86"/>
      <c r="H1116" s="86"/>
      <c r="I1116" s="86"/>
      <c r="J1116" s="86"/>
      <c r="K1116" s="80"/>
      <c r="L1116" s="80"/>
      <c r="M1116" s="77" t="n">
        <f aca="false">I1116+K1116</f>
        <v>0</v>
      </c>
      <c r="N1116" s="77" t="n">
        <f aca="false">J1116+L1116</f>
        <v>0</v>
      </c>
      <c r="O1116" s="77"/>
      <c r="P1116" s="77"/>
      <c r="Q1116" s="77"/>
      <c r="R1116" s="77"/>
      <c r="S1116" s="77"/>
      <c r="T1116" s="77"/>
      <c r="U1116" s="77"/>
      <c r="V1116" s="77"/>
      <c r="W1116" s="77"/>
      <c r="X1116" s="77"/>
      <c r="Y1116" s="77"/>
      <c r="Z1116" s="77"/>
    </row>
    <row r="1117" customFormat="false" ht="15" hidden="false" customHeight="false" outlineLevel="0" collapsed="false">
      <c r="A1117" s="80"/>
      <c r="B1117" s="80"/>
      <c r="C1117" s="86"/>
      <c r="D1117" s="86"/>
      <c r="E1117" s="86"/>
      <c r="F1117" s="86"/>
      <c r="G1117" s="86"/>
      <c r="H1117" s="86"/>
      <c r="I1117" s="86"/>
      <c r="J1117" s="86"/>
      <c r="K1117" s="80"/>
      <c r="L1117" s="80"/>
      <c r="M1117" s="77" t="n">
        <f aca="false">I1117+K1117</f>
        <v>0</v>
      </c>
      <c r="N1117" s="77" t="n">
        <f aca="false">J1117+L1117</f>
        <v>0</v>
      </c>
      <c r="O1117" s="77"/>
      <c r="P1117" s="77"/>
      <c r="Q1117" s="77"/>
      <c r="R1117" s="77"/>
      <c r="S1117" s="77"/>
      <c r="T1117" s="77"/>
      <c r="U1117" s="77"/>
      <c r="V1117" s="77"/>
      <c r="W1117" s="77"/>
      <c r="X1117" s="77"/>
      <c r="Y1117" s="77"/>
      <c r="Z1117" s="77"/>
    </row>
    <row r="1118" customFormat="false" ht="15" hidden="false" customHeight="false" outlineLevel="0" collapsed="false">
      <c r="A1118" s="80"/>
      <c r="B1118" s="80"/>
      <c r="C1118" s="86"/>
      <c r="D1118" s="86"/>
      <c r="E1118" s="86"/>
      <c r="F1118" s="86"/>
      <c r="G1118" s="86"/>
      <c r="H1118" s="86"/>
      <c r="I1118" s="86"/>
      <c r="J1118" s="86"/>
      <c r="K1118" s="80"/>
      <c r="L1118" s="80"/>
      <c r="M1118" s="77" t="n">
        <f aca="false">I1118+K1118</f>
        <v>0</v>
      </c>
      <c r="N1118" s="77" t="n">
        <f aca="false">J1118+L1118</f>
        <v>0</v>
      </c>
      <c r="O1118" s="77"/>
      <c r="P1118" s="77"/>
      <c r="Q1118" s="77"/>
      <c r="R1118" s="77"/>
      <c r="S1118" s="77"/>
      <c r="T1118" s="77"/>
      <c r="U1118" s="77"/>
      <c r="V1118" s="77"/>
      <c r="W1118" s="77"/>
      <c r="X1118" s="77"/>
      <c r="Y1118" s="77"/>
      <c r="Z1118" s="77"/>
    </row>
    <row r="1119" customFormat="false" ht="15" hidden="false" customHeight="false" outlineLevel="0" collapsed="false">
      <c r="A1119" s="80"/>
      <c r="B1119" s="80"/>
      <c r="C1119" s="86"/>
      <c r="D1119" s="86"/>
      <c r="E1119" s="86"/>
      <c r="F1119" s="86"/>
      <c r="G1119" s="86"/>
      <c r="H1119" s="86"/>
      <c r="I1119" s="86"/>
      <c r="J1119" s="86"/>
      <c r="K1119" s="80"/>
      <c r="L1119" s="80"/>
      <c r="M1119" s="77" t="n">
        <f aca="false">I1119+K1119</f>
        <v>0</v>
      </c>
      <c r="N1119" s="77" t="n">
        <f aca="false">J1119+L1119</f>
        <v>0</v>
      </c>
      <c r="O1119" s="77"/>
      <c r="P1119" s="77"/>
      <c r="Q1119" s="77"/>
      <c r="R1119" s="77"/>
      <c r="S1119" s="77"/>
      <c r="T1119" s="77"/>
      <c r="U1119" s="77"/>
      <c r="V1119" s="77"/>
      <c r="W1119" s="77"/>
      <c r="X1119" s="77"/>
      <c r="Y1119" s="77"/>
      <c r="Z1119" s="77"/>
    </row>
    <row r="1120" customFormat="false" ht="15" hidden="false" customHeight="false" outlineLevel="0" collapsed="false">
      <c r="A1120" s="80"/>
      <c r="B1120" s="80"/>
      <c r="C1120" s="86"/>
      <c r="D1120" s="86"/>
      <c r="E1120" s="86"/>
      <c r="F1120" s="86"/>
      <c r="G1120" s="86"/>
      <c r="H1120" s="86"/>
      <c r="I1120" s="86"/>
      <c r="J1120" s="86"/>
      <c r="K1120" s="80"/>
      <c r="L1120" s="80"/>
      <c r="M1120" s="77" t="n">
        <f aca="false">I1120+K1120</f>
        <v>0</v>
      </c>
      <c r="N1120" s="77" t="n">
        <f aca="false">J1120+L1120</f>
        <v>0</v>
      </c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7"/>
      <c r="Z1120" s="77"/>
    </row>
    <row r="1121" customFormat="false" ht="15" hidden="false" customHeight="false" outlineLevel="0" collapsed="false">
      <c r="A1121" s="80"/>
      <c r="B1121" s="80"/>
      <c r="C1121" s="86"/>
      <c r="D1121" s="86"/>
      <c r="E1121" s="86"/>
      <c r="F1121" s="86"/>
      <c r="G1121" s="86"/>
      <c r="H1121" s="86"/>
      <c r="I1121" s="86"/>
      <c r="J1121" s="86"/>
      <c r="K1121" s="80"/>
      <c r="L1121" s="80"/>
      <c r="M1121" s="77" t="n">
        <f aca="false">I1121+K1121</f>
        <v>0</v>
      </c>
      <c r="N1121" s="77" t="n">
        <f aca="false">J1121+L1121</f>
        <v>0</v>
      </c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7"/>
      <c r="Z1121" s="77"/>
    </row>
    <row r="1122" customFormat="false" ht="15" hidden="false" customHeight="false" outlineLevel="0" collapsed="false">
      <c r="A1122" s="80"/>
      <c r="B1122" s="80"/>
      <c r="C1122" s="86"/>
      <c r="D1122" s="86"/>
      <c r="E1122" s="86"/>
      <c r="F1122" s="86"/>
      <c r="G1122" s="86"/>
      <c r="H1122" s="86"/>
      <c r="I1122" s="86"/>
      <c r="J1122" s="86"/>
      <c r="K1122" s="80"/>
      <c r="L1122" s="80"/>
      <c r="M1122" s="77" t="n">
        <f aca="false">I1122+K1122</f>
        <v>0</v>
      </c>
      <c r="N1122" s="77" t="n">
        <f aca="false">J1122+L1122</f>
        <v>0</v>
      </c>
      <c r="O1122" s="77"/>
      <c r="P1122" s="77"/>
      <c r="Q1122" s="77"/>
      <c r="R1122" s="77"/>
      <c r="S1122" s="77"/>
      <c r="T1122" s="77"/>
      <c r="U1122" s="77"/>
      <c r="V1122" s="77"/>
      <c r="W1122" s="77"/>
      <c r="X1122" s="77"/>
      <c r="Y1122" s="77"/>
      <c r="Z1122" s="77"/>
    </row>
    <row r="1123" customFormat="false" ht="15" hidden="false" customHeight="false" outlineLevel="0" collapsed="false">
      <c r="A1123" s="80"/>
      <c r="B1123" s="80"/>
      <c r="C1123" s="86"/>
      <c r="D1123" s="86"/>
      <c r="E1123" s="86"/>
      <c r="F1123" s="86"/>
      <c r="G1123" s="86"/>
      <c r="H1123" s="86"/>
      <c r="I1123" s="86"/>
      <c r="J1123" s="86"/>
      <c r="K1123" s="80"/>
      <c r="L1123" s="80"/>
      <c r="M1123" s="77" t="n">
        <f aca="false">I1123+K1123</f>
        <v>0</v>
      </c>
      <c r="N1123" s="77" t="n">
        <f aca="false">J1123+L1123</f>
        <v>0</v>
      </c>
      <c r="O1123" s="77"/>
      <c r="P1123" s="77"/>
      <c r="Q1123" s="77"/>
      <c r="R1123" s="77"/>
      <c r="S1123" s="77"/>
      <c r="T1123" s="77"/>
      <c r="U1123" s="77"/>
      <c r="V1123" s="77"/>
      <c r="W1123" s="77"/>
      <c r="X1123" s="77"/>
      <c r="Y1123" s="77"/>
      <c r="Z1123" s="77"/>
    </row>
    <row r="1124" customFormat="false" ht="15" hidden="false" customHeight="false" outlineLevel="0" collapsed="false">
      <c r="A1124" s="80"/>
      <c r="B1124" s="80"/>
      <c r="C1124" s="86"/>
      <c r="D1124" s="86"/>
      <c r="E1124" s="86"/>
      <c r="F1124" s="86"/>
      <c r="G1124" s="86"/>
      <c r="H1124" s="86"/>
      <c r="I1124" s="86"/>
      <c r="J1124" s="86"/>
      <c r="K1124" s="80"/>
      <c r="L1124" s="80"/>
      <c r="M1124" s="77" t="n">
        <f aca="false">I1124+K1124</f>
        <v>0</v>
      </c>
      <c r="N1124" s="77" t="n">
        <f aca="false">J1124+L1124</f>
        <v>0</v>
      </c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7"/>
      <c r="Z1124" s="77"/>
    </row>
    <row r="1125" customFormat="false" ht="15" hidden="false" customHeight="false" outlineLevel="0" collapsed="false">
      <c r="A1125" s="80"/>
      <c r="B1125" s="80"/>
      <c r="C1125" s="86"/>
      <c r="D1125" s="86"/>
      <c r="E1125" s="86"/>
      <c r="F1125" s="86"/>
      <c r="G1125" s="86"/>
      <c r="H1125" s="86"/>
      <c r="I1125" s="86"/>
      <c r="J1125" s="86"/>
      <c r="K1125" s="80"/>
      <c r="L1125" s="80"/>
      <c r="M1125" s="77" t="n">
        <f aca="false">I1125+K1125</f>
        <v>0</v>
      </c>
      <c r="N1125" s="77" t="n">
        <f aca="false">J1125+L1125</f>
        <v>0</v>
      </c>
      <c r="O1125" s="77"/>
      <c r="P1125" s="77"/>
      <c r="Q1125" s="77"/>
      <c r="R1125" s="77"/>
      <c r="S1125" s="77"/>
      <c r="T1125" s="77"/>
      <c r="U1125" s="77"/>
      <c r="V1125" s="77"/>
      <c r="W1125" s="77"/>
      <c r="X1125" s="77"/>
      <c r="Y1125" s="77"/>
      <c r="Z1125" s="77"/>
    </row>
    <row r="1126" customFormat="false" ht="15" hidden="false" customHeight="false" outlineLevel="0" collapsed="false">
      <c r="A1126" s="80"/>
      <c r="B1126" s="80"/>
      <c r="C1126" s="86"/>
      <c r="D1126" s="86"/>
      <c r="E1126" s="86"/>
      <c r="F1126" s="86"/>
      <c r="G1126" s="86"/>
      <c r="H1126" s="86"/>
      <c r="I1126" s="86"/>
      <c r="J1126" s="86"/>
      <c r="K1126" s="80"/>
      <c r="L1126" s="80"/>
      <c r="M1126" s="77" t="n">
        <f aca="false">I1126+K1126</f>
        <v>0</v>
      </c>
      <c r="N1126" s="77" t="n">
        <f aca="false">J1126+L1126</f>
        <v>0</v>
      </c>
      <c r="O1126" s="77"/>
      <c r="P1126" s="77"/>
      <c r="Q1126" s="77"/>
      <c r="R1126" s="77"/>
      <c r="S1126" s="77"/>
      <c r="T1126" s="77"/>
      <c r="U1126" s="77"/>
      <c r="V1126" s="77"/>
      <c r="W1126" s="77"/>
      <c r="X1126" s="77"/>
      <c r="Y1126" s="77"/>
      <c r="Z1126" s="77"/>
    </row>
    <row r="1127" customFormat="false" ht="15" hidden="false" customHeight="false" outlineLevel="0" collapsed="false">
      <c r="A1127" s="80"/>
      <c r="B1127" s="80"/>
      <c r="C1127" s="86"/>
      <c r="D1127" s="86"/>
      <c r="E1127" s="86"/>
      <c r="F1127" s="86"/>
      <c r="G1127" s="86"/>
      <c r="H1127" s="86"/>
      <c r="I1127" s="86"/>
      <c r="J1127" s="86"/>
      <c r="K1127" s="80"/>
      <c r="L1127" s="80"/>
      <c r="M1127" s="77" t="n">
        <f aca="false">I1127+K1127</f>
        <v>0</v>
      </c>
      <c r="N1127" s="77" t="n">
        <f aca="false">J1127+L1127</f>
        <v>0</v>
      </c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7"/>
      <c r="Z1127" s="77"/>
    </row>
    <row r="1128" customFormat="false" ht="15" hidden="false" customHeight="false" outlineLevel="0" collapsed="false">
      <c r="A1128" s="80"/>
      <c r="B1128" s="80"/>
      <c r="C1128" s="86"/>
      <c r="D1128" s="86"/>
      <c r="E1128" s="86"/>
      <c r="F1128" s="86"/>
      <c r="G1128" s="86"/>
      <c r="H1128" s="86"/>
      <c r="I1128" s="86"/>
      <c r="J1128" s="86"/>
      <c r="K1128" s="80"/>
      <c r="L1128" s="80"/>
      <c r="M1128" s="77" t="n">
        <f aca="false">I1128+K1128</f>
        <v>0</v>
      </c>
      <c r="N1128" s="77" t="n">
        <f aca="false">J1128+L1128</f>
        <v>0</v>
      </c>
      <c r="O1128" s="77"/>
      <c r="P1128" s="77"/>
      <c r="Q1128" s="77"/>
      <c r="R1128" s="77"/>
      <c r="S1128" s="77"/>
      <c r="T1128" s="77"/>
      <c r="U1128" s="77"/>
      <c r="V1128" s="77"/>
      <c r="W1128" s="77"/>
      <c r="X1128" s="77"/>
      <c r="Y1128" s="77"/>
      <c r="Z1128" s="77"/>
    </row>
    <row r="1129" customFormat="false" ht="15" hidden="false" customHeight="false" outlineLevel="0" collapsed="false">
      <c r="A1129" s="80"/>
      <c r="B1129" s="80"/>
      <c r="C1129" s="86"/>
      <c r="D1129" s="86"/>
      <c r="E1129" s="86"/>
      <c r="F1129" s="86"/>
      <c r="G1129" s="86"/>
      <c r="H1129" s="86"/>
      <c r="I1129" s="86"/>
      <c r="J1129" s="86"/>
      <c r="K1129" s="80"/>
      <c r="L1129" s="80"/>
      <c r="M1129" s="77" t="n">
        <f aca="false">I1129+K1129</f>
        <v>0</v>
      </c>
      <c r="N1129" s="77" t="n">
        <f aca="false">J1129+L1129</f>
        <v>0</v>
      </c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7"/>
      <c r="Z1129" s="77"/>
    </row>
    <row r="1130" customFormat="false" ht="15" hidden="false" customHeight="false" outlineLevel="0" collapsed="false">
      <c r="A1130" s="80"/>
      <c r="B1130" s="80"/>
      <c r="C1130" s="86"/>
      <c r="D1130" s="86"/>
      <c r="E1130" s="86"/>
      <c r="F1130" s="86"/>
      <c r="G1130" s="86"/>
      <c r="H1130" s="86"/>
      <c r="I1130" s="86"/>
      <c r="J1130" s="86"/>
      <c r="K1130" s="80"/>
      <c r="L1130" s="80"/>
      <c r="M1130" s="77" t="n">
        <f aca="false">I1130+K1130</f>
        <v>0</v>
      </c>
      <c r="N1130" s="77" t="n">
        <f aca="false">J1130+L1130</f>
        <v>0</v>
      </c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7"/>
      <c r="Z1130" s="77"/>
    </row>
    <row r="1131" customFormat="false" ht="15" hidden="false" customHeight="false" outlineLevel="0" collapsed="false">
      <c r="A1131" s="80"/>
      <c r="B1131" s="80"/>
      <c r="C1131" s="86"/>
      <c r="D1131" s="86"/>
      <c r="E1131" s="86"/>
      <c r="F1131" s="86"/>
      <c r="G1131" s="86"/>
      <c r="H1131" s="86"/>
      <c r="I1131" s="86"/>
      <c r="J1131" s="86"/>
      <c r="K1131" s="80"/>
      <c r="L1131" s="80"/>
      <c r="M1131" s="77" t="n">
        <f aca="false">I1131+K1131</f>
        <v>0</v>
      </c>
      <c r="N1131" s="77" t="n">
        <f aca="false">J1131+L1131</f>
        <v>0</v>
      </c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7"/>
      <c r="Z1131" s="77"/>
    </row>
    <row r="1132" customFormat="false" ht="15" hidden="false" customHeight="false" outlineLevel="0" collapsed="false">
      <c r="A1132" s="80"/>
      <c r="B1132" s="80"/>
      <c r="C1132" s="86"/>
      <c r="D1132" s="86"/>
      <c r="E1132" s="86"/>
      <c r="F1132" s="86"/>
      <c r="G1132" s="86"/>
      <c r="H1132" s="86"/>
      <c r="I1132" s="86"/>
      <c r="J1132" s="86"/>
      <c r="K1132" s="80"/>
      <c r="L1132" s="80"/>
      <c r="M1132" s="77" t="n">
        <f aca="false">I1132+K1132</f>
        <v>0</v>
      </c>
      <c r="N1132" s="77" t="n">
        <f aca="false">J1132+L1132</f>
        <v>0</v>
      </c>
      <c r="O1132" s="77"/>
      <c r="P1132" s="77"/>
      <c r="Q1132" s="77"/>
      <c r="R1132" s="77"/>
      <c r="S1132" s="77"/>
      <c r="T1132" s="77"/>
      <c r="U1132" s="77"/>
      <c r="V1132" s="77"/>
      <c r="W1132" s="77"/>
      <c r="X1132" s="77"/>
      <c r="Y1132" s="77"/>
      <c r="Z1132" s="77"/>
    </row>
    <row r="1133" customFormat="false" ht="15" hidden="false" customHeight="false" outlineLevel="0" collapsed="false">
      <c r="A1133" s="80"/>
      <c r="B1133" s="80"/>
      <c r="C1133" s="86"/>
      <c r="D1133" s="86"/>
      <c r="E1133" s="86"/>
      <c r="F1133" s="86"/>
      <c r="G1133" s="86"/>
      <c r="H1133" s="86"/>
      <c r="I1133" s="86"/>
      <c r="J1133" s="86"/>
      <c r="K1133" s="80"/>
      <c r="L1133" s="80"/>
      <c r="M1133" s="77" t="n">
        <f aca="false">I1133+K1133</f>
        <v>0</v>
      </c>
      <c r="N1133" s="77" t="n">
        <f aca="false">J1133+L1133</f>
        <v>0</v>
      </c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7"/>
      <c r="Z1133" s="77"/>
    </row>
    <row r="1134" customFormat="false" ht="15" hidden="false" customHeight="false" outlineLevel="0" collapsed="false">
      <c r="A1134" s="80"/>
      <c r="B1134" s="80"/>
      <c r="C1134" s="86"/>
      <c r="D1134" s="86"/>
      <c r="E1134" s="86"/>
      <c r="F1134" s="86"/>
      <c r="G1134" s="86"/>
      <c r="H1134" s="86"/>
      <c r="I1134" s="86"/>
      <c r="J1134" s="86"/>
      <c r="K1134" s="80"/>
      <c r="L1134" s="80"/>
      <c r="M1134" s="77" t="n">
        <f aca="false">I1134+K1134</f>
        <v>0</v>
      </c>
      <c r="N1134" s="77" t="n">
        <f aca="false">J1134+L1134</f>
        <v>0</v>
      </c>
      <c r="O1134" s="77"/>
      <c r="P1134" s="77"/>
      <c r="Q1134" s="77"/>
      <c r="R1134" s="77"/>
      <c r="S1134" s="77"/>
      <c r="T1134" s="77"/>
      <c r="U1134" s="77"/>
      <c r="V1134" s="77"/>
      <c r="W1134" s="77"/>
      <c r="X1134" s="77"/>
      <c r="Y1134" s="77"/>
      <c r="Z1134" s="77"/>
    </row>
    <row r="1135" customFormat="false" ht="15" hidden="false" customHeight="false" outlineLevel="0" collapsed="false">
      <c r="A1135" s="80"/>
      <c r="B1135" s="80"/>
      <c r="C1135" s="86"/>
      <c r="D1135" s="86"/>
      <c r="E1135" s="86"/>
      <c r="F1135" s="86"/>
      <c r="G1135" s="86"/>
      <c r="H1135" s="86"/>
      <c r="I1135" s="86"/>
      <c r="J1135" s="86"/>
      <c r="K1135" s="80"/>
      <c r="L1135" s="80"/>
      <c r="M1135" s="77" t="n">
        <f aca="false">I1135+K1135</f>
        <v>0</v>
      </c>
      <c r="N1135" s="77" t="n">
        <f aca="false">J1135+L1135</f>
        <v>0</v>
      </c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7"/>
      <c r="Z1135" s="77"/>
    </row>
    <row r="1136" customFormat="false" ht="15" hidden="false" customHeight="false" outlineLevel="0" collapsed="false">
      <c r="A1136" s="80"/>
      <c r="B1136" s="80"/>
      <c r="C1136" s="86"/>
      <c r="D1136" s="86"/>
      <c r="E1136" s="86"/>
      <c r="F1136" s="86"/>
      <c r="G1136" s="86"/>
      <c r="H1136" s="86"/>
      <c r="I1136" s="86"/>
      <c r="J1136" s="86"/>
      <c r="K1136" s="80"/>
      <c r="L1136" s="80"/>
      <c r="M1136" s="77" t="n">
        <f aca="false">I1136+K1136</f>
        <v>0</v>
      </c>
      <c r="N1136" s="77" t="n">
        <f aca="false">J1136+L1136</f>
        <v>0</v>
      </c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7"/>
      <c r="Z1136" s="77"/>
    </row>
    <row r="1137" customFormat="false" ht="15" hidden="false" customHeight="false" outlineLevel="0" collapsed="false">
      <c r="A1137" s="80"/>
      <c r="B1137" s="80"/>
      <c r="C1137" s="86"/>
      <c r="D1137" s="86"/>
      <c r="E1137" s="86"/>
      <c r="F1137" s="86"/>
      <c r="G1137" s="86"/>
      <c r="H1137" s="86"/>
      <c r="I1137" s="86"/>
      <c r="J1137" s="86"/>
      <c r="K1137" s="80"/>
      <c r="L1137" s="80"/>
      <c r="M1137" s="77" t="n">
        <f aca="false">I1137+K1137</f>
        <v>0</v>
      </c>
      <c r="N1137" s="77" t="n">
        <f aca="false">J1137+L1137</f>
        <v>0</v>
      </c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7"/>
      <c r="Z1137" s="77"/>
    </row>
    <row r="1138" customFormat="false" ht="15" hidden="false" customHeight="false" outlineLevel="0" collapsed="false">
      <c r="A1138" s="80"/>
      <c r="B1138" s="80"/>
      <c r="C1138" s="86"/>
      <c r="D1138" s="86"/>
      <c r="E1138" s="86"/>
      <c r="F1138" s="86"/>
      <c r="G1138" s="86"/>
      <c r="H1138" s="86"/>
      <c r="I1138" s="86"/>
      <c r="J1138" s="86"/>
      <c r="K1138" s="80"/>
      <c r="L1138" s="80"/>
      <c r="M1138" s="77" t="n">
        <f aca="false">I1138+K1138</f>
        <v>0</v>
      </c>
      <c r="N1138" s="77" t="n">
        <f aca="false">J1138+L1138</f>
        <v>0</v>
      </c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7"/>
      <c r="Z1138" s="77"/>
    </row>
    <row r="1139" customFormat="false" ht="15" hidden="false" customHeight="false" outlineLevel="0" collapsed="false">
      <c r="A1139" s="80"/>
      <c r="B1139" s="80"/>
      <c r="C1139" s="86"/>
      <c r="D1139" s="86"/>
      <c r="E1139" s="86"/>
      <c r="F1139" s="86"/>
      <c r="G1139" s="86"/>
      <c r="H1139" s="86"/>
      <c r="I1139" s="86"/>
      <c r="J1139" s="86"/>
      <c r="K1139" s="80"/>
      <c r="L1139" s="80"/>
      <c r="M1139" s="77" t="n">
        <f aca="false">I1139+K1139</f>
        <v>0</v>
      </c>
      <c r="N1139" s="77" t="n">
        <f aca="false">J1139+L1139</f>
        <v>0</v>
      </c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7"/>
      <c r="Z1139" s="77"/>
    </row>
    <row r="1140" customFormat="false" ht="15" hidden="false" customHeight="false" outlineLevel="0" collapsed="false">
      <c r="A1140" s="80"/>
      <c r="B1140" s="80"/>
      <c r="C1140" s="86"/>
      <c r="D1140" s="86"/>
      <c r="E1140" s="86"/>
      <c r="F1140" s="86"/>
      <c r="G1140" s="86"/>
      <c r="H1140" s="86"/>
      <c r="I1140" s="86"/>
      <c r="J1140" s="86"/>
      <c r="K1140" s="80"/>
      <c r="L1140" s="80"/>
      <c r="M1140" s="77" t="n">
        <f aca="false">I1140+K1140</f>
        <v>0</v>
      </c>
      <c r="N1140" s="77" t="n">
        <f aca="false">J1140+L1140</f>
        <v>0</v>
      </c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7"/>
      <c r="Z1140" s="77"/>
    </row>
    <row r="1141" customFormat="false" ht="15" hidden="false" customHeight="false" outlineLevel="0" collapsed="false">
      <c r="A1141" s="80"/>
      <c r="B1141" s="80"/>
      <c r="C1141" s="86"/>
      <c r="D1141" s="86"/>
      <c r="E1141" s="86"/>
      <c r="F1141" s="86"/>
      <c r="G1141" s="86"/>
      <c r="H1141" s="86"/>
      <c r="I1141" s="86"/>
      <c r="J1141" s="86"/>
      <c r="K1141" s="80"/>
      <c r="L1141" s="80"/>
      <c r="M1141" s="77" t="n">
        <f aca="false">I1141+K1141</f>
        <v>0</v>
      </c>
      <c r="N1141" s="77" t="n">
        <f aca="false">J1141+L1141</f>
        <v>0</v>
      </c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7"/>
      <c r="Z1141" s="77"/>
    </row>
    <row r="1142" customFormat="false" ht="15" hidden="false" customHeight="false" outlineLevel="0" collapsed="false">
      <c r="A1142" s="80"/>
      <c r="B1142" s="80"/>
      <c r="C1142" s="86"/>
      <c r="D1142" s="86"/>
      <c r="E1142" s="86"/>
      <c r="F1142" s="86"/>
      <c r="G1142" s="86"/>
      <c r="H1142" s="86"/>
      <c r="I1142" s="86"/>
      <c r="J1142" s="86"/>
      <c r="K1142" s="80"/>
      <c r="L1142" s="80"/>
      <c r="M1142" s="77" t="n">
        <f aca="false">I1142+K1142</f>
        <v>0</v>
      </c>
      <c r="N1142" s="77" t="n">
        <f aca="false">J1142+L1142</f>
        <v>0</v>
      </c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7"/>
      <c r="Z1142" s="77"/>
    </row>
    <row r="1143" customFormat="false" ht="15" hidden="false" customHeight="false" outlineLevel="0" collapsed="false">
      <c r="A1143" s="80"/>
      <c r="B1143" s="80"/>
      <c r="C1143" s="86"/>
      <c r="D1143" s="86"/>
      <c r="E1143" s="86"/>
      <c r="F1143" s="86"/>
      <c r="G1143" s="86"/>
      <c r="H1143" s="86"/>
      <c r="I1143" s="86"/>
      <c r="J1143" s="86"/>
      <c r="K1143" s="80"/>
      <c r="L1143" s="80"/>
      <c r="M1143" s="77" t="n">
        <f aca="false">I1143+K1143</f>
        <v>0</v>
      </c>
      <c r="N1143" s="77" t="n">
        <f aca="false">J1143+L1143</f>
        <v>0</v>
      </c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7"/>
      <c r="Z1143" s="77"/>
    </row>
    <row r="1144" customFormat="false" ht="15" hidden="false" customHeight="false" outlineLevel="0" collapsed="false">
      <c r="A1144" s="80"/>
      <c r="B1144" s="80"/>
      <c r="C1144" s="86"/>
      <c r="D1144" s="86"/>
      <c r="E1144" s="86"/>
      <c r="F1144" s="86"/>
      <c r="G1144" s="86"/>
      <c r="H1144" s="86"/>
      <c r="I1144" s="86"/>
      <c r="J1144" s="86"/>
      <c r="K1144" s="80"/>
      <c r="L1144" s="80"/>
      <c r="M1144" s="77" t="n">
        <f aca="false">I1144+K1144</f>
        <v>0</v>
      </c>
      <c r="N1144" s="77" t="n">
        <f aca="false">J1144+L1144</f>
        <v>0</v>
      </c>
      <c r="O1144" s="77"/>
      <c r="P1144" s="77"/>
      <c r="Q1144" s="77"/>
      <c r="R1144" s="77"/>
      <c r="S1144" s="77"/>
      <c r="T1144" s="77"/>
      <c r="U1144" s="77"/>
      <c r="V1144" s="77"/>
      <c r="W1144" s="77"/>
      <c r="X1144" s="77"/>
      <c r="Y1144" s="77"/>
      <c r="Z1144" s="77"/>
    </row>
    <row r="1145" customFormat="false" ht="15" hidden="false" customHeight="false" outlineLevel="0" collapsed="false">
      <c r="A1145" s="80"/>
      <c r="B1145" s="80"/>
      <c r="C1145" s="86"/>
      <c r="D1145" s="86"/>
      <c r="E1145" s="86"/>
      <c r="F1145" s="86"/>
      <c r="G1145" s="86"/>
      <c r="H1145" s="86"/>
      <c r="I1145" s="86"/>
      <c r="J1145" s="86"/>
      <c r="K1145" s="80"/>
      <c r="L1145" s="80"/>
      <c r="M1145" s="77" t="n">
        <f aca="false">I1145+K1145</f>
        <v>0</v>
      </c>
      <c r="N1145" s="77" t="n">
        <f aca="false">J1145+L1145</f>
        <v>0</v>
      </c>
      <c r="O1145" s="77"/>
      <c r="P1145" s="77"/>
      <c r="Q1145" s="77"/>
      <c r="R1145" s="77"/>
      <c r="S1145" s="77"/>
      <c r="T1145" s="77"/>
      <c r="U1145" s="77"/>
      <c r="V1145" s="77"/>
      <c r="W1145" s="77"/>
      <c r="X1145" s="77"/>
      <c r="Y1145" s="77"/>
      <c r="Z1145" s="77"/>
    </row>
    <row r="1146" customFormat="false" ht="15" hidden="false" customHeight="false" outlineLevel="0" collapsed="false">
      <c r="A1146" s="80"/>
      <c r="B1146" s="80"/>
      <c r="C1146" s="86"/>
      <c r="D1146" s="86"/>
      <c r="E1146" s="86"/>
      <c r="F1146" s="86"/>
      <c r="G1146" s="86"/>
      <c r="H1146" s="86"/>
      <c r="I1146" s="86"/>
      <c r="J1146" s="86"/>
      <c r="K1146" s="80"/>
      <c r="L1146" s="80"/>
      <c r="M1146" s="77" t="n">
        <f aca="false">I1146+K1146</f>
        <v>0</v>
      </c>
      <c r="N1146" s="77" t="n">
        <f aca="false">J1146+L1146</f>
        <v>0</v>
      </c>
      <c r="O1146" s="77"/>
      <c r="P1146" s="77"/>
      <c r="Q1146" s="77"/>
      <c r="R1146" s="77"/>
      <c r="S1146" s="77"/>
      <c r="T1146" s="77"/>
      <c r="U1146" s="77"/>
      <c r="V1146" s="77"/>
      <c r="W1146" s="77"/>
      <c r="X1146" s="77"/>
      <c r="Y1146" s="77"/>
      <c r="Z1146" s="77"/>
    </row>
    <row r="1147" customFormat="false" ht="15" hidden="false" customHeight="false" outlineLevel="0" collapsed="false">
      <c r="A1147" s="80"/>
      <c r="B1147" s="80"/>
      <c r="C1147" s="86"/>
      <c r="D1147" s="86"/>
      <c r="E1147" s="86"/>
      <c r="F1147" s="86"/>
      <c r="G1147" s="86"/>
      <c r="H1147" s="86"/>
      <c r="I1147" s="86"/>
      <c r="J1147" s="86"/>
      <c r="K1147" s="80"/>
      <c r="L1147" s="80"/>
      <c r="M1147" s="77" t="n">
        <f aca="false">I1147+K1147</f>
        <v>0</v>
      </c>
      <c r="N1147" s="77" t="n">
        <f aca="false">J1147+L1147</f>
        <v>0</v>
      </c>
      <c r="O1147" s="77"/>
      <c r="P1147" s="77"/>
      <c r="Q1147" s="77"/>
      <c r="R1147" s="77"/>
      <c r="S1147" s="77"/>
      <c r="T1147" s="77"/>
      <c r="U1147" s="77"/>
      <c r="V1147" s="77"/>
      <c r="W1147" s="77"/>
      <c r="X1147" s="77"/>
      <c r="Y1147" s="77"/>
      <c r="Z1147" s="77"/>
    </row>
    <row r="1148" customFormat="false" ht="15" hidden="false" customHeight="false" outlineLevel="0" collapsed="false">
      <c r="A1148" s="80"/>
      <c r="B1148" s="80"/>
      <c r="C1148" s="86"/>
      <c r="D1148" s="86"/>
      <c r="E1148" s="86"/>
      <c r="F1148" s="86"/>
      <c r="G1148" s="86"/>
      <c r="H1148" s="86"/>
      <c r="I1148" s="86"/>
      <c r="J1148" s="86"/>
      <c r="K1148" s="80"/>
      <c r="L1148" s="80"/>
      <c r="M1148" s="77" t="n">
        <f aca="false">I1148+K1148</f>
        <v>0</v>
      </c>
      <c r="N1148" s="77" t="n">
        <f aca="false">J1148+L1148</f>
        <v>0</v>
      </c>
      <c r="O1148" s="77"/>
      <c r="P1148" s="77"/>
      <c r="Q1148" s="77"/>
      <c r="R1148" s="77"/>
      <c r="S1148" s="77"/>
      <c r="T1148" s="77"/>
      <c r="U1148" s="77"/>
      <c r="V1148" s="77"/>
      <c r="W1148" s="77"/>
      <c r="X1148" s="77"/>
      <c r="Y1148" s="77"/>
      <c r="Z1148" s="77"/>
    </row>
    <row r="1149" customFormat="false" ht="15" hidden="false" customHeight="false" outlineLevel="0" collapsed="false">
      <c r="A1149" s="80"/>
      <c r="B1149" s="80"/>
      <c r="C1149" s="86"/>
      <c r="D1149" s="86"/>
      <c r="E1149" s="86"/>
      <c r="F1149" s="86"/>
      <c r="G1149" s="86"/>
      <c r="H1149" s="86"/>
      <c r="I1149" s="86"/>
      <c r="J1149" s="86"/>
      <c r="K1149" s="80"/>
      <c r="L1149" s="80"/>
      <c r="M1149" s="77" t="n">
        <f aca="false">I1149+K1149</f>
        <v>0</v>
      </c>
      <c r="N1149" s="77" t="n">
        <f aca="false">J1149+L1149</f>
        <v>0</v>
      </c>
      <c r="O1149" s="77"/>
      <c r="P1149" s="77"/>
      <c r="Q1149" s="77"/>
      <c r="R1149" s="77"/>
      <c r="S1149" s="77"/>
      <c r="T1149" s="77"/>
      <c r="U1149" s="77"/>
      <c r="V1149" s="77"/>
      <c r="W1149" s="77"/>
      <c r="X1149" s="77"/>
      <c r="Y1149" s="77"/>
      <c r="Z1149" s="77"/>
    </row>
    <row r="1150" customFormat="false" ht="15" hidden="false" customHeight="false" outlineLevel="0" collapsed="false">
      <c r="A1150" s="80"/>
      <c r="B1150" s="80"/>
      <c r="C1150" s="86"/>
      <c r="D1150" s="86"/>
      <c r="E1150" s="86"/>
      <c r="F1150" s="86"/>
      <c r="G1150" s="86"/>
      <c r="H1150" s="86"/>
      <c r="I1150" s="86"/>
      <c r="J1150" s="86"/>
      <c r="K1150" s="80"/>
      <c r="L1150" s="80"/>
      <c r="M1150" s="77" t="n">
        <f aca="false">I1150+K1150</f>
        <v>0</v>
      </c>
      <c r="N1150" s="77" t="n">
        <f aca="false">J1150+L1150</f>
        <v>0</v>
      </c>
      <c r="O1150" s="77"/>
      <c r="P1150" s="77"/>
      <c r="Q1150" s="77"/>
      <c r="R1150" s="77"/>
      <c r="S1150" s="77"/>
      <c r="T1150" s="77"/>
      <c r="U1150" s="77"/>
      <c r="V1150" s="77"/>
      <c r="W1150" s="77"/>
      <c r="X1150" s="77"/>
      <c r="Y1150" s="77"/>
      <c r="Z1150" s="77"/>
    </row>
    <row r="1151" customFormat="false" ht="15" hidden="false" customHeight="false" outlineLevel="0" collapsed="false">
      <c r="A1151" s="80"/>
      <c r="B1151" s="80"/>
      <c r="C1151" s="86"/>
      <c r="D1151" s="86"/>
      <c r="E1151" s="86"/>
      <c r="F1151" s="86"/>
      <c r="G1151" s="86"/>
      <c r="H1151" s="86"/>
      <c r="I1151" s="86"/>
      <c r="J1151" s="86"/>
      <c r="K1151" s="80"/>
      <c r="L1151" s="80"/>
      <c r="M1151" s="77" t="n">
        <f aca="false">I1151+K1151</f>
        <v>0</v>
      </c>
      <c r="N1151" s="77" t="n">
        <f aca="false">J1151+L1151</f>
        <v>0</v>
      </c>
      <c r="O1151" s="77"/>
      <c r="P1151" s="77"/>
      <c r="Q1151" s="77"/>
      <c r="R1151" s="77"/>
      <c r="S1151" s="77"/>
      <c r="T1151" s="77"/>
      <c r="U1151" s="77"/>
      <c r="V1151" s="77"/>
      <c r="W1151" s="77"/>
      <c r="X1151" s="77"/>
      <c r="Y1151" s="77"/>
      <c r="Z1151" s="77"/>
    </row>
    <row r="1152" customFormat="false" ht="15" hidden="false" customHeight="false" outlineLevel="0" collapsed="false">
      <c r="A1152" s="80"/>
      <c r="B1152" s="80"/>
      <c r="C1152" s="86"/>
      <c r="D1152" s="86"/>
      <c r="E1152" s="86"/>
      <c r="F1152" s="86"/>
      <c r="G1152" s="86"/>
      <c r="H1152" s="86"/>
      <c r="I1152" s="86"/>
      <c r="J1152" s="86"/>
      <c r="K1152" s="80"/>
      <c r="L1152" s="80"/>
      <c r="M1152" s="77" t="n">
        <f aca="false">I1152+K1152</f>
        <v>0</v>
      </c>
      <c r="N1152" s="77" t="n">
        <f aca="false">J1152+L1152</f>
        <v>0</v>
      </c>
      <c r="O1152" s="77"/>
      <c r="P1152" s="77"/>
      <c r="Q1152" s="77"/>
      <c r="R1152" s="77"/>
      <c r="S1152" s="77"/>
      <c r="T1152" s="77"/>
      <c r="U1152" s="77"/>
      <c r="V1152" s="77"/>
      <c r="W1152" s="77"/>
      <c r="X1152" s="77"/>
      <c r="Y1152" s="77"/>
      <c r="Z1152" s="77"/>
    </row>
    <row r="1153" customFormat="false" ht="15" hidden="false" customHeight="false" outlineLevel="0" collapsed="false">
      <c r="A1153" s="80"/>
      <c r="B1153" s="80"/>
      <c r="C1153" s="86"/>
      <c r="D1153" s="86"/>
      <c r="E1153" s="86"/>
      <c r="F1153" s="86"/>
      <c r="G1153" s="86"/>
      <c r="H1153" s="86"/>
      <c r="I1153" s="86"/>
      <c r="J1153" s="86"/>
      <c r="K1153" s="80"/>
      <c r="L1153" s="80"/>
      <c r="M1153" s="77" t="n">
        <f aca="false">I1153+K1153</f>
        <v>0</v>
      </c>
      <c r="N1153" s="77" t="n">
        <f aca="false">J1153+L1153</f>
        <v>0</v>
      </c>
      <c r="O1153" s="77"/>
      <c r="P1153" s="77"/>
      <c r="Q1153" s="77"/>
      <c r="R1153" s="77"/>
      <c r="S1153" s="77"/>
      <c r="T1153" s="77"/>
      <c r="U1153" s="77"/>
      <c r="V1153" s="77"/>
      <c r="W1153" s="77"/>
      <c r="X1153" s="77"/>
      <c r="Y1153" s="77"/>
      <c r="Z1153" s="77"/>
    </row>
    <row r="1154" customFormat="false" ht="15" hidden="false" customHeight="false" outlineLevel="0" collapsed="false">
      <c r="A1154" s="80"/>
      <c r="B1154" s="80"/>
      <c r="C1154" s="86"/>
      <c r="D1154" s="86"/>
      <c r="E1154" s="86"/>
      <c r="F1154" s="86"/>
      <c r="G1154" s="86"/>
      <c r="H1154" s="86"/>
      <c r="I1154" s="86"/>
      <c r="J1154" s="86"/>
      <c r="K1154" s="80"/>
      <c r="L1154" s="80"/>
      <c r="M1154" s="77" t="n">
        <f aca="false">I1154+K1154</f>
        <v>0</v>
      </c>
      <c r="N1154" s="77" t="n">
        <f aca="false">J1154+L1154</f>
        <v>0</v>
      </c>
      <c r="O1154" s="77"/>
      <c r="P1154" s="77"/>
      <c r="Q1154" s="77"/>
      <c r="R1154" s="77"/>
      <c r="S1154" s="77"/>
      <c r="T1154" s="77"/>
      <c r="U1154" s="77"/>
      <c r="V1154" s="77"/>
      <c r="W1154" s="77"/>
      <c r="X1154" s="77"/>
      <c r="Y1154" s="77"/>
      <c r="Z1154" s="77"/>
    </row>
    <row r="1155" customFormat="false" ht="15" hidden="false" customHeight="false" outlineLevel="0" collapsed="false">
      <c r="A1155" s="80"/>
      <c r="B1155" s="80"/>
      <c r="C1155" s="86"/>
      <c r="D1155" s="86"/>
      <c r="E1155" s="86"/>
      <c r="F1155" s="86"/>
      <c r="G1155" s="86"/>
      <c r="H1155" s="86"/>
      <c r="I1155" s="86"/>
      <c r="J1155" s="86"/>
      <c r="K1155" s="80"/>
      <c r="L1155" s="80"/>
      <c r="M1155" s="77" t="n">
        <f aca="false">I1155+K1155</f>
        <v>0</v>
      </c>
      <c r="N1155" s="77" t="n">
        <f aca="false">J1155+L1155</f>
        <v>0</v>
      </c>
      <c r="O1155" s="77"/>
      <c r="P1155" s="77"/>
      <c r="Q1155" s="77"/>
      <c r="R1155" s="77"/>
      <c r="S1155" s="77"/>
      <c r="T1155" s="77"/>
      <c r="U1155" s="77"/>
      <c r="V1155" s="77"/>
      <c r="W1155" s="77"/>
      <c r="X1155" s="77"/>
      <c r="Y1155" s="77"/>
      <c r="Z1155" s="77"/>
    </row>
    <row r="1156" customFormat="false" ht="15" hidden="false" customHeight="false" outlineLevel="0" collapsed="false">
      <c r="A1156" s="80"/>
      <c r="B1156" s="80"/>
      <c r="C1156" s="86"/>
      <c r="D1156" s="86"/>
      <c r="E1156" s="86"/>
      <c r="F1156" s="86"/>
      <c r="G1156" s="86"/>
      <c r="H1156" s="86"/>
      <c r="I1156" s="86"/>
      <c r="J1156" s="86"/>
      <c r="K1156" s="80"/>
      <c r="L1156" s="80"/>
      <c r="M1156" s="77" t="n">
        <f aca="false">I1156+K1156</f>
        <v>0</v>
      </c>
      <c r="N1156" s="77" t="n">
        <f aca="false">J1156+L1156</f>
        <v>0</v>
      </c>
      <c r="O1156" s="77"/>
      <c r="P1156" s="77"/>
      <c r="Q1156" s="77"/>
      <c r="R1156" s="77"/>
      <c r="S1156" s="77"/>
      <c r="T1156" s="77"/>
      <c r="U1156" s="77"/>
      <c r="V1156" s="77"/>
      <c r="W1156" s="77"/>
      <c r="X1156" s="77"/>
      <c r="Y1156" s="77"/>
      <c r="Z1156" s="77"/>
    </row>
    <row r="1157" customFormat="false" ht="15" hidden="false" customHeight="false" outlineLevel="0" collapsed="false">
      <c r="A1157" s="80"/>
      <c r="B1157" s="80"/>
      <c r="C1157" s="86"/>
      <c r="D1157" s="86"/>
      <c r="E1157" s="86"/>
      <c r="F1157" s="86"/>
      <c r="G1157" s="86"/>
      <c r="H1157" s="86"/>
      <c r="I1157" s="86"/>
      <c r="J1157" s="86"/>
      <c r="K1157" s="80"/>
      <c r="L1157" s="80"/>
      <c r="M1157" s="77" t="n">
        <f aca="false">I1157+K1157</f>
        <v>0</v>
      </c>
      <c r="N1157" s="77" t="n">
        <f aca="false">J1157+L1157</f>
        <v>0</v>
      </c>
      <c r="O1157" s="77"/>
      <c r="P1157" s="77"/>
      <c r="Q1157" s="77"/>
      <c r="R1157" s="77"/>
      <c r="S1157" s="77"/>
      <c r="T1157" s="77"/>
      <c r="U1157" s="77"/>
      <c r="V1157" s="77"/>
      <c r="W1157" s="77"/>
      <c r="X1157" s="77"/>
      <c r="Y1157" s="77"/>
      <c r="Z1157" s="77"/>
    </row>
    <row r="1158" customFormat="false" ht="15" hidden="false" customHeight="false" outlineLevel="0" collapsed="false">
      <c r="A1158" s="80"/>
      <c r="B1158" s="80"/>
      <c r="C1158" s="86"/>
      <c r="D1158" s="86"/>
      <c r="E1158" s="86"/>
      <c r="F1158" s="86"/>
      <c r="G1158" s="86"/>
      <c r="H1158" s="86"/>
      <c r="I1158" s="86"/>
      <c r="J1158" s="86"/>
      <c r="K1158" s="80"/>
      <c r="L1158" s="80"/>
      <c r="M1158" s="77" t="n">
        <f aca="false">I1158+K1158</f>
        <v>0</v>
      </c>
      <c r="N1158" s="77" t="n">
        <f aca="false">J1158+L1158</f>
        <v>0</v>
      </c>
      <c r="O1158" s="77"/>
      <c r="P1158" s="77"/>
      <c r="Q1158" s="77"/>
      <c r="R1158" s="77"/>
      <c r="S1158" s="77"/>
      <c r="T1158" s="77"/>
      <c r="U1158" s="77"/>
      <c r="V1158" s="77"/>
      <c r="W1158" s="77"/>
      <c r="X1158" s="77"/>
      <c r="Y1158" s="77"/>
      <c r="Z1158" s="77"/>
    </row>
    <row r="1159" customFormat="false" ht="15" hidden="false" customHeight="false" outlineLevel="0" collapsed="false">
      <c r="A1159" s="80"/>
      <c r="B1159" s="80"/>
      <c r="C1159" s="86"/>
      <c r="D1159" s="86"/>
      <c r="E1159" s="86"/>
      <c r="F1159" s="86"/>
      <c r="G1159" s="86"/>
      <c r="H1159" s="86"/>
      <c r="I1159" s="86"/>
      <c r="J1159" s="86"/>
      <c r="K1159" s="80"/>
      <c r="L1159" s="80"/>
      <c r="M1159" s="77" t="n">
        <f aca="false">I1159+K1159</f>
        <v>0</v>
      </c>
      <c r="N1159" s="77" t="n">
        <f aca="false">J1159+L1159</f>
        <v>0</v>
      </c>
      <c r="O1159" s="77"/>
      <c r="P1159" s="77"/>
      <c r="Q1159" s="77"/>
      <c r="R1159" s="77"/>
      <c r="S1159" s="77"/>
      <c r="T1159" s="77"/>
      <c r="U1159" s="77"/>
      <c r="V1159" s="77"/>
      <c r="W1159" s="77"/>
      <c r="X1159" s="77"/>
      <c r="Y1159" s="77"/>
      <c r="Z1159" s="77"/>
    </row>
    <row r="1160" customFormat="false" ht="15" hidden="false" customHeight="false" outlineLevel="0" collapsed="false">
      <c r="A1160" s="80"/>
      <c r="B1160" s="80"/>
      <c r="C1160" s="86"/>
      <c r="D1160" s="86"/>
      <c r="E1160" s="86"/>
      <c r="F1160" s="86"/>
      <c r="G1160" s="86"/>
      <c r="H1160" s="86"/>
      <c r="I1160" s="86"/>
      <c r="J1160" s="86"/>
      <c r="K1160" s="80"/>
      <c r="L1160" s="80"/>
      <c r="M1160" s="77" t="n">
        <f aca="false">I1160+K1160</f>
        <v>0</v>
      </c>
      <c r="N1160" s="77" t="n">
        <f aca="false">J1160+L1160</f>
        <v>0</v>
      </c>
      <c r="O1160" s="77"/>
      <c r="P1160" s="77"/>
      <c r="Q1160" s="77"/>
      <c r="R1160" s="77"/>
      <c r="S1160" s="77"/>
      <c r="T1160" s="77"/>
      <c r="U1160" s="77"/>
      <c r="V1160" s="77"/>
      <c r="W1160" s="77"/>
      <c r="X1160" s="77"/>
      <c r="Y1160" s="77"/>
      <c r="Z1160" s="77"/>
    </row>
    <row r="1161" customFormat="false" ht="15" hidden="false" customHeight="false" outlineLevel="0" collapsed="false">
      <c r="A1161" s="80"/>
      <c r="B1161" s="80"/>
      <c r="C1161" s="86"/>
      <c r="D1161" s="86"/>
      <c r="E1161" s="86"/>
      <c r="F1161" s="86"/>
      <c r="G1161" s="86"/>
      <c r="H1161" s="86"/>
      <c r="I1161" s="86"/>
      <c r="J1161" s="86"/>
      <c r="K1161" s="80"/>
      <c r="L1161" s="80"/>
      <c r="M1161" s="77" t="n">
        <f aca="false">I1161+K1161</f>
        <v>0</v>
      </c>
      <c r="N1161" s="77" t="n">
        <f aca="false">J1161+L1161</f>
        <v>0</v>
      </c>
      <c r="O1161" s="77"/>
      <c r="P1161" s="77"/>
      <c r="Q1161" s="77"/>
      <c r="R1161" s="77"/>
      <c r="S1161" s="77"/>
      <c r="T1161" s="77"/>
      <c r="U1161" s="77"/>
      <c r="V1161" s="77"/>
      <c r="W1161" s="77"/>
      <c r="X1161" s="77"/>
      <c r="Y1161" s="77"/>
      <c r="Z1161" s="77"/>
    </row>
    <row r="1162" customFormat="false" ht="15" hidden="false" customHeight="false" outlineLevel="0" collapsed="false">
      <c r="A1162" s="80"/>
      <c r="B1162" s="80"/>
      <c r="C1162" s="86"/>
      <c r="D1162" s="86"/>
      <c r="E1162" s="86"/>
      <c r="F1162" s="86"/>
      <c r="G1162" s="86"/>
      <c r="H1162" s="86"/>
      <c r="I1162" s="86"/>
      <c r="J1162" s="86"/>
      <c r="K1162" s="80"/>
      <c r="L1162" s="80"/>
      <c r="M1162" s="77" t="n">
        <f aca="false">I1162+K1162</f>
        <v>0</v>
      </c>
      <c r="N1162" s="77" t="n">
        <f aca="false">J1162+L1162</f>
        <v>0</v>
      </c>
      <c r="O1162" s="77"/>
      <c r="P1162" s="77"/>
      <c r="Q1162" s="77"/>
      <c r="R1162" s="77"/>
      <c r="S1162" s="77"/>
      <c r="T1162" s="77"/>
      <c r="U1162" s="77"/>
      <c r="V1162" s="77"/>
      <c r="W1162" s="77"/>
      <c r="X1162" s="77"/>
      <c r="Y1162" s="77"/>
      <c r="Z1162" s="77"/>
    </row>
    <row r="1163" customFormat="false" ht="15" hidden="false" customHeight="false" outlineLevel="0" collapsed="false">
      <c r="A1163" s="80"/>
      <c r="B1163" s="80"/>
      <c r="C1163" s="86"/>
      <c r="D1163" s="86"/>
      <c r="E1163" s="86"/>
      <c r="F1163" s="86"/>
      <c r="G1163" s="86"/>
      <c r="H1163" s="86"/>
      <c r="I1163" s="86"/>
      <c r="J1163" s="86"/>
      <c r="K1163" s="80"/>
      <c r="L1163" s="80"/>
      <c r="M1163" s="77" t="n">
        <f aca="false">I1163+K1163</f>
        <v>0</v>
      </c>
      <c r="N1163" s="77" t="n">
        <f aca="false">J1163+L1163</f>
        <v>0</v>
      </c>
      <c r="O1163" s="77"/>
      <c r="P1163" s="77"/>
      <c r="Q1163" s="77"/>
      <c r="R1163" s="77"/>
      <c r="S1163" s="77"/>
      <c r="T1163" s="77"/>
      <c r="U1163" s="77"/>
      <c r="V1163" s="77"/>
      <c r="W1163" s="77"/>
      <c r="X1163" s="77"/>
      <c r="Y1163" s="77"/>
      <c r="Z1163" s="77"/>
    </row>
    <row r="1164" customFormat="false" ht="15" hidden="false" customHeight="false" outlineLevel="0" collapsed="false">
      <c r="A1164" s="80"/>
      <c r="B1164" s="80"/>
      <c r="C1164" s="86"/>
      <c r="D1164" s="86"/>
      <c r="E1164" s="86"/>
      <c r="F1164" s="86"/>
      <c r="G1164" s="86"/>
      <c r="H1164" s="86"/>
      <c r="I1164" s="86"/>
      <c r="J1164" s="86"/>
      <c r="K1164" s="80"/>
      <c r="L1164" s="80"/>
      <c r="M1164" s="77" t="n">
        <f aca="false">I1164+K1164</f>
        <v>0</v>
      </c>
      <c r="N1164" s="77" t="n">
        <f aca="false">J1164+L1164</f>
        <v>0</v>
      </c>
      <c r="O1164" s="77"/>
      <c r="P1164" s="77"/>
      <c r="Q1164" s="77"/>
      <c r="R1164" s="77"/>
      <c r="S1164" s="77"/>
      <c r="T1164" s="77"/>
      <c r="U1164" s="77"/>
      <c r="V1164" s="77"/>
      <c r="W1164" s="77"/>
      <c r="X1164" s="77"/>
      <c r="Y1164" s="77"/>
      <c r="Z1164" s="77"/>
    </row>
    <row r="1165" customFormat="false" ht="15" hidden="false" customHeight="false" outlineLevel="0" collapsed="false">
      <c r="A1165" s="80"/>
      <c r="B1165" s="80"/>
      <c r="C1165" s="86"/>
      <c r="D1165" s="86"/>
      <c r="E1165" s="86"/>
      <c r="F1165" s="86"/>
      <c r="G1165" s="86"/>
      <c r="H1165" s="86"/>
      <c r="I1165" s="86"/>
      <c r="J1165" s="86"/>
      <c r="K1165" s="80"/>
      <c r="L1165" s="80"/>
      <c r="M1165" s="77" t="n">
        <f aca="false">I1165+K1165</f>
        <v>0</v>
      </c>
      <c r="N1165" s="77" t="n">
        <f aca="false">J1165+L1165</f>
        <v>0</v>
      </c>
      <c r="O1165" s="77"/>
      <c r="P1165" s="77"/>
      <c r="Q1165" s="77"/>
      <c r="R1165" s="77"/>
      <c r="S1165" s="77"/>
      <c r="T1165" s="77"/>
      <c r="U1165" s="77"/>
      <c r="V1165" s="77"/>
      <c r="W1165" s="77"/>
      <c r="X1165" s="77"/>
      <c r="Y1165" s="77"/>
      <c r="Z1165" s="77"/>
    </row>
    <row r="1166" customFormat="false" ht="15" hidden="false" customHeight="false" outlineLevel="0" collapsed="false">
      <c r="A1166" s="80"/>
      <c r="B1166" s="80"/>
      <c r="C1166" s="86"/>
      <c r="D1166" s="86"/>
      <c r="E1166" s="86"/>
      <c r="F1166" s="86"/>
      <c r="G1166" s="86"/>
      <c r="H1166" s="86"/>
      <c r="I1166" s="86"/>
      <c r="J1166" s="86"/>
      <c r="K1166" s="80"/>
      <c r="L1166" s="80"/>
      <c r="M1166" s="77" t="n">
        <f aca="false">I1166+K1166</f>
        <v>0</v>
      </c>
      <c r="N1166" s="77" t="n">
        <f aca="false">J1166+L1166</f>
        <v>0</v>
      </c>
      <c r="O1166" s="77"/>
      <c r="P1166" s="77"/>
      <c r="Q1166" s="77"/>
      <c r="R1166" s="77"/>
      <c r="S1166" s="77"/>
      <c r="T1166" s="77"/>
      <c r="U1166" s="77"/>
      <c r="V1166" s="77"/>
      <c r="W1166" s="77"/>
      <c r="X1166" s="77"/>
      <c r="Y1166" s="77"/>
      <c r="Z1166" s="77"/>
    </row>
    <row r="1167" customFormat="false" ht="15" hidden="false" customHeight="false" outlineLevel="0" collapsed="false">
      <c r="A1167" s="80"/>
      <c r="B1167" s="80"/>
      <c r="C1167" s="86"/>
      <c r="D1167" s="86"/>
      <c r="E1167" s="86"/>
      <c r="F1167" s="86"/>
      <c r="G1167" s="86"/>
      <c r="H1167" s="86"/>
      <c r="I1167" s="86"/>
      <c r="J1167" s="86"/>
      <c r="K1167" s="80"/>
      <c r="L1167" s="80"/>
      <c r="M1167" s="77" t="n">
        <f aca="false">I1167+K1167</f>
        <v>0</v>
      </c>
      <c r="N1167" s="77" t="n">
        <f aca="false">J1167+L1167</f>
        <v>0</v>
      </c>
      <c r="O1167" s="77"/>
      <c r="P1167" s="77"/>
      <c r="Q1167" s="77"/>
      <c r="R1167" s="77"/>
      <c r="S1167" s="77"/>
      <c r="T1167" s="77"/>
      <c r="U1167" s="77"/>
      <c r="V1167" s="77"/>
      <c r="W1167" s="77"/>
      <c r="X1167" s="77"/>
      <c r="Y1167" s="77"/>
      <c r="Z1167" s="77"/>
    </row>
    <row r="1168" customFormat="false" ht="15" hidden="false" customHeight="false" outlineLevel="0" collapsed="false">
      <c r="A1168" s="80"/>
      <c r="B1168" s="80"/>
      <c r="C1168" s="86"/>
      <c r="D1168" s="86"/>
      <c r="E1168" s="86"/>
      <c r="F1168" s="86"/>
      <c r="G1168" s="86"/>
      <c r="H1168" s="86"/>
      <c r="I1168" s="86"/>
      <c r="J1168" s="86"/>
      <c r="K1168" s="80"/>
      <c r="L1168" s="80"/>
      <c r="M1168" s="77" t="n">
        <f aca="false">I1168+K1168</f>
        <v>0</v>
      </c>
      <c r="N1168" s="77" t="n">
        <f aca="false">J1168+L1168</f>
        <v>0</v>
      </c>
      <c r="O1168" s="77"/>
      <c r="P1168" s="77"/>
      <c r="Q1168" s="77"/>
      <c r="R1168" s="77"/>
      <c r="S1168" s="77"/>
      <c r="T1168" s="77"/>
      <c r="U1168" s="77"/>
      <c r="V1168" s="77"/>
      <c r="W1168" s="77"/>
      <c r="X1168" s="77"/>
      <c r="Y1168" s="77"/>
      <c r="Z1168" s="77"/>
    </row>
    <row r="1169" customFormat="false" ht="15" hidden="false" customHeight="false" outlineLevel="0" collapsed="false">
      <c r="A1169" s="80"/>
      <c r="B1169" s="80"/>
      <c r="C1169" s="86"/>
      <c r="D1169" s="86"/>
      <c r="E1169" s="86"/>
      <c r="F1169" s="86"/>
      <c r="G1169" s="86"/>
      <c r="H1169" s="86"/>
      <c r="I1169" s="86"/>
      <c r="J1169" s="86"/>
      <c r="K1169" s="80"/>
      <c r="L1169" s="80"/>
      <c r="M1169" s="77" t="n">
        <f aca="false">I1169+K1169</f>
        <v>0</v>
      </c>
      <c r="N1169" s="77" t="n">
        <f aca="false">J1169+L1169</f>
        <v>0</v>
      </c>
      <c r="O1169" s="77"/>
      <c r="P1169" s="77"/>
      <c r="Q1169" s="77"/>
      <c r="R1169" s="77"/>
      <c r="S1169" s="77"/>
      <c r="T1169" s="77"/>
      <c r="U1169" s="77"/>
      <c r="V1169" s="77"/>
      <c r="W1169" s="77"/>
      <c r="X1169" s="77"/>
      <c r="Y1169" s="77"/>
      <c r="Z1169" s="77"/>
    </row>
    <row r="1170" customFormat="false" ht="15" hidden="false" customHeight="false" outlineLevel="0" collapsed="false">
      <c r="A1170" s="80"/>
      <c r="B1170" s="80"/>
      <c r="C1170" s="86"/>
      <c r="D1170" s="86"/>
      <c r="E1170" s="86"/>
      <c r="F1170" s="86"/>
      <c r="G1170" s="86"/>
      <c r="H1170" s="86"/>
      <c r="I1170" s="86"/>
      <c r="J1170" s="86"/>
      <c r="K1170" s="80"/>
      <c r="L1170" s="80"/>
      <c r="M1170" s="77" t="n">
        <f aca="false">I1170+K1170</f>
        <v>0</v>
      </c>
      <c r="N1170" s="77" t="n">
        <f aca="false">J1170+L1170</f>
        <v>0</v>
      </c>
      <c r="O1170" s="77"/>
      <c r="P1170" s="77"/>
      <c r="Q1170" s="77"/>
      <c r="R1170" s="77"/>
      <c r="S1170" s="77"/>
      <c r="T1170" s="77"/>
      <c r="U1170" s="77"/>
      <c r="V1170" s="77"/>
      <c r="W1170" s="77"/>
      <c r="X1170" s="77"/>
      <c r="Y1170" s="77"/>
      <c r="Z1170" s="77"/>
    </row>
    <row r="1171" customFormat="false" ht="15" hidden="false" customHeight="false" outlineLevel="0" collapsed="false">
      <c r="A1171" s="80"/>
      <c r="B1171" s="80"/>
      <c r="C1171" s="86"/>
      <c r="D1171" s="86"/>
      <c r="E1171" s="86"/>
      <c r="F1171" s="86"/>
      <c r="G1171" s="86"/>
      <c r="H1171" s="86"/>
      <c r="I1171" s="86"/>
      <c r="J1171" s="86"/>
      <c r="K1171" s="80"/>
      <c r="L1171" s="80"/>
      <c r="M1171" s="77" t="n">
        <f aca="false">I1171+K1171</f>
        <v>0</v>
      </c>
      <c r="N1171" s="77" t="n">
        <f aca="false">J1171+L1171</f>
        <v>0</v>
      </c>
      <c r="O1171" s="77"/>
      <c r="P1171" s="77"/>
      <c r="Q1171" s="77"/>
      <c r="R1171" s="77"/>
      <c r="S1171" s="77"/>
      <c r="T1171" s="77"/>
      <c r="U1171" s="77"/>
      <c r="V1171" s="77"/>
      <c r="W1171" s="77"/>
      <c r="X1171" s="77"/>
      <c r="Y1171" s="77"/>
      <c r="Z1171" s="77"/>
    </row>
    <row r="1172" customFormat="false" ht="15" hidden="false" customHeight="false" outlineLevel="0" collapsed="false">
      <c r="A1172" s="80"/>
      <c r="B1172" s="80"/>
      <c r="C1172" s="86"/>
      <c r="D1172" s="86"/>
      <c r="E1172" s="86"/>
      <c r="F1172" s="86"/>
      <c r="G1172" s="86"/>
      <c r="H1172" s="86"/>
      <c r="I1172" s="86"/>
      <c r="J1172" s="86"/>
      <c r="K1172" s="80"/>
      <c r="L1172" s="80"/>
      <c r="M1172" s="77" t="n">
        <f aca="false">I1172+K1172</f>
        <v>0</v>
      </c>
      <c r="N1172" s="77" t="n">
        <f aca="false">J1172+L1172</f>
        <v>0</v>
      </c>
      <c r="O1172" s="77"/>
      <c r="P1172" s="77"/>
      <c r="Q1172" s="77"/>
      <c r="R1172" s="77"/>
      <c r="S1172" s="77"/>
      <c r="T1172" s="77"/>
      <c r="U1172" s="77"/>
      <c r="V1172" s="77"/>
      <c r="W1172" s="77"/>
      <c r="X1172" s="77"/>
      <c r="Y1172" s="77"/>
      <c r="Z1172" s="77"/>
    </row>
    <row r="1173" customFormat="false" ht="15" hidden="false" customHeight="false" outlineLevel="0" collapsed="false">
      <c r="A1173" s="80"/>
      <c r="B1173" s="80"/>
      <c r="C1173" s="86"/>
      <c r="D1173" s="86"/>
      <c r="E1173" s="86"/>
      <c r="F1173" s="86"/>
      <c r="G1173" s="86"/>
      <c r="H1173" s="86"/>
      <c r="I1173" s="86"/>
      <c r="J1173" s="86"/>
      <c r="K1173" s="80"/>
      <c r="L1173" s="80"/>
      <c r="M1173" s="77" t="n">
        <f aca="false">I1173+K1173</f>
        <v>0</v>
      </c>
      <c r="N1173" s="77" t="n">
        <f aca="false">J1173+L1173</f>
        <v>0</v>
      </c>
      <c r="O1173" s="77"/>
      <c r="P1173" s="77"/>
      <c r="Q1173" s="77"/>
      <c r="R1173" s="77"/>
      <c r="S1173" s="77"/>
      <c r="T1173" s="77"/>
      <c r="U1173" s="77"/>
      <c r="V1173" s="77"/>
      <c r="W1173" s="77"/>
      <c r="X1173" s="77"/>
      <c r="Y1173" s="77"/>
      <c r="Z1173" s="77"/>
    </row>
    <row r="1174" customFormat="false" ht="15" hidden="false" customHeight="false" outlineLevel="0" collapsed="false">
      <c r="A1174" s="80"/>
      <c r="B1174" s="80"/>
      <c r="C1174" s="86"/>
      <c r="D1174" s="86"/>
      <c r="E1174" s="86"/>
      <c r="F1174" s="86"/>
      <c r="G1174" s="86"/>
      <c r="H1174" s="86"/>
      <c r="I1174" s="86"/>
      <c r="J1174" s="86"/>
      <c r="K1174" s="80"/>
      <c r="L1174" s="80"/>
      <c r="M1174" s="77" t="n">
        <f aca="false">I1174+K1174</f>
        <v>0</v>
      </c>
      <c r="N1174" s="77" t="n">
        <f aca="false">J1174+L1174</f>
        <v>0</v>
      </c>
      <c r="O1174" s="77"/>
      <c r="P1174" s="77"/>
      <c r="Q1174" s="77"/>
      <c r="R1174" s="77"/>
      <c r="S1174" s="77"/>
      <c r="T1174" s="77"/>
      <c r="U1174" s="77"/>
      <c r="V1174" s="77"/>
      <c r="W1174" s="77"/>
      <c r="X1174" s="77"/>
      <c r="Y1174" s="77"/>
      <c r="Z1174" s="77"/>
    </row>
    <row r="1175" customFormat="false" ht="15" hidden="false" customHeight="false" outlineLevel="0" collapsed="false">
      <c r="A1175" s="80"/>
      <c r="B1175" s="80"/>
      <c r="C1175" s="86"/>
      <c r="D1175" s="86"/>
      <c r="E1175" s="86"/>
      <c r="F1175" s="86"/>
      <c r="G1175" s="86"/>
      <c r="H1175" s="86"/>
      <c r="I1175" s="86"/>
      <c r="J1175" s="86"/>
      <c r="K1175" s="80"/>
      <c r="L1175" s="80"/>
      <c r="M1175" s="77" t="n">
        <f aca="false">I1175+K1175</f>
        <v>0</v>
      </c>
      <c r="N1175" s="77" t="n">
        <f aca="false">J1175+L1175</f>
        <v>0</v>
      </c>
      <c r="O1175" s="77"/>
      <c r="P1175" s="77"/>
      <c r="Q1175" s="77"/>
      <c r="R1175" s="77"/>
      <c r="S1175" s="77"/>
      <c r="T1175" s="77"/>
      <c r="U1175" s="77"/>
      <c r="V1175" s="77"/>
      <c r="W1175" s="77"/>
      <c r="X1175" s="77"/>
      <c r="Y1175" s="77"/>
      <c r="Z1175" s="77"/>
    </row>
    <row r="1176" customFormat="false" ht="15" hidden="false" customHeight="false" outlineLevel="0" collapsed="false">
      <c r="A1176" s="80"/>
      <c r="B1176" s="80"/>
      <c r="C1176" s="86"/>
      <c r="D1176" s="86"/>
      <c r="E1176" s="86"/>
      <c r="F1176" s="86"/>
      <c r="G1176" s="86"/>
      <c r="H1176" s="86"/>
      <c r="I1176" s="86"/>
      <c r="J1176" s="86"/>
      <c r="K1176" s="80"/>
      <c r="L1176" s="80"/>
      <c r="M1176" s="77" t="n">
        <f aca="false">I1176+K1176</f>
        <v>0</v>
      </c>
      <c r="N1176" s="77" t="n">
        <f aca="false">J1176+L1176</f>
        <v>0</v>
      </c>
      <c r="O1176" s="77"/>
      <c r="P1176" s="77"/>
      <c r="Q1176" s="77"/>
      <c r="R1176" s="77"/>
      <c r="S1176" s="77"/>
      <c r="T1176" s="77"/>
      <c r="U1176" s="77"/>
      <c r="V1176" s="77"/>
      <c r="W1176" s="77"/>
      <c r="X1176" s="77"/>
      <c r="Y1176" s="77"/>
      <c r="Z1176" s="77"/>
    </row>
    <row r="1177" customFormat="false" ht="15" hidden="false" customHeight="false" outlineLevel="0" collapsed="false">
      <c r="A1177" s="80"/>
      <c r="B1177" s="80"/>
      <c r="C1177" s="86"/>
      <c r="D1177" s="86"/>
      <c r="E1177" s="86"/>
      <c r="F1177" s="86"/>
      <c r="G1177" s="86"/>
      <c r="H1177" s="86"/>
      <c r="I1177" s="86"/>
      <c r="J1177" s="86"/>
      <c r="K1177" s="80"/>
      <c r="L1177" s="80"/>
      <c r="M1177" s="77" t="n">
        <f aca="false">I1177+K1177</f>
        <v>0</v>
      </c>
      <c r="N1177" s="77" t="n">
        <f aca="false">J1177+L1177</f>
        <v>0</v>
      </c>
      <c r="O1177" s="77"/>
      <c r="P1177" s="77"/>
      <c r="Q1177" s="77"/>
      <c r="R1177" s="77"/>
      <c r="S1177" s="77"/>
      <c r="T1177" s="77"/>
      <c r="U1177" s="77"/>
      <c r="V1177" s="77"/>
      <c r="W1177" s="77"/>
      <c r="X1177" s="77"/>
      <c r="Y1177" s="77"/>
      <c r="Z1177" s="77"/>
    </row>
    <row r="1178" customFormat="false" ht="15" hidden="false" customHeight="false" outlineLevel="0" collapsed="false">
      <c r="A1178" s="80"/>
      <c r="B1178" s="80"/>
      <c r="C1178" s="86"/>
      <c r="D1178" s="86"/>
      <c r="E1178" s="86"/>
      <c r="F1178" s="86"/>
      <c r="G1178" s="86"/>
      <c r="H1178" s="86"/>
      <c r="I1178" s="86"/>
      <c r="J1178" s="86"/>
      <c r="K1178" s="80"/>
      <c r="L1178" s="80"/>
      <c r="M1178" s="77" t="n">
        <f aca="false">I1178+K1178</f>
        <v>0</v>
      </c>
      <c r="N1178" s="77" t="n">
        <f aca="false">J1178+L1178</f>
        <v>0</v>
      </c>
      <c r="O1178" s="77"/>
      <c r="P1178" s="77"/>
      <c r="Q1178" s="77"/>
      <c r="R1178" s="77"/>
      <c r="S1178" s="77"/>
      <c r="T1178" s="77"/>
      <c r="U1178" s="77"/>
      <c r="V1178" s="77"/>
      <c r="W1178" s="77"/>
      <c r="X1178" s="77"/>
      <c r="Y1178" s="77"/>
      <c r="Z1178" s="77"/>
    </row>
    <row r="1179" customFormat="false" ht="15" hidden="false" customHeight="false" outlineLevel="0" collapsed="false">
      <c r="A1179" s="80"/>
      <c r="B1179" s="80"/>
      <c r="C1179" s="86"/>
      <c r="D1179" s="86"/>
      <c r="E1179" s="86"/>
      <c r="F1179" s="86"/>
      <c r="G1179" s="86"/>
      <c r="H1179" s="86"/>
      <c r="I1179" s="86"/>
      <c r="J1179" s="86"/>
      <c r="K1179" s="80"/>
      <c r="L1179" s="80"/>
      <c r="M1179" s="77" t="n">
        <f aca="false">I1179+K1179</f>
        <v>0</v>
      </c>
      <c r="N1179" s="77" t="n">
        <f aca="false">J1179+L1179</f>
        <v>0</v>
      </c>
      <c r="O1179" s="77"/>
      <c r="P1179" s="77"/>
      <c r="Q1179" s="77"/>
      <c r="R1179" s="77"/>
      <c r="S1179" s="77"/>
      <c r="T1179" s="77"/>
      <c r="U1179" s="77"/>
      <c r="V1179" s="77"/>
      <c r="W1179" s="77"/>
      <c r="X1179" s="77"/>
      <c r="Y1179" s="77"/>
      <c r="Z1179" s="77"/>
    </row>
    <row r="1180" customFormat="false" ht="15" hidden="false" customHeight="false" outlineLevel="0" collapsed="false">
      <c r="A1180" s="80"/>
      <c r="B1180" s="80"/>
      <c r="C1180" s="86"/>
      <c r="D1180" s="86"/>
      <c r="E1180" s="86"/>
      <c r="F1180" s="86"/>
      <c r="G1180" s="86"/>
      <c r="H1180" s="86"/>
      <c r="I1180" s="86"/>
      <c r="J1180" s="86"/>
      <c r="K1180" s="80"/>
      <c r="L1180" s="80"/>
      <c r="M1180" s="77" t="n">
        <f aca="false">I1180+K1180</f>
        <v>0</v>
      </c>
      <c r="N1180" s="77" t="n">
        <f aca="false">J1180+L1180</f>
        <v>0</v>
      </c>
      <c r="O1180" s="77"/>
      <c r="P1180" s="77"/>
      <c r="Q1180" s="77"/>
      <c r="R1180" s="77"/>
      <c r="S1180" s="77"/>
      <c r="T1180" s="77"/>
      <c r="U1180" s="77"/>
      <c r="V1180" s="77"/>
      <c r="W1180" s="77"/>
      <c r="X1180" s="77"/>
      <c r="Y1180" s="77"/>
      <c r="Z1180" s="77"/>
    </row>
    <row r="1181" customFormat="false" ht="15" hidden="false" customHeight="false" outlineLevel="0" collapsed="false">
      <c r="A1181" s="80"/>
      <c r="B1181" s="80"/>
      <c r="C1181" s="86"/>
      <c r="D1181" s="86"/>
      <c r="E1181" s="86"/>
      <c r="F1181" s="86"/>
      <c r="G1181" s="86"/>
      <c r="H1181" s="86"/>
      <c r="I1181" s="86"/>
      <c r="J1181" s="86"/>
      <c r="K1181" s="80"/>
      <c r="L1181" s="80"/>
      <c r="M1181" s="77" t="n">
        <f aca="false">I1181+K1181</f>
        <v>0</v>
      </c>
      <c r="N1181" s="77" t="n">
        <f aca="false">J1181+L1181</f>
        <v>0</v>
      </c>
      <c r="O1181" s="77"/>
      <c r="P1181" s="77"/>
      <c r="Q1181" s="77"/>
      <c r="R1181" s="77"/>
      <c r="S1181" s="77"/>
      <c r="T1181" s="77"/>
      <c r="U1181" s="77"/>
      <c r="V1181" s="77"/>
      <c r="W1181" s="77"/>
      <c r="X1181" s="77"/>
      <c r="Y1181" s="77"/>
      <c r="Z1181" s="77"/>
    </row>
    <row r="1182" customFormat="false" ht="15" hidden="false" customHeight="false" outlineLevel="0" collapsed="false">
      <c r="A1182" s="80"/>
      <c r="B1182" s="80"/>
      <c r="C1182" s="86"/>
      <c r="D1182" s="86"/>
      <c r="E1182" s="86"/>
      <c r="F1182" s="86"/>
      <c r="G1182" s="86"/>
      <c r="H1182" s="86"/>
      <c r="I1182" s="86"/>
      <c r="J1182" s="86"/>
      <c r="K1182" s="80"/>
      <c r="L1182" s="80"/>
      <c r="M1182" s="77" t="n">
        <f aca="false">I1182+K1182</f>
        <v>0</v>
      </c>
      <c r="N1182" s="77" t="n">
        <f aca="false">J1182+L1182</f>
        <v>0</v>
      </c>
      <c r="O1182" s="77"/>
      <c r="P1182" s="77"/>
      <c r="Q1182" s="77"/>
      <c r="R1182" s="77"/>
      <c r="S1182" s="77"/>
      <c r="T1182" s="77"/>
      <c r="U1182" s="77"/>
      <c r="V1182" s="77"/>
      <c r="W1182" s="77"/>
      <c r="X1182" s="77"/>
      <c r="Y1182" s="77"/>
      <c r="Z1182" s="77"/>
    </row>
    <row r="1183" customFormat="false" ht="15" hidden="false" customHeight="false" outlineLevel="0" collapsed="false">
      <c r="A1183" s="80"/>
      <c r="B1183" s="80"/>
      <c r="C1183" s="86"/>
      <c r="D1183" s="86"/>
      <c r="E1183" s="86"/>
      <c r="F1183" s="86"/>
      <c r="G1183" s="86"/>
      <c r="H1183" s="86"/>
      <c r="I1183" s="86"/>
      <c r="J1183" s="86"/>
      <c r="K1183" s="80"/>
      <c r="L1183" s="80"/>
      <c r="M1183" s="77" t="n">
        <f aca="false">I1183+K1183</f>
        <v>0</v>
      </c>
      <c r="N1183" s="77" t="n">
        <f aca="false">J1183+L1183</f>
        <v>0</v>
      </c>
      <c r="O1183" s="77"/>
      <c r="P1183" s="77"/>
      <c r="Q1183" s="77"/>
      <c r="R1183" s="77"/>
      <c r="S1183" s="77"/>
      <c r="T1183" s="77"/>
      <c r="U1183" s="77"/>
      <c r="V1183" s="77"/>
      <c r="W1183" s="77"/>
      <c r="X1183" s="77"/>
      <c r="Y1183" s="77"/>
      <c r="Z1183" s="77"/>
    </row>
    <row r="1184" customFormat="false" ht="15" hidden="false" customHeight="false" outlineLevel="0" collapsed="false">
      <c r="A1184" s="80"/>
      <c r="B1184" s="80"/>
      <c r="C1184" s="86"/>
      <c r="D1184" s="86"/>
      <c r="E1184" s="86"/>
      <c r="F1184" s="86"/>
      <c r="G1184" s="86"/>
      <c r="H1184" s="86"/>
      <c r="I1184" s="86"/>
      <c r="J1184" s="86"/>
      <c r="K1184" s="80"/>
      <c r="L1184" s="80"/>
      <c r="M1184" s="77" t="n">
        <f aca="false">I1184+K1184</f>
        <v>0</v>
      </c>
      <c r="N1184" s="77" t="n">
        <f aca="false">J1184+L1184</f>
        <v>0</v>
      </c>
      <c r="O1184" s="77"/>
      <c r="P1184" s="77"/>
      <c r="Q1184" s="77"/>
      <c r="R1184" s="77"/>
      <c r="S1184" s="77"/>
      <c r="T1184" s="77"/>
      <c r="U1184" s="77"/>
      <c r="V1184" s="77"/>
      <c r="W1184" s="77"/>
      <c r="X1184" s="77"/>
      <c r="Y1184" s="77"/>
      <c r="Z1184" s="77"/>
    </row>
    <row r="1185" customFormat="false" ht="15" hidden="false" customHeight="false" outlineLevel="0" collapsed="false">
      <c r="A1185" s="80"/>
      <c r="B1185" s="80"/>
      <c r="C1185" s="86"/>
      <c r="D1185" s="86"/>
      <c r="E1185" s="86"/>
      <c r="F1185" s="86"/>
      <c r="G1185" s="86"/>
      <c r="H1185" s="86"/>
      <c r="I1185" s="86"/>
      <c r="J1185" s="86"/>
      <c r="K1185" s="80"/>
      <c r="L1185" s="80"/>
      <c r="M1185" s="77" t="n">
        <f aca="false">I1185+K1185</f>
        <v>0</v>
      </c>
      <c r="N1185" s="77" t="n">
        <f aca="false">J1185+L1185</f>
        <v>0</v>
      </c>
      <c r="O1185" s="77"/>
      <c r="P1185" s="77"/>
      <c r="Q1185" s="77"/>
      <c r="R1185" s="77"/>
      <c r="S1185" s="77"/>
      <c r="T1185" s="77"/>
      <c r="U1185" s="77"/>
      <c r="V1185" s="77"/>
      <c r="W1185" s="77"/>
      <c r="X1185" s="77"/>
      <c r="Y1185" s="77"/>
      <c r="Z1185" s="77"/>
    </row>
    <row r="1186" customFormat="false" ht="15" hidden="false" customHeight="false" outlineLevel="0" collapsed="false">
      <c r="A1186" s="80"/>
      <c r="B1186" s="80"/>
      <c r="C1186" s="86"/>
      <c r="D1186" s="86"/>
      <c r="E1186" s="86"/>
      <c r="F1186" s="86"/>
      <c r="G1186" s="86"/>
      <c r="H1186" s="86"/>
      <c r="I1186" s="86"/>
      <c r="J1186" s="86"/>
      <c r="K1186" s="80"/>
      <c r="L1186" s="80"/>
      <c r="M1186" s="77" t="n">
        <f aca="false">I1186+K1186</f>
        <v>0</v>
      </c>
      <c r="N1186" s="77" t="n">
        <f aca="false">J1186+L1186</f>
        <v>0</v>
      </c>
      <c r="O1186" s="77"/>
      <c r="P1186" s="77"/>
      <c r="Q1186" s="77"/>
      <c r="R1186" s="77"/>
      <c r="S1186" s="77"/>
      <c r="T1186" s="77"/>
      <c r="U1186" s="77"/>
      <c r="V1186" s="77"/>
      <c r="W1186" s="77"/>
      <c r="X1186" s="77"/>
      <c r="Y1186" s="77"/>
      <c r="Z1186" s="77"/>
    </row>
    <row r="1187" customFormat="false" ht="15" hidden="false" customHeight="false" outlineLevel="0" collapsed="false">
      <c r="A1187" s="80"/>
      <c r="B1187" s="80"/>
      <c r="C1187" s="86"/>
      <c r="D1187" s="86"/>
      <c r="E1187" s="86"/>
      <c r="F1187" s="86"/>
      <c r="G1187" s="86"/>
      <c r="H1187" s="86"/>
      <c r="I1187" s="86"/>
      <c r="J1187" s="86"/>
      <c r="K1187" s="80"/>
      <c r="L1187" s="80"/>
      <c r="M1187" s="77" t="n">
        <f aca="false">I1187+K1187</f>
        <v>0</v>
      </c>
      <c r="N1187" s="77" t="n">
        <f aca="false">J1187+L1187</f>
        <v>0</v>
      </c>
      <c r="O1187" s="77"/>
      <c r="P1187" s="77"/>
      <c r="Q1187" s="77"/>
      <c r="R1187" s="77"/>
      <c r="S1187" s="77"/>
      <c r="T1187" s="77"/>
      <c r="U1187" s="77"/>
      <c r="V1187" s="77"/>
      <c r="W1187" s="77"/>
      <c r="X1187" s="77"/>
      <c r="Y1187" s="77"/>
      <c r="Z1187" s="77"/>
    </row>
    <row r="1188" customFormat="false" ht="15" hidden="false" customHeight="false" outlineLevel="0" collapsed="false">
      <c r="A1188" s="80"/>
      <c r="B1188" s="80"/>
      <c r="C1188" s="86"/>
      <c r="D1188" s="86"/>
      <c r="E1188" s="86"/>
      <c r="F1188" s="86"/>
      <c r="G1188" s="86"/>
      <c r="H1188" s="86"/>
      <c r="I1188" s="86"/>
      <c r="J1188" s="86"/>
      <c r="K1188" s="80"/>
      <c r="L1188" s="80"/>
      <c r="M1188" s="77" t="n">
        <f aca="false">I1188+K1188</f>
        <v>0</v>
      </c>
      <c r="N1188" s="77" t="n">
        <f aca="false">J1188+L1188</f>
        <v>0</v>
      </c>
      <c r="O1188" s="77"/>
      <c r="P1188" s="77"/>
      <c r="Q1188" s="77"/>
      <c r="R1188" s="77"/>
      <c r="S1188" s="77"/>
      <c r="T1188" s="77"/>
      <c r="U1188" s="77"/>
      <c r="V1188" s="77"/>
      <c r="W1188" s="77"/>
      <c r="X1188" s="77"/>
      <c r="Y1188" s="77"/>
      <c r="Z1188" s="77"/>
    </row>
    <row r="1189" customFormat="false" ht="15" hidden="false" customHeight="false" outlineLevel="0" collapsed="false">
      <c r="A1189" s="80"/>
      <c r="B1189" s="80"/>
      <c r="C1189" s="86"/>
      <c r="D1189" s="86"/>
      <c r="E1189" s="86"/>
      <c r="F1189" s="86"/>
      <c r="G1189" s="86"/>
      <c r="H1189" s="86"/>
      <c r="I1189" s="86"/>
      <c r="J1189" s="86"/>
      <c r="K1189" s="80"/>
      <c r="L1189" s="80"/>
      <c r="M1189" s="77" t="n">
        <f aca="false">I1189+K1189</f>
        <v>0</v>
      </c>
      <c r="N1189" s="77" t="n">
        <f aca="false">J1189+L1189</f>
        <v>0</v>
      </c>
      <c r="O1189" s="77"/>
      <c r="P1189" s="77"/>
      <c r="Q1189" s="77"/>
      <c r="R1189" s="77"/>
      <c r="S1189" s="77"/>
      <c r="T1189" s="77"/>
      <c r="U1189" s="77"/>
      <c r="V1189" s="77"/>
      <c r="W1189" s="77"/>
      <c r="X1189" s="77"/>
      <c r="Y1189" s="77"/>
      <c r="Z1189" s="77"/>
    </row>
    <row r="1190" customFormat="false" ht="15" hidden="false" customHeight="false" outlineLevel="0" collapsed="false">
      <c r="A1190" s="80"/>
      <c r="B1190" s="80"/>
      <c r="C1190" s="86"/>
      <c r="D1190" s="86"/>
      <c r="E1190" s="86"/>
      <c r="F1190" s="86"/>
      <c r="G1190" s="86"/>
      <c r="H1190" s="86"/>
      <c r="I1190" s="86"/>
      <c r="J1190" s="86"/>
      <c r="K1190" s="80"/>
      <c r="L1190" s="80"/>
      <c r="M1190" s="77" t="n">
        <f aca="false">I1190+K1190</f>
        <v>0</v>
      </c>
      <c r="N1190" s="77" t="n">
        <f aca="false">J1190+L1190</f>
        <v>0</v>
      </c>
      <c r="O1190" s="77"/>
      <c r="P1190" s="77"/>
      <c r="Q1190" s="77"/>
      <c r="R1190" s="77"/>
      <c r="S1190" s="77"/>
      <c r="T1190" s="77"/>
      <c r="U1190" s="77"/>
      <c r="V1190" s="77"/>
      <c r="W1190" s="77"/>
      <c r="X1190" s="77"/>
      <c r="Y1190" s="77"/>
      <c r="Z1190" s="77"/>
    </row>
    <row r="1191" customFormat="false" ht="15" hidden="false" customHeight="false" outlineLevel="0" collapsed="false">
      <c r="A1191" s="80"/>
      <c r="B1191" s="80"/>
      <c r="C1191" s="86"/>
      <c r="D1191" s="86"/>
      <c r="E1191" s="86"/>
      <c r="F1191" s="86"/>
      <c r="G1191" s="86"/>
      <c r="H1191" s="86"/>
      <c r="I1191" s="86"/>
      <c r="J1191" s="86"/>
      <c r="K1191" s="80"/>
      <c r="L1191" s="80"/>
      <c r="M1191" s="77" t="n">
        <f aca="false">I1191+K1191</f>
        <v>0</v>
      </c>
      <c r="N1191" s="77" t="n">
        <f aca="false">J1191+L1191</f>
        <v>0</v>
      </c>
      <c r="O1191" s="77"/>
      <c r="P1191" s="77"/>
      <c r="Q1191" s="77"/>
      <c r="R1191" s="77"/>
      <c r="S1191" s="77"/>
      <c r="T1191" s="77"/>
      <c r="U1191" s="77"/>
      <c r="V1191" s="77"/>
      <c r="W1191" s="77"/>
      <c r="X1191" s="77"/>
      <c r="Y1191" s="77"/>
      <c r="Z1191" s="77"/>
    </row>
    <row r="1192" customFormat="false" ht="15" hidden="false" customHeight="false" outlineLevel="0" collapsed="false">
      <c r="A1192" s="80"/>
      <c r="B1192" s="80"/>
      <c r="C1192" s="86"/>
      <c r="D1192" s="86"/>
      <c r="E1192" s="86"/>
      <c r="F1192" s="86"/>
      <c r="G1192" s="86"/>
      <c r="H1192" s="86"/>
      <c r="I1192" s="86"/>
      <c r="J1192" s="86"/>
      <c r="K1192" s="80"/>
      <c r="L1192" s="80"/>
      <c r="M1192" s="77" t="n">
        <f aca="false">I1192+K1192</f>
        <v>0</v>
      </c>
      <c r="N1192" s="77" t="n">
        <f aca="false">J1192+L1192</f>
        <v>0</v>
      </c>
      <c r="O1192" s="77"/>
      <c r="P1192" s="77"/>
      <c r="Q1192" s="77"/>
      <c r="R1192" s="77"/>
      <c r="S1192" s="77"/>
      <c r="T1192" s="77"/>
      <c r="U1192" s="77"/>
      <c r="V1192" s="77"/>
      <c r="W1192" s="77"/>
      <c r="X1192" s="77"/>
      <c r="Y1192" s="77"/>
      <c r="Z1192" s="77"/>
    </row>
    <row r="1193" customFormat="false" ht="15" hidden="false" customHeight="false" outlineLevel="0" collapsed="false">
      <c r="A1193" s="80"/>
      <c r="B1193" s="80"/>
      <c r="C1193" s="86"/>
      <c r="D1193" s="86"/>
      <c r="E1193" s="86"/>
      <c r="F1193" s="86"/>
      <c r="G1193" s="86"/>
      <c r="H1193" s="86"/>
      <c r="I1193" s="86"/>
      <c r="J1193" s="86"/>
      <c r="K1193" s="80"/>
      <c r="L1193" s="80"/>
      <c r="M1193" s="77" t="n">
        <f aca="false">I1193+K1193</f>
        <v>0</v>
      </c>
      <c r="N1193" s="77" t="n">
        <f aca="false">J1193+L1193</f>
        <v>0</v>
      </c>
      <c r="O1193" s="77"/>
      <c r="P1193" s="77"/>
      <c r="Q1193" s="77"/>
      <c r="R1193" s="77"/>
      <c r="S1193" s="77"/>
      <c r="T1193" s="77"/>
      <c r="U1193" s="77"/>
      <c r="V1193" s="77"/>
      <c r="W1193" s="77"/>
      <c r="X1193" s="77"/>
      <c r="Y1193" s="77"/>
      <c r="Z1193" s="77"/>
    </row>
    <row r="1194" customFormat="false" ht="15" hidden="false" customHeight="false" outlineLevel="0" collapsed="false">
      <c r="A1194" s="80"/>
      <c r="B1194" s="80"/>
      <c r="C1194" s="86"/>
      <c r="D1194" s="86"/>
      <c r="E1194" s="86"/>
      <c r="F1194" s="86"/>
      <c r="G1194" s="86"/>
      <c r="H1194" s="86"/>
      <c r="I1194" s="86"/>
      <c r="J1194" s="86"/>
      <c r="K1194" s="80"/>
      <c r="L1194" s="80"/>
      <c r="M1194" s="77" t="n">
        <f aca="false">I1194+K1194</f>
        <v>0</v>
      </c>
      <c r="N1194" s="77" t="n">
        <f aca="false">J1194+L1194</f>
        <v>0</v>
      </c>
      <c r="O1194" s="77"/>
      <c r="P1194" s="77"/>
      <c r="Q1194" s="77"/>
      <c r="R1194" s="77"/>
      <c r="S1194" s="77"/>
      <c r="T1194" s="77"/>
      <c r="U1194" s="77"/>
      <c r="V1194" s="77"/>
      <c r="W1194" s="77"/>
      <c r="X1194" s="77"/>
      <c r="Y1194" s="77"/>
      <c r="Z1194" s="77"/>
    </row>
    <row r="1195" customFormat="false" ht="15" hidden="false" customHeight="false" outlineLevel="0" collapsed="false">
      <c r="A1195" s="80"/>
      <c r="B1195" s="80"/>
      <c r="C1195" s="86"/>
      <c r="D1195" s="86"/>
      <c r="E1195" s="86"/>
      <c r="F1195" s="86"/>
      <c r="G1195" s="86"/>
      <c r="H1195" s="86"/>
      <c r="I1195" s="86"/>
      <c r="J1195" s="86"/>
      <c r="K1195" s="80"/>
      <c r="L1195" s="80"/>
      <c r="M1195" s="77" t="n">
        <f aca="false">I1195+K1195</f>
        <v>0</v>
      </c>
      <c r="N1195" s="77" t="n">
        <f aca="false">J1195+L1195</f>
        <v>0</v>
      </c>
      <c r="O1195" s="77"/>
      <c r="P1195" s="77"/>
      <c r="Q1195" s="77"/>
      <c r="R1195" s="77"/>
      <c r="S1195" s="77"/>
      <c r="T1195" s="77"/>
      <c r="U1195" s="77"/>
      <c r="V1195" s="77"/>
      <c r="W1195" s="77"/>
      <c r="X1195" s="77"/>
      <c r="Y1195" s="77"/>
      <c r="Z1195" s="77"/>
    </row>
    <row r="1196" customFormat="false" ht="15" hidden="false" customHeight="false" outlineLevel="0" collapsed="false">
      <c r="A1196" s="80"/>
      <c r="B1196" s="80"/>
      <c r="C1196" s="86"/>
      <c r="D1196" s="86"/>
      <c r="E1196" s="86"/>
      <c r="F1196" s="86"/>
      <c r="G1196" s="86"/>
      <c r="H1196" s="86"/>
      <c r="I1196" s="86"/>
      <c r="J1196" s="86"/>
      <c r="K1196" s="80"/>
      <c r="L1196" s="80"/>
      <c r="M1196" s="77" t="n">
        <f aca="false">I1196+K1196</f>
        <v>0</v>
      </c>
      <c r="N1196" s="77" t="n">
        <f aca="false">J1196+L1196</f>
        <v>0</v>
      </c>
      <c r="O1196" s="77"/>
      <c r="P1196" s="77"/>
      <c r="Q1196" s="77"/>
      <c r="R1196" s="77"/>
      <c r="S1196" s="77"/>
      <c r="T1196" s="77"/>
      <c r="U1196" s="77"/>
      <c r="V1196" s="77"/>
      <c r="W1196" s="77"/>
      <c r="X1196" s="77"/>
      <c r="Y1196" s="77"/>
      <c r="Z1196" s="77"/>
    </row>
    <row r="1197" customFormat="false" ht="15" hidden="false" customHeight="false" outlineLevel="0" collapsed="false">
      <c r="A1197" s="80"/>
      <c r="B1197" s="80"/>
      <c r="C1197" s="86"/>
      <c r="D1197" s="86"/>
      <c r="E1197" s="86"/>
      <c r="F1197" s="86"/>
      <c r="G1197" s="86"/>
      <c r="H1197" s="86"/>
      <c r="I1197" s="86"/>
      <c r="J1197" s="86"/>
      <c r="K1197" s="80"/>
      <c r="L1197" s="80"/>
      <c r="M1197" s="77" t="n">
        <f aca="false">I1197+K1197</f>
        <v>0</v>
      </c>
      <c r="N1197" s="77" t="n">
        <f aca="false">J1197+L1197</f>
        <v>0</v>
      </c>
      <c r="O1197" s="77"/>
      <c r="P1197" s="77"/>
      <c r="Q1197" s="77"/>
      <c r="R1197" s="77"/>
      <c r="S1197" s="77"/>
      <c r="T1197" s="77"/>
      <c r="U1197" s="77"/>
      <c r="V1197" s="77"/>
      <c r="W1197" s="77"/>
      <c r="X1197" s="77"/>
      <c r="Y1197" s="77"/>
      <c r="Z1197" s="77"/>
    </row>
    <row r="1198" customFormat="false" ht="15" hidden="false" customHeight="false" outlineLevel="0" collapsed="false">
      <c r="A1198" s="80"/>
      <c r="B1198" s="80"/>
      <c r="C1198" s="86"/>
      <c r="D1198" s="86"/>
      <c r="E1198" s="86"/>
      <c r="F1198" s="86"/>
      <c r="G1198" s="86"/>
      <c r="H1198" s="86"/>
      <c r="I1198" s="86"/>
      <c r="J1198" s="86"/>
      <c r="K1198" s="80"/>
      <c r="L1198" s="80"/>
      <c r="M1198" s="77" t="n">
        <f aca="false">I1198+K1198</f>
        <v>0</v>
      </c>
      <c r="N1198" s="77" t="n">
        <f aca="false">J1198+L1198</f>
        <v>0</v>
      </c>
      <c r="O1198" s="77"/>
      <c r="P1198" s="77"/>
      <c r="Q1198" s="77"/>
      <c r="R1198" s="77"/>
      <c r="S1198" s="77"/>
      <c r="T1198" s="77"/>
      <c r="U1198" s="77"/>
      <c r="V1198" s="77"/>
      <c r="W1198" s="77"/>
      <c r="X1198" s="77"/>
      <c r="Y1198" s="77"/>
      <c r="Z1198" s="77"/>
    </row>
    <row r="1199" customFormat="false" ht="15" hidden="false" customHeight="false" outlineLevel="0" collapsed="false">
      <c r="A1199" s="80"/>
      <c r="B1199" s="80"/>
      <c r="C1199" s="86"/>
      <c r="D1199" s="86"/>
      <c r="E1199" s="86"/>
      <c r="F1199" s="86"/>
      <c r="G1199" s="86"/>
      <c r="H1199" s="86"/>
      <c r="I1199" s="86"/>
      <c r="J1199" s="86"/>
      <c r="K1199" s="80"/>
      <c r="L1199" s="80"/>
      <c r="M1199" s="77" t="n">
        <f aca="false">I1199+K1199</f>
        <v>0</v>
      </c>
      <c r="N1199" s="77" t="n">
        <f aca="false">J1199+L1199</f>
        <v>0</v>
      </c>
      <c r="O1199" s="77"/>
      <c r="P1199" s="77"/>
      <c r="Q1199" s="77"/>
      <c r="R1199" s="77"/>
      <c r="S1199" s="77"/>
      <c r="T1199" s="77"/>
      <c r="U1199" s="77"/>
      <c r="V1199" s="77"/>
      <c r="W1199" s="77"/>
      <c r="X1199" s="77"/>
      <c r="Y1199" s="77"/>
      <c r="Z1199" s="77"/>
    </row>
    <row r="1200" customFormat="false" ht="15" hidden="false" customHeight="false" outlineLevel="0" collapsed="false">
      <c r="A1200" s="80"/>
      <c r="B1200" s="80"/>
      <c r="C1200" s="86"/>
      <c r="D1200" s="86"/>
      <c r="E1200" s="86"/>
      <c r="F1200" s="86"/>
      <c r="G1200" s="86"/>
      <c r="H1200" s="86"/>
      <c r="I1200" s="86"/>
      <c r="J1200" s="86"/>
      <c r="K1200" s="80"/>
      <c r="L1200" s="80"/>
      <c r="M1200" s="77" t="n">
        <f aca="false">I1200+K1200</f>
        <v>0</v>
      </c>
      <c r="N1200" s="77" t="n">
        <f aca="false">J1200+L1200</f>
        <v>0</v>
      </c>
      <c r="O1200" s="77"/>
      <c r="P1200" s="77"/>
      <c r="Q1200" s="77"/>
      <c r="R1200" s="77"/>
      <c r="S1200" s="77"/>
      <c r="T1200" s="77"/>
      <c r="U1200" s="77"/>
      <c r="V1200" s="77"/>
      <c r="W1200" s="77"/>
      <c r="X1200" s="77"/>
      <c r="Y1200" s="77"/>
      <c r="Z1200" s="77"/>
    </row>
    <row r="1201" customFormat="false" ht="15" hidden="false" customHeight="false" outlineLevel="0" collapsed="false">
      <c r="A1201" s="80"/>
      <c r="B1201" s="80"/>
      <c r="C1201" s="86"/>
      <c r="D1201" s="86"/>
      <c r="E1201" s="86"/>
      <c r="F1201" s="86"/>
      <c r="G1201" s="86"/>
      <c r="H1201" s="86"/>
      <c r="I1201" s="86"/>
      <c r="J1201" s="86"/>
      <c r="K1201" s="80"/>
      <c r="L1201" s="80"/>
      <c r="M1201" s="77" t="n">
        <f aca="false">I1201+K1201</f>
        <v>0</v>
      </c>
      <c r="N1201" s="77" t="n">
        <f aca="false">J1201+L1201</f>
        <v>0</v>
      </c>
      <c r="O1201" s="77"/>
      <c r="P1201" s="77"/>
      <c r="Q1201" s="77"/>
      <c r="R1201" s="77"/>
      <c r="S1201" s="77"/>
      <c r="T1201" s="77"/>
      <c r="U1201" s="77"/>
      <c r="V1201" s="77"/>
      <c r="W1201" s="77"/>
      <c r="X1201" s="77"/>
      <c r="Y1201" s="77"/>
      <c r="Z1201" s="77"/>
    </row>
    <row r="1202" customFormat="false" ht="15" hidden="false" customHeight="false" outlineLevel="0" collapsed="false">
      <c r="A1202" s="80"/>
      <c r="B1202" s="80"/>
      <c r="C1202" s="86"/>
      <c r="D1202" s="86"/>
      <c r="E1202" s="86"/>
      <c r="F1202" s="86"/>
      <c r="G1202" s="86"/>
      <c r="H1202" s="86"/>
      <c r="I1202" s="86"/>
      <c r="J1202" s="86"/>
      <c r="K1202" s="80"/>
      <c r="L1202" s="80"/>
      <c r="M1202" s="77" t="n">
        <f aca="false">I1202+K1202</f>
        <v>0</v>
      </c>
      <c r="N1202" s="77" t="n">
        <f aca="false">J1202+L1202</f>
        <v>0</v>
      </c>
      <c r="O1202" s="77"/>
      <c r="P1202" s="77"/>
      <c r="Q1202" s="77"/>
      <c r="R1202" s="77"/>
      <c r="S1202" s="77"/>
      <c r="T1202" s="77"/>
      <c r="U1202" s="77"/>
      <c r="V1202" s="77"/>
      <c r="W1202" s="77"/>
      <c r="X1202" s="77"/>
      <c r="Y1202" s="77"/>
      <c r="Z1202" s="77"/>
    </row>
    <row r="1203" customFormat="false" ht="15" hidden="false" customHeight="false" outlineLevel="0" collapsed="false">
      <c r="A1203" s="80"/>
      <c r="B1203" s="80"/>
      <c r="C1203" s="86"/>
      <c r="D1203" s="86"/>
      <c r="E1203" s="86"/>
      <c r="F1203" s="86"/>
      <c r="G1203" s="86"/>
      <c r="H1203" s="86"/>
      <c r="I1203" s="86"/>
      <c r="J1203" s="86"/>
      <c r="K1203" s="80"/>
      <c r="L1203" s="80"/>
      <c r="M1203" s="77" t="n">
        <f aca="false">I1203+K1203</f>
        <v>0</v>
      </c>
      <c r="N1203" s="77" t="n">
        <f aca="false">J1203+L1203</f>
        <v>0</v>
      </c>
      <c r="O1203" s="77"/>
      <c r="P1203" s="77"/>
      <c r="Q1203" s="77"/>
      <c r="R1203" s="77"/>
      <c r="S1203" s="77"/>
      <c r="T1203" s="77"/>
      <c r="U1203" s="77"/>
      <c r="V1203" s="77"/>
      <c r="W1203" s="77"/>
      <c r="X1203" s="77"/>
      <c r="Y1203" s="77"/>
      <c r="Z1203" s="77"/>
    </row>
    <row r="1204" customFormat="false" ht="15" hidden="false" customHeight="false" outlineLevel="0" collapsed="false">
      <c r="A1204" s="80"/>
      <c r="B1204" s="80"/>
      <c r="C1204" s="86"/>
      <c r="D1204" s="86"/>
      <c r="E1204" s="86"/>
      <c r="F1204" s="86"/>
      <c r="G1204" s="86"/>
      <c r="H1204" s="86"/>
      <c r="I1204" s="86"/>
      <c r="J1204" s="86"/>
      <c r="K1204" s="80"/>
      <c r="L1204" s="80"/>
      <c r="M1204" s="77" t="n">
        <f aca="false">I1204+K1204</f>
        <v>0</v>
      </c>
      <c r="N1204" s="77" t="n">
        <f aca="false">J1204+L1204</f>
        <v>0</v>
      </c>
      <c r="O1204" s="77"/>
      <c r="P1204" s="77"/>
      <c r="Q1204" s="77"/>
      <c r="R1204" s="77"/>
      <c r="S1204" s="77"/>
      <c r="T1204" s="77"/>
      <c r="U1204" s="77"/>
      <c r="V1204" s="77"/>
      <c r="W1204" s="77"/>
      <c r="X1204" s="77"/>
      <c r="Y1204" s="77"/>
      <c r="Z1204" s="77"/>
    </row>
    <row r="1205" customFormat="false" ht="15" hidden="false" customHeight="false" outlineLevel="0" collapsed="false">
      <c r="A1205" s="80"/>
      <c r="B1205" s="80"/>
      <c r="C1205" s="86"/>
      <c r="D1205" s="86"/>
      <c r="E1205" s="86"/>
      <c r="F1205" s="86"/>
      <c r="G1205" s="86"/>
      <c r="H1205" s="86"/>
      <c r="I1205" s="86"/>
      <c r="J1205" s="86"/>
      <c r="K1205" s="80"/>
      <c r="L1205" s="80"/>
      <c r="M1205" s="77" t="n">
        <f aca="false">I1205+K1205</f>
        <v>0</v>
      </c>
      <c r="N1205" s="77" t="n">
        <f aca="false">J1205+L1205</f>
        <v>0</v>
      </c>
      <c r="O1205" s="77"/>
      <c r="P1205" s="77"/>
      <c r="Q1205" s="77"/>
      <c r="R1205" s="77"/>
      <c r="S1205" s="77"/>
      <c r="T1205" s="77"/>
      <c r="U1205" s="77"/>
      <c r="V1205" s="77"/>
      <c r="W1205" s="77"/>
      <c r="X1205" s="77"/>
      <c r="Y1205" s="77"/>
      <c r="Z1205" s="77"/>
    </row>
    <row r="1206" customFormat="false" ht="15" hidden="false" customHeight="false" outlineLevel="0" collapsed="false">
      <c r="A1206" s="80"/>
      <c r="B1206" s="80"/>
      <c r="C1206" s="86"/>
      <c r="D1206" s="86"/>
      <c r="E1206" s="86"/>
      <c r="F1206" s="86"/>
      <c r="G1206" s="86"/>
      <c r="H1206" s="86"/>
      <c r="I1206" s="86"/>
      <c r="J1206" s="86"/>
      <c r="K1206" s="80"/>
      <c r="L1206" s="80"/>
      <c r="M1206" s="77" t="n">
        <f aca="false">I1206+K1206</f>
        <v>0</v>
      </c>
      <c r="N1206" s="77" t="n">
        <f aca="false">J1206+L1206</f>
        <v>0</v>
      </c>
      <c r="O1206" s="77"/>
      <c r="P1206" s="77"/>
      <c r="Q1206" s="77"/>
      <c r="R1206" s="77"/>
      <c r="S1206" s="77"/>
      <c r="T1206" s="77"/>
      <c r="U1206" s="77"/>
      <c r="V1206" s="77"/>
      <c r="W1206" s="77"/>
      <c r="X1206" s="77"/>
      <c r="Y1206" s="77"/>
      <c r="Z1206" s="77"/>
    </row>
    <row r="1207" customFormat="false" ht="15" hidden="false" customHeight="false" outlineLevel="0" collapsed="false">
      <c r="A1207" s="80"/>
      <c r="B1207" s="80"/>
      <c r="C1207" s="86"/>
      <c r="D1207" s="86"/>
      <c r="E1207" s="86"/>
      <c r="F1207" s="86"/>
      <c r="G1207" s="86"/>
      <c r="H1207" s="86"/>
      <c r="I1207" s="86"/>
      <c r="J1207" s="86"/>
      <c r="K1207" s="80"/>
      <c r="L1207" s="80"/>
      <c r="M1207" s="77" t="n">
        <f aca="false">I1207+K1207</f>
        <v>0</v>
      </c>
      <c r="N1207" s="77" t="n">
        <f aca="false">J1207+L1207</f>
        <v>0</v>
      </c>
      <c r="O1207" s="77"/>
      <c r="P1207" s="77"/>
      <c r="Q1207" s="77"/>
      <c r="R1207" s="77"/>
      <c r="S1207" s="77"/>
      <c r="T1207" s="77"/>
      <c r="U1207" s="77"/>
      <c r="V1207" s="77"/>
      <c r="W1207" s="77"/>
      <c r="X1207" s="77"/>
      <c r="Y1207" s="77"/>
      <c r="Z1207" s="77"/>
    </row>
    <row r="1208" customFormat="false" ht="15" hidden="false" customHeight="false" outlineLevel="0" collapsed="false">
      <c r="A1208" s="80"/>
      <c r="B1208" s="80"/>
      <c r="C1208" s="86"/>
      <c r="D1208" s="86"/>
      <c r="E1208" s="86"/>
      <c r="F1208" s="86"/>
      <c r="G1208" s="86"/>
      <c r="H1208" s="86"/>
      <c r="I1208" s="86"/>
      <c r="J1208" s="86"/>
      <c r="K1208" s="80"/>
      <c r="L1208" s="80"/>
      <c r="M1208" s="77" t="n">
        <f aca="false">I1208+K1208</f>
        <v>0</v>
      </c>
      <c r="N1208" s="77" t="n">
        <f aca="false">J1208+L1208</f>
        <v>0</v>
      </c>
      <c r="O1208" s="77"/>
      <c r="P1208" s="77"/>
      <c r="Q1208" s="77"/>
      <c r="R1208" s="77"/>
      <c r="S1208" s="77"/>
      <c r="T1208" s="77"/>
      <c r="U1208" s="77"/>
      <c r="V1208" s="77"/>
      <c r="W1208" s="77"/>
      <c r="X1208" s="77"/>
      <c r="Y1208" s="77"/>
      <c r="Z1208" s="77"/>
    </row>
    <row r="1209" customFormat="false" ht="15" hidden="false" customHeight="false" outlineLevel="0" collapsed="false">
      <c r="A1209" s="80"/>
      <c r="B1209" s="80"/>
      <c r="C1209" s="86"/>
      <c r="D1209" s="86"/>
      <c r="E1209" s="86"/>
      <c r="F1209" s="86"/>
      <c r="G1209" s="86"/>
      <c r="H1209" s="86"/>
      <c r="I1209" s="86"/>
      <c r="J1209" s="86"/>
      <c r="K1209" s="80"/>
      <c r="L1209" s="80"/>
      <c r="M1209" s="77" t="n">
        <f aca="false">I1209+K1209</f>
        <v>0</v>
      </c>
      <c r="N1209" s="77" t="n">
        <f aca="false">J1209+L1209</f>
        <v>0</v>
      </c>
      <c r="O1209" s="77"/>
      <c r="P1209" s="77"/>
      <c r="Q1209" s="77"/>
      <c r="R1209" s="77"/>
      <c r="S1209" s="77"/>
      <c r="T1209" s="77"/>
      <c r="U1209" s="77"/>
      <c r="V1209" s="77"/>
      <c r="W1209" s="77"/>
      <c r="X1209" s="77"/>
      <c r="Y1209" s="77"/>
      <c r="Z1209" s="77"/>
    </row>
    <row r="1210" customFormat="false" ht="15" hidden="false" customHeight="false" outlineLevel="0" collapsed="false">
      <c r="A1210" s="80"/>
      <c r="B1210" s="80"/>
      <c r="C1210" s="86"/>
      <c r="D1210" s="86"/>
      <c r="E1210" s="86"/>
      <c r="F1210" s="86"/>
      <c r="G1210" s="86"/>
      <c r="H1210" s="86"/>
      <c r="I1210" s="86"/>
      <c r="J1210" s="86"/>
      <c r="K1210" s="80"/>
      <c r="L1210" s="80"/>
      <c r="M1210" s="77" t="n">
        <f aca="false">I1210+K1210</f>
        <v>0</v>
      </c>
      <c r="N1210" s="77" t="n">
        <f aca="false">J1210+L1210</f>
        <v>0</v>
      </c>
      <c r="O1210" s="77"/>
      <c r="P1210" s="77"/>
      <c r="Q1210" s="77"/>
      <c r="R1210" s="77"/>
      <c r="S1210" s="77"/>
      <c r="T1210" s="77"/>
      <c r="U1210" s="77"/>
      <c r="V1210" s="77"/>
      <c r="W1210" s="77"/>
      <c r="X1210" s="77"/>
      <c r="Y1210" s="77"/>
      <c r="Z1210" s="77"/>
    </row>
    <row r="1211" customFormat="false" ht="15" hidden="false" customHeight="false" outlineLevel="0" collapsed="false">
      <c r="A1211" s="80"/>
      <c r="B1211" s="80"/>
      <c r="C1211" s="86"/>
      <c r="D1211" s="86"/>
      <c r="E1211" s="86"/>
      <c r="F1211" s="86"/>
      <c r="G1211" s="86"/>
      <c r="H1211" s="86"/>
      <c r="I1211" s="86"/>
      <c r="J1211" s="86"/>
      <c r="K1211" s="80"/>
      <c r="L1211" s="80"/>
      <c r="M1211" s="77" t="n">
        <f aca="false">I1211+K1211</f>
        <v>0</v>
      </c>
      <c r="N1211" s="77" t="n">
        <f aca="false">J1211+L1211</f>
        <v>0</v>
      </c>
      <c r="O1211" s="77"/>
      <c r="P1211" s="77"/>
      <c r="Q1211" s="77"/>
      <c r="R1211" s="77"/>
      <c r="S1211" s="77"/>
      <c r="T1211" s="77"/>
      <c r="U1211" s="77"/>
      <c r="V1211" s="77"/>
      <c r="W1211" s="77"/>
      <c r="X1211" s="77"/>
      <c r="Y1211" s="77"/>
      <c r="Z1211" s="77"/>
    </row>
    <row r="1212" customFormat="false" ht="15" hidden="false" customHeight="false" outlineLevel="0" collapsed="false">
      <c r="A1212" s="80"/>
      <c r="B1212" s="80"/>
      <c r="C1212" s="86"/>
      <c r="D1212" s="86"/>
      <c r="E1212" s="86"/>
      <c r="F1212" s="86"/>
      <c r="G1212" s="86"/>
      <c r="H1212" s="86"/>
      <c r="I1212" s="86"/>
      <c r="J1212" s="86"/>
      <c r="K1212" s="80"/>
      <c r="L1212" s="80"/>
      <c r="M1212" s="77" t="n">
        <f aca="false">I1212+K1212</f>
        <v>0</v>
      </c>
      <c r="N1212" s="77" t="n">
        <f aca="false">J1212+L1212</f>
        <v>0</v>
      </c>
      <c r="O1212" s="77"/>
      <c r="P1212" s="77"/>
      <c r="Q1212" s="77"/>
      <c r="R1212" s="77"/>
      <c r="S1212" s="77"/>
      <c r="T1212" s="77"/>
      <c r="U1212" s="77"/>
      <c r="V1212" s="77"/>
      <c r="W1212" s="77"/>
      <c r="X1212" s="77"/>
      <c r="Y1212" s="77"/>
      <c r="Z1212" s="77"/>
    </row>
    <row r="1213" customFormat="false" ht="15" hidden="false" customHeight="false" outlineLevel="0" collapsed="false">
      <c r="A1213" s="80"/>
      <c r="B1213" s="80"/>
      <c r="C1213" s="86"/>
      <c r="D1213" s="86"/>
      <c r="E1213" s="86"/>
      <c r="F1213" s="86"/>
      <c r="G1213" s="86"/>
      <c r="H1213" s="86"/>
      <c r="I1213" s="86"/>
      <c r="J1213" s="86"/>
      <c r="K1213" s="80"/>
      <c r="L1213" s="80"/>
      <c r="M1213" s="77" t="n">
        <f aca="false">I1213+K1213</f>
        <v>0</v>
      </c>
      <c r="N1213" s="77" t="n">
        <f aca="false">J1213+L1213</f>
        <v>0</v>
      </c>
      <c r="O1213" s="77"/>
      <c r="P1213" s="77"/>
      <c r="Q1213" s="77"/>
      <c r="R1213" s="77"/>
      <c r="S1213" s="77"/>
      <c r="T1213" s="77"/>
      <c r="U1213" s="77"/>
      <c r="V1213" s="77"/>
      <c r="W1213" s="77"/>
      <c r="X1213" s="77"/>
      <c r="Y1213" s="77"/>
      <c r="Z1213" s="77"/>
    </row>
    <row r="1214" customFormat="false" ht="15" hidden="false" customHeight="false" outlineLevel="0" collapsed="false">
      <c r="A1214" s="80"/>
      <c r="B1214" s="80"/>
      <c r="C1214" s="86"/>
      <c r="D1214" s="86"/>
      <c r="E1214" s="86"/>
      <c r="F1214" s="86"/>
      <c r="G1214" s="86"/>
      <c r="H1214" s="86"/>
      <c r="I1214" s="86"/>
      <c r="J1214" s="86"/>
      <c r="K1214" s="80"/>
      <c r="L1214" s="80"/>
      <c r="M1214" s="77" t="n">
        <f aca="false">I1214+K1214</f>
        <v>0</v>
      </c>
      <c r="N1214" s="77" t="n">
        <f aca="false">J1214+L1214</f>
        <v>0</v>
      </c>
      <c r="O1214" s="77"/>
      <c r="P1214" s="77"/>
      <c r="Q1214" s="77"/>
      <c r="R1214" s="77"/>
      <c r="S1214" s="77"/>
      <c r="T1214" s="77"/>
      <c r="U1214" s="77"/>
      <c r="V1214" s="77"/>
      <c r="W1214" s="77"/>
      <c r="X1214" s="77"/>
      <c r="Y1214" s="77"/>
      <c r="Z1214" s="77"/>
    </row>
    <row r="1215" customFormat="false" ht="15" hidden="false" customHeight="false" outlineLevel="0" collapsed="false">
      <c r="A1215" s="80"/>
      <c r="B1215" s="80"/>
      <c r="C1215" s="86"/>
      <c r="D1215" s="86"/>
      <c r="E1215" s="86"/>
      <c r="F1215" s="86"/>
      <c r="G1215" s="86"/>
      <c r="H1215" s="86"/>
      <c r="I1215" s="86"/>
      <c r="J1215" s="86"/>
      <c r="K1215" s="80"/>
      <c r="L1215" s="80"/>
      <c r="M1215" s="77" t="n">
        <f aca="false">I1215+K1215</f>
        <v>0</v>
      </c>
      <c r="N1215" s="77" t="n">
        <f aca="false">J1215+L1215</f>
        <v>0</v>
      </c>
      <c r="O1215" s="77"/>
      <c r="P1215" s="77"/>
      <c r="Q1215" s="77"/>
      <c r="R1215" s="77"/>
      <c r="S1215" s="77"/>
      <c r="T1215" s="77"/>
      <c r="U1215" s="77"/>
      <c r="V1215" s="77"/>
      <c r="W1215" s="77"/>
      <c r="X1215" s="77"/>
      <c r="Y1215" s="77"/>
      <c r="Z1215" s="77"/>
    </row>
    <row r="1216" customFormat="false" ht="15" hidden="false" customHeight="false" outlineLevel="0" collapsed="false">
      <c r="A1216" s="80"/>
      <c r="B1216" s="80"/>
      <c r="C1216" s="86"/>
      <c r="D1216" s="86"/>
      <c r="E1216" s="86"/>
      <c r="F1216" s="86"/>
      <c r="G1216" s="86"/>
      <c r="H1216" s="86"/>
      <c r="I1216" s="86"/>
      <c r="J1216" s="86"/>
      <c r="K1216" s="80"/>
      <c r="L1216" s="80"/>
      <c r="M1216" s="77" t="n">
        <f aca="false">I1216+K1216</f>
        <v>0</v>
      </c>
      <c r="N1216" s="77" t="n">
        <f aca="false">J1216+L1216</f>
        <v>0</v>
      </c>
      <c r="O1216" s="77"/>
      <c r="P1216" s="77"/>
      <c r="Q1216" s="77"/>
      <c r="R1216" s="77"/>
      <c r="S1216" s="77"/>
      <c r="T1216" s="77"/>
      <c r="U1216" s="77"/>
      <c r="V1216" s="77"/>
      <c r="W1216" s="77"/>
      <c r="X1216" s="77"/>
      <c r="Y1216" s="77"/>
      <c r="Z1216" s="77"/>
    </row>
    <row r="1217" customFormat="false" ht="15" hidden="false" customHeight="false" outlineLevel="0" collapsed="false">
      <c r="A1217" s="80"/>
      <c r="B1217" s="80"/>
      <c r="C1217" s="86"/>
      <c r="D1217" s="86"/>
      <c r="E1217" s="86"/>
      <c r="F1217" s="86"/>
      <c r="G1217" s="86"/>
      <c r="H1217" s="86"/>
      <c r="I1217" s="86"/>
      <c r="J1217" s="86"/>
      <c r="K1217" s="80"/>
      <c r="L1217" s="80"/>
      <c r="M1217" s="77" t="n">
        <f aca="false">I1217+K1217</f>
        <v>0</v>
      </c>
      <c r="N1217" s="77" t="n">
        <f aca="false">J1217+L1217</f>
        <v>0</v>
      </c>
      <c r="O1217" s="77"/>
      <c r="P1217" s="77"/>
      <c r="Q1217" s="77"/>
      <c r="R1217" s="77"/>
      <c r="S1217" s="77"/>
      <c r="T1217" s="77"/>
      <c r="U1217" s="77"/>
      <c r="V1217" s="77"/>
      <c r="W1217" s="77"/>
      <c r="X1217" s="77"/>
      <c r="Y1217" s="77"/>
      <c r="Z1217" s="77"/>
    </row>
    <row r="1218" customFormat="false" ht="15" hidden="false" customHeight="false" outlineLevel="0" collapsed="false">
      <c r="A1218" s="80"/>
      <c r="B1218" s="80"/>
      <c r="C1218" s="86"/>
      <c r="D1218" s="86"/>
      <c r="E1218" s="86"/>
      <c r="F1218" s="86"/>
      <c r="G1218" s="86"/>
      <c r="H1218" s="86"/>
      <c r="I1218" s="86"/>
      <c r="J1218" s="86"/>
      <c r="K1218" s="80"/>
      <c r="L1218" s="80"/>
      <c r="M1218" s="77" t="n">
        <f aca="false">I1218+K1218</f>
        <v>0</v>
      </c>
      <c r="N1218" s="77" t="n">
        <f aca="false">J1218+L1218</f>
        <v>0</v>
      </c>
      <c r="O1218" s="77"/>
      <c r="P1218" s="77"/>
      <c r="Q1218" s="77"/>
      <c r="R1218" s="77"/>
      <c r="S1218" s="77"/>
      <c r="T1218" s="77"/>
      <c r="U1218" s="77"/>
      <c r="V1218" s="77"/>
      <c r="W1218" s="77"/>
      <c r="X1218" s="77"/>
      <c r="Y1218" s="77"/>
      <c r="Z1218" s="77"/>
    </row>
    <row r="1219" customFormat="false" ht="15" hidden="false" customHeight="false" outlineLevel="0" collapsed="false">
      <c r="A1219" s="80"/>
      <c r="B1219" s="80"/>
      <c r="C1219" s="86"/>
      <c r="D1219" s="86"/>
      <c r="E1219" s="86"/>
      <c r="F1219" s="86"/>
      <c r="G1219" s="86"/>
      <c r="H1219" s="86"/>
      <c r="I1219" s="86"/>
      <c r="J1219" s="86"/>
      <c r="K1219" s="80"/>
      <c r="L1219" s="80"/>
      <c r="M1219" s="77" t="n">
        <f aca="false">I1219+K1219</f>
        <v>0</v>
      </c>
      <c r="N1219" s="77" t="n">
        <f aca="false">J1219+L1219</f>
        <v>0</v>
      </c>
      <c r="O1219" s="77"/>
      <c r="P1219" s="77"/>
      <c r="Q1219" s="77"/>
      <c r="R1219" s="77"/>
      <c r="S1219" s="77"/>
      <c r="T1219" s="77"/>
      <c r="U1219" s="77"/>
      <c r="V1219" s="77"/>
      <c r="W1219" s="77"/>
      <c r="X1219" s="77"/>
      <c r="Y1219" s="77"/>
      <c r="Z1219" s="77"/>
    </row>
    <row r="1220" customFormat="false" ht="15" hidden="false" customHeight="false" outlineLevel="0" collapsed="false">
      <c r="A1220" s="80"/>
      <c r="B1220" s="80"/>
      <c r="C1220" s="86"/>
      <c r="D1220" s="86"/>
      <c r="E1220" s="86"/>
      <c r="F1220" s="86"/>
      <c r="G1220" s="86"/>
      <c r="H1220" s="86"/>
      <c r="I1220" s="86"/>
      <c r="J1220" s="86"/>
      <c r="K1220" s="80"/>
      <c r="L1220" s="80"/>
      <c r="M1220" s="77" t="n">
        <f aca="false">I1220+K1220</f>
        <v>0</v>
      </c>
      <c r="N1220" s="77" t="n">
        <f aca="false">J1220+L1220</f>
        <v>0</v>
      </c>
      <c r="O1220" s="77"/>
      <c r="P1220" s="77"/>
      <c r="Q1220" s="77"/>
      <c r="R1220" s="77"/>
      <c r="S1220" s="77"/>
      <c r="T1220" s="77"/>
      <c r="U1220" s="77"/>
      <c r="V1220" s="77"/>
      <c r="W1220" s="77"/>
      <c r="X1220" s="77"/>
      <c r="Y1220" s="77"/>
      <c r="Z1220" s="77"/>
    </row>
    <row r="1221" customFormat="false" ht="15" hidden="false" customHeight="false" outlineLevel="0" collapsed="false">
      <c r="A1221" s="80"/>
      <c r="B1221" s="80"/>
      <c r="C1221" s="86"/>
      <c r="D1221" s="86"/>
      <c r="E1221" s="86"/>
      <c r="F1221" s="86"/>
      <c r="G1221" s="86"/>
      <c r="H1221" s="86"/>
      <c r="I1221" s="86"/>
      <c r="J1221" s="86"/>
      <c r="K1221" s="80"/>
      <c r="L1221" s="80"/>
      <c r="M1221" s="77" t="n">
        <f aca="false">I1221+K1221</f>
        <v>0</v>
      </c>
      <c r="N1221" s="77" t="n">
        <f aca="false">J1221+L1221</f>
        <v>0</v>
      </c>
      <c r="O1221" s="77"/>
      <c r="P1221" s="77"/>
      <c r="Q1221" s="77"/>
      <c r="R1221" s="77"/>
      <c r="S1221" s="77"/>
      <c r="T1221" s="77"/>
      <c r="U1221" s="77"/>
      <c r="V1221" s="77"/>
      <c r="W1221" s="77"/>
      <c r="X1221" s="77"/>
      <c r="Y1221" s="77"/>
      <c r="Z1221" s="77"/>
    </row>
    <row r="1222" customFormat="false" ht="15" hidden="false" customHeight="false" outlineLevel="0" collapsed="false">
      <c r="A1222" s="80"/>
      <c r="B1222" s="80"/>
      <c r="C1222" s="86"/>
      <c r="D1222" s="86"/>
      <c r="E1222" s="86"/>
      <c r="F1222" s="86"/>
      <c r="G1222" s="86"/>
      <c r="H1222" s="86"/>
      <c r="I1222" s="86"/>
      <c r="J1222" s="86"/>
      <c r="K1222" s="80"/>
      <c r="L1222" s="80"/>
      <c r="M1222" s="77" t="n">
        <f aca="false">I1222+K1222</f>
        <v>0</v>
      </c>
      <c r="N1222" s="77" t="n">
        <f aca="false">J1222+L1222</f>
        <v>0</v>
      </c>
      <c r="O1222" s="77"/>
      <c r="P1222" s="77"/>
      <c r="Q1222" s="77"/>
      <c r="R1222" s="77"/>
      <c r="S1222" s="77"/>
      <c r="T1222" s="77"/>
      <c r="U1222" s="77"/>
      <c r="V1222" s="77"/>
      <c r="W1222" s="77"/>
      <c r="X1222" s="77"/>
      <c r="Y1222" s="77"/>
      <c r="Z1222" s="77"/>
    </row>
    <row r="1223" customFormat="false" ht="15" hidden="false" customHeight="false" outlineLevel="0" collapsed="false">
      <c r="A1223" s="80"/>
      <c r="B1223" s="80"/>
      <c r="C1223" s="86"/>
      <c r="D1223" s="86"/>
      <c r="E1223" s="86"/>
      <c r="F1223" s="86"/>
      <c r="G1223" s="86"/>
      <c r="H1223" s="86"/>
      <c r="I1223" s="86"/>
      <c r="J1223" s="86"/>
      <c r="K1223" s="80"/>
      <c r="L1223" s="80"/>
      <c r="M1223" s="77" t="n">
        <f aca="false">I1223+K1223</f>
        <v>0</v>
      </c>
      <c r="N1223" s="77" t="n">
        <f aca="false">J1223+L1223</f>
        <v>0</v>
      </c>
      <c r="O1223" s="77"/>
      <c r="P1223" s="77"/>
      <c r="Q1223" s="77"/>
      <c r="R1223" s="77"/>
      <c r="S1223" s="77"/>
      <c r="T1223" s="77"/>
      <c r="U1223" s="77"/>
      <c r="V1223" s="77"/>
      <c r="W1223" s="77"/>
      <c r="X1223" s="77"/>
      <c r="Y1223" s="77"/>
      <c r="Z1223" s="77"/>
    </row>
    <row r="1224" customFormat="false" ht="15" hidden="false" customHeight="false" outlineLevel="0" collapsed="false">
      <c r="A1224" s="80"/>
      <c r="B1224" s="80"/>
      <c r="C1224" s="86"/>
      <c r="D1224" s="86"/>
      <c r="E1224" s="86"/>
      <c r="F1224" s="86"/>
      <c r="G1224" s="86"/>
      <c r="H1224" s="86"/>
      <c r="I1224" s="86"/>
      <c r="J1224" s="86"/>
      <c r="K1224" s="80"/>
      <c r="L1224" s="80"/>
      <c r="M1224" s="77" t="n">
        <f aca="false">I1224+K1224</f>
        <v>0</v>
      </c>
      <c r="N1224" s="77" t="n">
        <f aca="false">J1224+L1224</f>
        <v>0</v>
      </c>
      <c r="O1224" s="77"/>
      <c r="P1224" s="77"/>
      <c r="Q1224" s="77"/>
      <c r="R1224" s="77"/>
      <c r="S1224" s="77"/>
      <c r="T1224" s="77"/>
      <c r="U1224" s="77"/>
      <c r="V1224" s="77"/>
      <c r="W1224" s="77"/>
      <c r="X1224" s="77"/>
      <c r="Y1224" s="77"/>
      <c r="Z1224" s="77"/>
    </row>
    <row r="1225" customFormat="false" ht="15" hidden="false" customHeight="false" outlineLevel="0" collapsed="false">
      <c r="A1225" s="80"/>
      <c r="B1225" s="80"/>
      <c r="C1225" s="86"/>
      <c r="D1225" s="86"/>
      <c r="E1225" s="86"/>
      <c r="F1225" s="86"/>
      <c r="G1225" s="86"/>
      <c r="H1225" s="86"/>
      <c r="I1225" s="86"/>
      <c r="J1225" s="86"/>
      <c r="K1225" s="80"/>
      <c r="L1225" s="80"/>
      <c r="M1225" s="77" t="n">
        <f aca="false">I1225+K1225</f>
        <v>0</v>
      </c>
      <c r="N1225" s="77" t="n">
        <f aca="false">J1225+L1225</f>
        <v>0</v>
      </c>
      <c r="O1225" s="77"/>
      <c r="P1225" s="77"/>
      <c r="Q1225" s="77"/>
      <c r="R1225" s="77"/>
      <c r="S1225" s="77"/>
      <c r="T1225" s="77"/>
      <c r="U1225" s="77"/>
      <c r="V1225" s="77"/>
      <c r="W1225" s="77"/>
      <c r="X1225" s="77"/>
      <c r="Y1225" s="77"/>
      <c r="Z1225" s="77"/>
    </row>
    <row r="1226" customFormat="false" ht="15" hidden="false" customHeight="false" outlineLevel="0" collapsed="false">
      <c r="A1226" s="80"/>
      <c r="B1226" s="80"/>
      <c r="C1226" s="86"/>
      <c r="D1226" s="86"/>
      <c r="E1226" s="86"/>
      <c r="F1226" s="86"/>
      <c r="G1226" s="86"/>
      <c r="H1226" s="86"/>
      <c r="I1226" s="86"/>
      <c r="J1226" s="86"/>
      <c r="K1226" s="80"/>
      <c r="L1226" s="80"/>
      <c r="M1226" s="77" t="n">
        <f aca="false">I1226+K1226</f>
        <v>0</v>
      </c>
      <c r="N1226" s="77" t="n">
        <f aca="false">J1226+L1226</f>
        <v>0</v>
      </c>
      <c r="O1226" s="77"/>
      <c r="P1226" s="77"/>
      <c r="Q1226" s="77"/>
      <c r="R1226" s="77"/>
      <c r="S1226" s="77"/>
      <c r="T1226" s="77"/>
      <c r="U1226" s="77"/>
      <c r="V1226" s="77"/>
      <c r="W1226" s="77"/>
      <c r="X1226" s="77"/>
      <c r="Y1226" s="77"/>
      <c r="Z1226" s="77"/>
    </row>
    <row r="1227" customFormat="false" ht="15" hidden="false" customHeight="false" outlineLevel="0" collapsed="false">
      <c r="A1227" s="80"/>
      <c r="B1227" s="80"/>
      <c r="C1227" s="86"/>
      <c r="D1227" s="86"/>
      <c r="E1227" s="86"/>
      <c r="F1227" s="86"/>
      <c r="G1227" s="86"/>
      <c r="H1227" s="86"/>
      <c r="I1227" s="86"/>
      <c r="J1227" s="86"/>
      <c r="K1227" s="80"/>
      <c r="L1227" s="80"/>
      <c r="M1227" s="77" t="n">
        <f aca="false">I1227+K1227</f>
        <v>0</v>
      </c>
      <c r="N1227" s="77" t="n">
        <f aca="false">J1227+L1227</f>
        <v>0</v>
      </c>
      <c r="O1227" s="77"/>
      <c r="P1227" s="77"/>
      <c r="Q1227" s="77"/>
      <c r="R1227" s="77"/>
      <c r="S1227" s="77"/>
      <c r="T1227" s="77"/>
      <c r="U1227" s="77"/>
      <c r="V1227" s="77"/>
      <c r="W1227" s="77"/>
      <c r="X1227" s="77"/>
      <c r="Y1227" s="77"/>
      <c r="Z1227" s="77"/>
    </row>
    <row r="1228" customFormat="false" ht="15" hidden="false" customHeight="false" outlineLevel="0" collapsed="false">
      <c r="A1228" s="80"/>
      <c r="B1228" s="80"/>
      <c r="C1228" s="86"/>
      <c r="D1228" s="86"/>
      <c r="E1228" s="86"/>
      <c r="F1228" s="86"/>
      <c r="G1228" s="86"/>
      <c r="H1228" s="86"/>
      <c r="I1228" s="86"/>
      <c r="J1228" s="86"/>
      <c r="K1228" s="80"/>
      <c r="L1228" s="80"/>
      <c r="M1228" s="77" t="n">
        <f aca="false">I1228+K1228</f>
        <v>0</v>
      </c>
      <c r="N1228" s="77" t="n">
        <f aca="false">J1228+L1228</f>
        <v>0</v>
      </c>
      <c r="O1228" s="77"/>
      <c r="P1228" s="77"/>
      <c r="Q1228" s="77"/>
      <c r="R1228" s="77"/>
      <c r="S1228" s="77"/>
      <c r="T1228" s="77"/>
      <c r="U1228" s="77"/>
      <c r="V1228" s="77"/>
      <c r="W1228" s="77"/>
      <c r="X1228" s="77"/>
      <c r="Y1228" s="77"/>
      <c r="Z1228" s="77"/>
    </row>
    <row r="1229" customFormat="false" ht="15" hidden="false" customHeight="false" outlineLevel="0" collapsed="false">
      <c r="A1229" s="80"/>
      <c r="B1229" s="80"/>
      <c r="C1229" s="86"/>
      <c r="D1229" s="86"/>
      <c r="E1229" s="86"/>
      <c r="F1229" s="86"/>
      <c r="G1229" s="86"/>
      <c r="H1229" s="86"/>
      <c r="I1229" s="86"/>
      <c r="J1229" s="86"/>
      <c r="K1229" s="80"/>
      <c r="L1229" s="80"/>
      <c r="M1229" s="77" t="n">
        <f aca="false">I1229+K1229</f>
        <v>0</v>
      </c>
      <c r="N1229" s="77" t="n">
        <f aca="false">J1229+L1229</f>
        <v>0</v>
      </c>
      <c r="O1229" s="77"/>
      <c r="P1229" s="77"/>
      <c r="Q1229" s="77"/>
      <c r="R1229" s="77"/>
      <c r="S1229" s="77"/>
      <c r="T1229" s="77"/>
      <c r="U1229" s="77"/>
      <c r="V1229" s="77"/>
      <c r="W1229" s="77"/>
      <c r="X1229" s="77"/>
      <c r="Y1229" s="77"/>
      <c r="Z1229" s="77"/>
    </row>
    <row r="1230" customFormat="false" ht="15" hidden="false" customHeight="false" outlineLevel="0" collapsed="false">
      <c r="A1230" s="80"/>
      <c r="B1230" s="80"/>
      <c r="C1230" s="86"/>
      <c r="D1230" s="86"/>
      <c r="E1230" s="86"/>
      <c r="F1230" s="86"/>
      <c r="G1230" s="86"/>
      <c r="H1230" s="86"/>
      <c r="I1230" s="86"/>
      <c r="J1230" s="86"/>
      <c r="K1230" s="80"/>
      <c r="L1230" s="80"/>
      <c r="M1230" s="77" t="n">
        <f aca="false">I1230+K1230</f>
        <v>0</v>
      </c>
      <c r="N1230" s="77" t="n">
        <f aca="false">J1230+L1230</f>
        <v>0</v>
      </c>
      <c r="O1230" s="77"/>
      <c r="P1230" s="77"/>
      <c r="Q1230" s="77"/>
      <c r="R1230" s="77"/>
      <c r="S1230" s="77"/>
      <c r="T1230" s="77"/>
      <c r="U1230" s="77"/>
      <c r="V1230" s="77"/>
      <c r="W1230" s="77"/>
      <c r="X1230" s="77"/>
      <c r="Y1230" s="77"/>
      <c r="Z1230" s="77"/>
    </row>
    <row r="1231" customFormat="false" ht="15" hidden="false" customHeight="false" outlineLevel="0" collapsed="false">
      <c r="A1231" s="80"/>
      <c r="B1231" s="80"/>
      <c r="C1231" s="86"/>
      <c r="D1231" s="86"/>
      <c r="E1231" s="86"/>
      <c r="F1231" s="86"/>
      <c r="G1231" s="86"/>
      <c r="H1231" s="86"/>
      <c r="I1231" s="86"/>
      <c r="J1231" s="86"/>
      <c r="K1231" s="80"/>
      <c r="L1231" s="80"/>
      <c r="M1231" s="77" t="n">
        <f aca="false">I1231+K1231</f>
        <v>0</v>
      </c>
      <c r="N1231" s="77" t="n">
        <f aca="false">J1231+L1231</f>
        <v>0</v>
      </c>
      <c r="O1231" s="77"/>
      <c r="P1231" s="77"/>
      <c r="Q1231" s="77"/>
      <c r="R1231" s="77"/>
      <c r="S1231" s="77"/>
      <c r="T1231" s="77"/>
      <c r="U1231" s="77"/>
      <c r="V1231" s="77"/>
      <c r="W1231" s="77"/>
      <c r="X1231" s="77"/>
      <c r="Y1231" s="77"/>
      <c r="Z1231" s="77"/>
    </row>
    <row r="1232" customFormat="false" ht="15" hidden="false" customHeight="false" outlineLevel="0" collapsed="false">
      <c r="A1232" s="80"/>
      <c r="B1232" s="80"/>
      <c r="C1232" s="86"/>
      <c r="D1232" s="86"/>
      <c r="E1232" s="86"/>
      <c r="F1232" s="86"/>
      <c r="G1232" s="86"/>
      <c r="H1232" s="86"/>
      <c r="I1232" s="86"/>
      <c r="J1232" s="86"/>
      <c r="K1232" s="80"/>
      <c r="L1232" s="80"/>
      <c r="M1232" s="77" t="n">
        <f aca="false">I1232+K1232</f>
        <v>0</v>
      </c>
      <c r="N1232" s="77" t="n">
        <f aca="false">J1232+L1232</f>
        <v>0</v>
      </c>
      <c r="O1232" s="77"/>
      <c r="P1232" s="77"/>
      <c r="Q1232" s="77"/>
      <c r="R1232" s="77"/>
      <c r="S1232" s="77"/>
      <c r="T1232" s="77"/>
      <c r="U1232" s="77"/>
      <c r="V1232" s="77"/>
      <c r="W1232" s="77"/>
      <c r="X1232" s="77"/>
      <c r="Y1232" s="77"/>
      <c r="Z1232" s="77"/>
    </row>
    <row r="1233" customFormat="false" ht="15" hidden="false" customHeight="false" outlineLevel="0" collapsed="false">
      <c r="A1233" s="80"/>
      <c r="B1233" s="80"/>
      <c r="C1233" s="86"/>
      <c r="D1233" s="86"/>
      <c r="E1233" s="86"/>
      <c r="F1233" s="86"/>
      <c r="G1233" s="86"/>
      <c r="H1233" s="86"/>
      <c r="I1233" s="86"/>
      <c r="J1233" s="86"/>
      <c r="K1233" s="80"/>
      <c r="L1233" s="80"/>
      <c r="M1233" s="77" t="n">
        <f aca="false">I1233+K1233</f>
        <v>0</v>
      </c>
      <c r="N1233" s="77" t="n">
        <f aca="false">J1233+L1233</f>
        <v>0</v>
      </c>
      <c r="O1233" s="77"/>
      <c r="P1233" s="77"/>
      <c r="Q1233" s="77"/>
      <c r="R1233" s="77"/>
      <c r="S1233" s="77"/>
      <c r="T1233" s="77"/>
      <c r="U1233" s="77"/>
      <c r="V1233" s="77"/>
      <c r="W1233" s="77"/>
      <c r="X1233" s="77"/>
      <c r="Y1233" s="77"/>
      <c r="Z1233" s="77"/>
    </row>
    <row r="1234" customFormat="false" ht="15" hidden="false" customHeight="false" outlineLevel="0" collapsed="false">
      <c r="A1234" s="80"/>
      <c r="B1234" s="80"/>
      <c r="C1234" s="86"/>
      <c r="D1234" s="86"/>
      <c r="E1234" s="86"/>
      <c r="F1234" s="86"/>
      <c r="G1234" s="86"/>
      <c r="H1234" s="86"/>
      <c r="I1234" s="86"/>
      <c r="J1234" s="86"/>
      <c r="K1234" s="80"/>
      <c r="L1234" s="80"/>
      <c r="M1234" s="77" t="n">
        <f aca="false">I1234+K1234</f>
        <v>0</v>
      </c>
      <c r="N1234" s="77" t="n">
        <f aca="false">J1234+L1234</f>
        <v>0</v>
      </c>
      <c r="O1234" s="77"/>
      <c r="P1234" s="77"/>
      <c r="Q1234" s="77"/>
      <c r="R1234" s="77"/>
      <c r="S1234" s="77"/>
      <c r="T1234" s="77"/>
      <c r="U1234" s="77"/>
      <c r="V1234" s="77"/>
      <c r="W1234" s="77"/>
      <c r="X1234" s="77"/>
      <c r="Y1234" s="77"/>
      <c r="Z1234" s="77"/>
    </row>
    <row r="1235" customFormat="false" ht="15" hidden="false" customHeight="false" outlineLevel="0" collapsed="false">
      <c r="A1235" s="80"/>
      <c r="B1235" s="80"/>
      <c r="C1235" s="86"/>
      <c r="D1235" s="86"/>
      <c r="E1235" s="86"/>
      <c r="F1235" s="86"/>
      <c r="G1235" s="86"/>
      <c r="H1235" s="86"/>
      <c r="I1235" s="86"/>
      <c r="J1235" s="86"/>
      <c r="K1235" s="80"/>
      <c r="L1235" s="80"/>
      <c r="M1235" s="77" t="n">
        <f aca="false">I1235+K1235</f>
        <v>0</v>
      </c>
      <c r="N1235" s="77" t="n">
        <f aca="false">J1235+L1235</f>
        <v>0</v>
      </c>
      <c r="O1235" s="77"/>
      <c r="P1235" s="77"/>
      <c r="Q1235" s="77"/>
      <c r="R1235" s="77"/>
      <c r="S1235" s="77"/>
      <c r="T1235" s="77"/>
      <c r="U1235" s="77"/>
      <c r="V1235" s="77"/>
      <c r="W1235" s="77"/>
      <c r="X1235" s="77"/>
      <c r="Y1235" s="77"/>
      <c r="Z1235" s="77"/>
    </row>
    <row r="1236" customFormat="false" ht="15" hidden="false" customHeight="false" outlineLevel="0" collapsed="false">
      <c r="A1236" s="80"/>
      <c r="B1236" s="80"/>
      <c r="C1236" s="86"/>
      <c r="D1236" s="86"/>
      <c r="E1236" s="86"/>
      <c r="F1236" s="86"/>
      <c r="G1236" s="86"/>
      <c r="H1236" s="86"/>
      <c r="I1236" s="86"/>
      <c r="J1236" s="86"/>
      <c r="K1236" s="80"/>
      <c r="L1236" s="80"/>
      <c r="M1236" s="77" t="n">
        <f aca="false">I1236+K1236</f>
        <v>0</v>
      </c>
      <c r="N1236" s="77" t="n">
        <f aca="false">J1236+L1236</f>
        <v>0</v>
      </c>
      <c r="O1236" s="77"/>
      <c r="P1236" s="77"/>
      <c r="Q1236" s="77"/>
      <c r="R1236" s="77"/>
      <c r="S1236" s="77"/>
      <c r="T1236" s="77"/>
      <c r="U1236" s="77"/>
      <c r="V1236" s="77"/>
      <c r="W1236" s="77"/>
      <c r="X1236" s="77"/>
      <c r="Y1236" s="77"/>
      <c r="Z1236" s="77"/>
    </row>
    <row r="1237" customFormat="false" ht="15" hidden="false" customHeight="false" outlineLevel="0" collapsed="false">
      <c r="A1237" s="80"/>
      <c r="B1237" s="80"/>
      <c r="C1237" s="86"/>
      <c r="D1237" s="86"/>
      <c r="E1237" s="86"/>
      <c r="F1237" s="86"/>
      <c r="G1237" s="86"/>
      <c r="H1237" s="86"/>
      <c r="I1237" s="86"/>
      <c r="J1237" s="86"/>
      <c r="K1237" s="80"/>
      <c r="L1237" s="80"/>
      <c r="M1237" s="77" t="n">
        <f aca="false">I1237+K1237</f>
        <v>0</v>
      </c>
      <c r="N1237" s="77" t="n">
        <f aca="false">J1237+L1237</f>
        <v>0</v>
      </c>
      <c r="O1237" s="77"/>
      <c r="P1237" s="77"/>
      <c r="Q1237" s="77"/>
      <c r="R1237" s="77"/>
      <c r="S1237" s="77"/>
      <c r="T1237" s="77"/>
      <c r="U1237" s="77"/>
      <c r="V1237" s="77"/>
      <c r="W1237" s="77"/>
      <c r="X1237" s="77"/>
      <c r="Y1237" s="77"/>
      <c r="Z1237" s="77"/>
    </row>
    <row r="1238" customFormat="false" ht="15" hidden="false" customHeight="false" outlineLevel="0" collapsed="false">
      <c r="A1238" s="80"/>
      <c r="B1238" s="80"/>
      <c r="C1238" s="86"/>
      <c r="D1238" s="86"/>
      <c r="E1238" s="86"/>
      <c r="F1238" s="86"/>
      <c r="G1238" s="86"/>
      <c r="H1238" s="86"/>
      <c r="I1238" s="86"/>
      <c r="J1238" s="86"/>
      <c r="K1238" s="80"/>
      <c r="L1238" s="80"/>
      <c r="M1238" s="77" t="n">
        <f aca="false">I1238+K1238</f>
        <v>0</v>
      </c>
      <c r="N1238" s="77" t="n">
        <f aca="false">J1238+L1238</f>
        <v>0</v>
      </c>
      <c r="O1238" s="77"/>
      <c r="P1238" s="77"/>
      <c r="Q1238" s="77"/>
      <c r="R1238" s="77"/>
      <c r="S1238" s="77"/>
      <c r="T1238" s="77"/>
      <c r="U1238" s="77"/>
      <c r="V1238" s="77"/>
      <c r="W1238" s="77"/>
      <c r="X1238" s="77"/>
      <c r="Y1238" s="77"/>
      <c r="Z1238" s="77"/>
    </row>
    <row r="1239" customFormat="false" ht="15" hidden="false" customHeight="false" outlineLevel="0" collapsed="false">
      <c r="A1239" s="80"/>
      <c r="B1239" s="80"/>
      <c r="C1239" s="86"/>
      <c r="D1239" s="86"/>
      <c r="E1239" s="86"/>
      <c r="F1239" s="86"/>
      <c r="G1239" s="86"/>
      <c r="H1239" s="86"/>
      <c r="I1239" s="86"/>
      <c r="J1239" s="86"/>
      <c r="K1239" s="80"/>
      <c r="L1239" s="80"/>
      <c r="M1239" s="77" t="n">
        <f aca="false">I1239+K1239</f>
        <v>0</v>
      </c>
      <c r="N1239" s="77" t="n">
        <f aca="false">J1239+L1239</f>
        <v>0</v>
      </c>
      <c r="O1239" s="77"/>
      <c r="P1239" s="77"/>
      <c r="Q1239" s="77"/>
      <c r="R1239" s="77"/>
      <c r="S1239" s="77"/>
      <c r="T1239" s="77"/>
      <c r="U1239" s="77"/>
      <c r="V1239" s="77"/>
      <c r="W1239" s="77"/>
      <c r="X1239" s="77"/>
      <c r="Y1239" s="77"/>
      <c r="Z1239" s="77"/>
    </row>
    <row r="1240" customFormat="false" ht="15" hidden="false" customHeight="false" outlineLevel="0" collapsed="false">
      <c r="A1240" s="80"/>
      <c r="B1240" s="80"/>
      <c r="C1240" s="86"/>
      <c r="D1240" s="86"/>
      <c r="E1240" s="86"/>
      <c r="F1240" s="86"/>
      <c r="G1240" s="86"/>
      <c r="H1240" s="86"/>
      <c r="I1240" s="86"/>
      <c r="J1240" s="86"/>
      <c r="K1240" s="80"/>
      <c r="L1240" s="80"/>
      <c r="M1240" s="77" t="n">
        <f aca="false">I1240+K1240</f>
        <v>0</v>
      </c>
      <c r="N1240" s="77" t="n">
        <f aca="false">J1240+L1240</f>
        <v>0</v>
      </c>
      <c r="O1240" s="77"/>
      <c r="P1240" s="77"/>
      <c r="Q1240" s="77"/>
      <c r="R1240" s="77"/>
      <c r="S1240" s="77"/>
      <c r="T1240" s="77"/>
      <c r="U1240" s="77"/>
      <c r="V1240" s="77"/>
      <c r="W1240" s="77"/>
      <c r="X1240" s="77"/>
      <c r="Y1240" s="77"/>
      <c r="Z1240" s="77"/>
    </row>
    <row r="1241" customFormat="false" ht="15" hidden="false" customHeight="false" outlineLevel="0" collapsed="false">
      <c r="A1241" s="80"/>
      <c r="B1241" s="80"/>
      <c r="C1241" s="86"/>
      <c r="D1241" s="86"/>
      <c r="E1241" s="86"/>
      <c r="F1241" s="86"/>
      <c r="G1241" s="86"/>
      <c r="H1241" s="86"/>
      <c r="I1241" s="86"/>
      <c r="J1241" s="86"/>
      <c r="K1241" s="80"/>
      <c r="L1241" s="80"/>
      <c r="M1241" s="77" t="n">
        <f aca="false">I1241+K1241</f>
        <v>0</v>
      </c>
      <c r="N1241" s="77" t="n">
        <f aca="false">J1241+L1241</f>
        <v>0</v>
      </c>
      <c r="O1241" s="77"/>
      <c r="P1241" s="77"/>
      <c r="Q1241" s="77"/>
      <c r="R1241" s="77"/>
      <c r="S1241" s="77"/>
      <c r="T1241" s="77"/>
      <c r="U1241" s="77"/>
      <c r="V1241" s="77"/>
      <c r="W1241" s="77"/>
      <c r="X1241" s="77"/>
      <c r="Y1241" s="77"/>
      <c r="Z1241" s="77"/>
    </row>
    <row r="1242" customFormat="false" ht="15" hidden="false" customHeight="false" outlineLevel="0" collapsed="false">
      <c r="A1242" s="80"/>
      <c r="B1242" s="80"/>
      <c r="C1242" s="86"/>
      <c r="D1242" s="86"/>
      <c r="E1242" s="86"/>
      <c r="F1242" s="86"/>
      <c r="G1242" s="86"/>
      <c r="H1242" s="86"/>
      <c r="I1242" s="86"/>
      <c r="J1242" s="86"/>
      <c r="K1242" s="80"/>
      <c r="L1242" s="80"/>
      <c r="M1242" s="77" t="n">
        <f aca="false">I1242+K1242</f>
        <v>0</v>
      </c>
      <c r="N1242" s="77" t="n">
        <f aca="false">J1242+L1242</f>
        <v>0</v>
      </c>
      <c r="O1242" s="77"/>
      <c r="P1242" s="77"/>
      <c r="Q1242" s="77"/>
      <c r="R1242" s="77"/>
      <c r="S1242" s="77"/>
      <c r="T1242" s="77"/>
      <c r="U1242" s="77"/>
      <c r="V1242" s="77"/>
      <c r="W1242" s="77"/>
      <c r="X1242" s="77"/>
      <c r="Y1242" s="77"/>
      <c r="Z1242" s="77"/>
    </row>
    <row r="1243" customFormat="false" ht="15" hidden="false" customHeight="false" outlineLevel="0" collapsed="false">
      <c r="A1243" s="80"/>
      <c r="B1243" s="80"/>
      <c r="C1243" s="86"/>
      <c r="D1243" s="86"/>
      <c r="E1243" s="86"/>
      <c r="F1243" s="86"/>
      <c r="G1243" s="86"/>
      <c r="H1243" s="86"/>
      <c r="I1243" s="86"/>
      <c r="J1243" s="86"/>
      <c r="K1243" s="80"/>
      <c r="L1243" s="80"/>
      <c r="M1243" s="77" t="n">
        <f aca="false">I1243+K1243</f>
        <v>0</v>
      </c>
      <c r="N1243" s="77" t="n">
        <f aca="false">J1243+L1243</f>
        <v>0</v>
      </c>
      <c r="O1243" s="77"/>
      <c r="P1243" s="77"/>
      <c r="Q1243" s="77"/>
      <c r="R1243" s="77"/>
      <c r="S1243" s="77"/>
      <c r="T1243" s="77"/>
      <c r="U1243" s="77"/>
      <c r="V1243" s="77"/>
      <c r="W1243" s="77"/>
      <c r="X1243" s="77"/>
      <c r="Y1243" s="77"/>
      <c r="Z1243" s="77"/>
    </row>
    <row r="1244" customFormat="false" ht="15" hidden="false" customHeight="false" outlineLevel="0" collapsed="false">
      <c r="A1244" s="80"/>
      <c r="B1244" s="80"/>
      <c r="C1244" s="86"/>
      <c r="D1244" s="86"/>
      <c r="E1244" s="86"/>
      <c r="F1244" s="86"/>
      <c r="G1244" s="86"/>
      <c r="H1244" s="86"/>
      <c r="I1244" s="86"/>
      <c r="J1244" s="86"/>
      <c r="K1244" s="80"/>
      <c r="L1244" s="80"/>
      <c r="M1244" s="77" t="n">
        <f aca="false">I1244+K1244</f>
        <v>0</v>
      </c>
      <c r="N1244" s="77" t="n">
        <f aca="false">J1244+L1244</f>
        <v>0</v>
      </c>
      <c r="O1244" s="77"/>
      <c r="P1244" s="77"/>
      <c r="Q1244" s="77"/>
      <c r="R1244" s="77"/>
      <c r="S1244" s="77"/>
      <c r="T1244" s="77"/>
      <c r="U1244" s="77"/>
      <c r="V1244" s="77"/>
      <c r="W1244" s="77"/>
      <c r="X1244" s="77"/>
      <c r="Y1244" s="77"/>
      <c r="Z1244" s="77"/>
    </row>
    <row r="1245" customFormat="false" ht="15" hidden="false" customHeight="false" outlineLevel="0" collapsed="false">
      <c r="A1245" s="80"/>
      <c r="B1245" s="80"/>
      <c r="C1245" s="86"/>
      <c r="D1245" s="86"/>
      <c r="E1245" s="86"/>
      <c r="F1245" s="86"/>
      <c r="G1245" s="86"/>
      <c r="H1245" s="86"/>
      <c r="I1245" s="86"/>
      <c r="J1245" s="86"/>
      <c r="K1245" s="80"/>
      <c r="L1245" s="80"/>
      <c r="M1245" s="77" t="n">
        <f aca="false">I1245+K1245</f>
        <v>0</v>
      </c>
      <c r="N1245" s="77" t="n">
        <f aca="false">J1245+L1245</f>
        <v>0</v>
      </c>
      <c r="O1245" s="77"/>
      <c r="P1245" s="77"/>
      <c r="Q1245" s="77"/>
      <c r="R1245" s="77"/>
      <c r="S1245" s="77"/>
      <c r="T1245" s="77"/>
      <c r="U1245" s="77"/>
      <c r="V1245" s="77"/>
      <c r="W1245" s="77"/>
      <c r="X1245" s="77"/>
      <c r="Y1245" s="77"/>
      <c r="Z1245" s="77"/>
    </row>
    <row r="1246" customFormat="false" ht="15" hidden="false" customHeight="false" outlineLevel="0" collapsed="false">
      <c r="A1246" s="80"/>
      <c r="B1246" s="80"/>
      <c r="C1246" s="86"/>
      <c r="D1246" s="86"/>
      <c r="E1246" s="86"/>
      <c r="F1246" s="86"/>
      <c r="G1246" s="86"/>
      <c r="H1246" s="86"/>
      <c r="I1246" s="86"/>
      <c r="J1246" s="86"/>
      <c r="K1246" s="80"/>
      <c r="L1246" s="80"/>
      <c r="M1246" s="77" t="n">
        <f aca="false">I1246+K1246</f>
        <v>0</v>
      </c>
      <c r="N1246" s="77" t="n">
        <f aca="false">J1246+L1246</f>
        <v>0</v>
      </c>
      <c r="O1246" s="77"/>
      <c r="P1246" s="77"/>
      <c r="Q1246" s="77"/>
      <c r="R1246" s="77"/>
      <c r="S1246" s="77"/>
      <c r="T1246" s="77"/>
      <c r="U1246" s="77"/>
      <c r="V1246" s="77"/>
      <c r="W1246" s="77"/>
      <c r="X1246" s="77"/>
      <c r="Y1246" s="77"/>
      <c r="Z1246" s="77"/>
    </row>
    <row r="1247" customFormat="false" ht="15" hidden="false" customHeight="false" outlineLevel="0" collapsed="false">
      <c r="A1247" s="80"/>
      <c r="B1247" s="80"/>
      <c r="C1247" s="86"/>
      <c r="D1247" s="86"/>
      <c r="E1247" s="86"/>
      <c r="F1247" s="86"/>
      <c r="G1247" s="86"/>
      <c r="H1247" s="86"/>
      <c r="I1247" s="86"/>
      <c r="J1247" s="86"/>
      <c r="K1247" s="80"/>
      <c r="L1247" s="80"/>
      <c r="M1247" s="77" t="n">
        <f aca="false">I1247+K1247</f>
        <v>0</v>
      </c>
      <c r="N1247" s="77" t="n">
        <f aca="false">J1247+L1247</f>
        <v>0</v>
      </c>
      <c r="O1247" s="77"/>
      <c r="P1247" s="77"/>
      <c r="Q1247" s="77"/>
      <c r="R1247" s="77"/>
      <c r="S1247" s="77"/>
      <c r="T1247" s="77"/>
      <c r="U1247" s="77"/>
      <c r="V1247" s="77"/>
      <c r="W1247" s="77"/>
      <c r="X1247" s="77"/>
      <c r="Y1247" s="77"/>
      <c r="Z1247" s="77"/>
    </row>
    <row r="1248" customFormat="false" ht="15" hidden="false" customHeight="false" outlineLevel="0" collapsed="false">
      <c r="A1248" s="80"/>
      <c r="B1248" s="80"/>
      <c r="C1248" s="86"/>
      <c r="D1248" s="86"/>
      <c r="E1248" s="86"/>
      <c r="F1248" s="86"/>
      <c r="G1248" s="86"/>
      <c r="H1248" s="86"/>
      <c r="I1248" s="86"/>
      <c r="J1248" s="86"/>
      <c r="K1248" s="80"/>
      <c r="L1248" s="80"/>
      <c r="M1248" s="77" t="n">
        <f aca="false">I1248+K1248</f>
        <v>0</v>
      </c>
      <c r="N1248" s="77" t="n">
        <f aca="false">J1248+L1248</f>
        <v>0</v>
      </c>
      <c r="O1248" s="77"/>
      <c r="P1248" s="77"/>
      <c r="Q1248" s="77"/>
      <c r="R1248" s="77"/>
      <c r="S1248" s="77"/>
      <c r="T1248" s="77"/>
      <c r="U1248" s="77"/>
      <c r="V1248" s="77"/>
      <c r="W1248" s="77"/>
      <c r="X1248" s="77"/>
      <c r="Y1248" s="77"/>
      <c r="Z1248" s="77"/>
    </row>
    <row r="1249" customFormat="false" ht="15" hidden="false" customHeight="false" outlineLevel="0" collapsed="false">
      <c r="A1249" s="80"/>
      <c r="B1249" s="80"/>
      <c r="C1249" s="86"/>
      <c r="D1249" s="86"/>
      <c r="E1249" s="86"/>
      <c r="F1249" s="86"/>
      <c r="G1249" s="86"/>
      <c r="H1249" s="86"/>
      <c r="I1249" s="86"/>
      <c r="J1249" s="86"/>
      <c r="K1249" s="80"/>
      <c r="L1249" s="80"/>
      <c r="M1249" s="77" t="n">
        <f aca="false">I1249+K1249</f>
        <v>0</v>
      </c>
      <c r="N1249" s="77" t="n">
        <f aca="false">J1249+L1249</f>
        <v>0</v>
      </c>
      <c r="O1249" s="77"/>
      <c r="P1249" s="77"/>
      <c r="Q1249" s="77"/>
      <c r="R1249" s="77"/>
      <c r="S1249" s="77"/>
      <c r="T1249" s="77"/>
      <c r="U1249" s="77"/>
      <c r="V1249" s="77"/>
      <c r="W1249" s="77"/>
      <c r="X1249" s="77"/>
      <c r="Y1249" s="77"/>
      <c r="Z1249" s="77"/>
    </row>
    <row r="1250" customFormat="false" ht="15" hidden="false" customHeight="false" outlineLevel="0" collapsed="false">
      <c r="A1250" s="80"/>
      <c r="B1250" s="80"/>
      <c r="C1250" s="86"/>
      <c r="D1250" s="86"/>
      <c r="E1250" s="86"/>
      <c r="F1250" s="86"/>
      <c r="G1250" s="86"/>
      <c r="H1250" s="86"/>
      <c r="I1250" s="86"/>
      <c r="J1250" s="86"/>
      <c r="K1250" s="80"/>
      <c r="L1250" s="80"/>
      <c r="M1250" s="77" t="n">
        <f aca="false">I1250+K1250</f>
        <v>0</v>
      </c>
      <c r="N1250" s="77" t="n">
        <f aca="false">J1250+L1250</f>
        <v>0</v>
      </c>
      <c r="O1250" s="77"/>
      <c r="P1250" s="77"/>
      <c r="Q1250" s="77"/>
      <c r="R1250" s="77"/>
      <c r="S1250" s="77"/>
      <c r="T1250" s="77"/>
      <c r="U1250" s="77"/>
      <c r="V1250" s="77"/>
      <c r="W1250" s="77"/>
      <c r="X1250" s="77"/>
      <c r="Y1250" s="77"/>
      <c r="Z1250" s="77"/>
    </row>
    <row r="1251" customFormat="false" ht="15" hidden="false" customHeight="false" outlineLevel="0" collapsed="false">
      <c r="A1251" s="80"/>
      <c r="B1251" s="80"/>
      <c r="C1251" s="86"/>
      <c r="D1251" s="86"/>
      <c r="E1251" s="86"/>
      <c r="F1251" s="86"/>
      <c r="G1251" s="86"/>
      <c r="H1251" s="86"/>
      <c r="I1251" s="86"/>
      <c r="J1251" s="86"/>
      <c r="K1251" s="80"/>
      <c r="L1251" s="80"/>
      <c r="M1251" s="77" t="n">
        <f aca="false">I1251+K1251</f>
        <v>0</v>
      </c>
      <c r="N1251" s="77" t="n">
        <f aca="false">J1251+L1251</f>
        <v>0</v>
      </c>
      <c r="O1251" s="77"/>
      <c r="P1251" s="77"/>
      <c r="Q1251" s="77"/>
      <c r="R1251" s="77"/>
      <c r="S1251" s="77"/>
      <c r="T1251" s="77"/>
      <c r="U1251" s="77"/>
      <c r="V1251" s="77"/>
      <c r="W1251" s="77"/>
      <c r="X1251" s="77"/>
      <c r="Y1251" s="77"/>
      <c r="Z1251" s="77"/>
    </row>
    <row r="1252" customFormat="false" ht="15" hidden="false" customHeight="false" outlineLevel="0" collapsed="false">
      <c r="A1252" s="80"/>
      <c r="B1252" s="80"/>
      <c r="C1252" s="86"/>
      <c r="D1252" s="86"/>
      <c r="E1252" s="86"/>
      <c r="F1252" s="86"/>
      <c r="G1252" s="86"/>
      <c r="H1252" s="86"/>
      <c r="I1252" s="86"/>
      <c r="J1252" s="86"/>
      <c r="K1252" s="80"/>
      <c r="L1252" s="80"/>
      <c r="M1252" s="77" t="n">
        <f aca="false">I1252+K1252</f>
        <v>0</v>
      </c>
      <c r="N1252" s="77" t="n">
        <f aca="false">J1252+L1252</f>
        <v>0</v>
      </c>
      <c r="O1252" s="77"/>
      <c r="P1252" s="77"/>
      <c r="Q1252" s="77"/>
      <c r="R1252" s="77"/>
      <c r="S1252" s="77"/>
      <c r="T1252" s="77"/>
      <c r="U1252" s="77"/>
      <c r="V1252" s="77"/>
      <c r="W1252" s="77"/>
      <c r="X1252" s="77"/>
      <c r="Y1252" s="77"/>
      <c r="Z1252" s="77"/>
    </row>
    <row r="1253" customFormat="false" ht="15" hidden="false" customHeight="false" outlineLevel="0" collapsed="false">
      <c r="A1253" s="80"/>
      <c r="B1253" s="80"/>
      <c r="C1253" s="86"/>
      <c r="D1253" s="86"/>
      <c r="E1253" s="86"/>
      <c r="F1253" s="86"/>
      <c r="G1253" s="86"/>
      <c r="H1253" s="86"/>
      <c r="I1253" s="86"/>
      <c r="J1253" s="86"/>
      <c r="K1253" s="80"/>
      <c r="L1253" s="80"/>
      <c r="M1253" s="77" t="n">
        <f aca="false">I1253+K1253</f>
        <v>0</v>
      </c>
      <c r="N1253" s="77" t="n">
        <f aca="false">J1253+L1253</f>
        <v>0</v>
      </c>
      <c r="O1253" s="77"/>
      <c r="P1253" s="77"/>
      <c r="Q1253" s="77"/>
      <c r="R1253" s="77"/>
      <c r="S1253" s="77"/>
      <c r="T1253" s="77"/>
      <c r="U1253" s="77"/>
      <c r="V1253" s="77"/>
      <c r="W1253" s="77"/>
      <c r="X1253" s="77"/>
      <c r="Y1253" s="77"/>
      <c r="Z1253" s="77"/>
    </row>
    <row r="1254" customFormat="false" ht="15" hidden="false" customHeight="false" outlineLevel="0" collapsed="false">
      <c r="A1254" s="80"/>
      <c r="B1254" s="80"/>
      <c r="C1254" s="86"/>
      <c r="D1254" s="86"/>
      <c r="E1254" s="86"/>
      <c r="F1254" s="86"/>
      <c r="G1254" s="86"/>
      <c r="H1254" s="86"/>
      <c r="I1254" s="86"/>
      <c r="J1254" s="86"/>
      <c r="K1254" s="80"/>
      <c r="L1254" s="80"/>
      <c r="M1254" s="77" t="n">
        <f aca="false">I1254+K1254</f>
        <v>0</v>
      </c>
      <c r="N1254" s="77" t="n">
        <f aca="false">J1254+L1254</f>
        <v>0</v>
      </c>
      <c r="O1254" s="77"/>
      <c r="P1254" s="77"/>
      <c r="Q1254" s="77"/>
      <c r="R1254" s="77"/>
      <c r="S1254" s="77"/>
      <c r="T1254" s="77"/>
      <c r="U1254" s="77"/>
      <c r="V1254" s="77"/>
      <c r="W1254" s="77"/>
      <c r="X1254" s="77"/>
      <c r="Y1254" s="77"/>
      <c r="Z1254" s="77"/>
    </row>
    <row r="1255" customFormat="false" ht="15" hidden="false" customHeight="false" outlineLevel="0" collapsed="false">
      <c r="A1255" s="80"/>
      <c r="B1255" s="80"/>
      <c r="C1255" s="86"/>
      <c r="D1255" s="86"/>
      <c r="E1255" s="86"/>
      <c r="F1255" s="86"/>
      <c r="G1255" s="86"/>
      <c r="H1255" s="86"/>
      <c r="I1255" s="86"/>
      <c r="J1255" s="86"/>
      <c r="K1255" s="80"/>
      <c r="L1255" s="80"/>
      <c r="M1255" s="77" t="n">
        <f aca="false">I1255+K1255</f>
        <v>0</v>
      </c>
      <c r="N1255" s="77" t="n">
        <f aca="false">J1255+L1255</f>
        <v>0</v>
      </c>
      <c r="O1255" s="77"/>
      <c r="P1255" s="77"/>
      <c r="Q1255" s="77"/>
      <c r="R1255" s="77"/>
      <c r="S1255" s="77"/>
      <c r="T1255" s="77"/>
      <c r="U1255" s="77"/>
      <c r="V1255" s="77"/>
      <c r="W1255" s="77"/>
      <c r="X1255" s="77"/>
      <c r="Y1255" s="77"/>
      <c r="Z1255" s="77"/>
    </row>
    <row r="1256" customFormat="false" ht="15" hidden="false" customHeight="false" outlineLevel="0" collapsed="false">
      <c r="A1256" s="80"/>
      <c r="B1256" s="80"/>
      <c r="C1256" s="86"/>
      <c r="D1256" s="86"/>
      <c r="E1256" s="86"/>
      <c r="F1256" s="86"/>
      <c r="G1256" s="86"/>
      <c r="H1256" s="86"/>
      <c r="I1256" s="86"/>
      <c r="J1256" s="86"/>
      <c r="K1256" s="80"/>
      <c r="L1256" s="80"/>
      <c r="M1256" s="77" t="n">
        <f aca="false">I1256+K1256</f>
        <v>0</v>
      </c>
      <c r="N1256" s="77" t="n">
        <f aca="false">J1256+L1256</f>
        <v>0</v>
      </c>
      <c r="O1256" s="77"/>
      <c r="P1256" s="77"/>
      <c r="Q1256" s="77"/>
      <c r="R1256" s="77"/>
      <c r="S1256" s="77"/>
      <c r="T1256" s="77"/>
      <c r="U1256" s="77"/>
      <c r="V1256" s="77"/>
      <c r="W1256" s="77"/>
      <c r="X1256" s="77"/>
      <c r="Y1256" s="77"/>
      <c r="Z1256" s="77"/>
    </row>
    <row r="1257" customFormat="false" ht="15" hidden="false" customHeight="false" outlineLevel="0" collapsed="false">
      <c r="A1257" s="80"/>
      <c r="B1257" s="80"/>
      <c r="C1257" s="86"/>
      <c r="D1257" s="86"/>
      <c r="E1257" s="86"/>
      <c r="F1257" s="86"/>
      <c r="G1257" s="86"/>
      <c r="H1257" s="86"/>
      <c r="I1257" s="86"/>
      <c r="J1257" s="86"/>
      <c r="K1257" s="80"/>
      <c r="L1257" s="80"/>
      <c r="M1257" s="77" t="n">
        <f aca="false">I1257+K1257</f>
        <v>0</v>
      </c>
      <c r="N1257" s="77" t="n">
        <f aca="false">J1257+L1257</f>
        <v>0</v>
      </c>
      <c r="O1257" s="77"/>
      <c r="P1257" s="77"/>
      <c r="Q1257" s="77"/>
      <c r="R1257" s="77"/>
      <c r="S1257" s="77"/>
      <c r="T1257" s="77"/>
      <c r="U1257" s="77"/>
      <c r="V1257" s="77"/>
      <c r="W1257" s="77"/>
      <c r="X1257" s="77"/>
      <c r="Y1257" s="77"/>
      <c r="Z1257" s="77"/>
    </row>
    <row r="1258" customFormat="false" ht="15" hidden="false" customHeight="false" outlineLevel="0" collapsed="false">
      <c r="A1258" s="80"/>
      <c r="B1258" s="80"/>
      <c r="C1258" s="86"/>
      <c r="D1258" s="86"/>
      <c r="E1258" s="86"/>
      <c r="F1258" s="86"/>
      <c r="G1258" s="86"/>
      <c r="H1258" s="86"/>
      <c r="I1258" s="86"/>
      <c r="J1258" s="86"/>
      <c r="K1258" s="80"/>
      <c r="L1258" s="80"/>
      <c r="M1258" s="77" t="n">
        <f aca="false">I1258+K1258</f>
        <v>0</v>
      </c>
      <c r="N1258" s="77" t="n">
        <f aca="false">J1258+L1258</f>
        <v>0</v>
      </c>
      <c r="O1258" s="77"/>
      <c r="P1258" s="77"/>
      <c r="Q1258" s="77"/>
      <c r="R1258" s="77"/>
      <c r="S1258" s="77"/>
      <c r="T1258" s="77"/>
      <c r="U1258" s="77"/>
      <c r="V1258" s="77"/>
      <c r="W1258" s="77"/>
      <c r="X1258" s="77"/>
      <c r="Y1258" s="77"/>
      <c r="Z1258" s="77"/>
    </row>
    <row r="1259" customFormat="false" ht="15" hidden="false" customHeight="false" outlineLevel="0" collapsed="false">
      <c r="A1259" s="80"/>
      <c r="B1259" s="80"/>
      <c r="C1259" s="86"/>
      <c r="D1259" s="86"/>
      <c r="E1259" s="86"/>
      <c r="F1259" s="86"/>
      <c r="G1259" s="86"/>
      <c r="H1259" s="86"/>
      <c r="I1259" s="86"/>
      <c r="J1259" s="86"/>
      <c r="K1259" s="80"/>
      <c r="L1259" s="80"/>
      <c r="M1259" s="77" t="n">
        <f aca="false">I1259+K1259</f>
        <v>0</v>
      </c>
      <c r="N1259" s="77" t="n">
        <f aca="false">J1259+L1259</f>
        <v>0</v>
      </c>
      <c r="O1259" s="77"/>
      <c r="P1259" s="77"/>
      <c r="Q1259" s="77"/>
      <c r="R1259" s="77"/>
      <c r="S1259" s="77"/>
      <c r="T1259" s="77"/>
      <c r="U1259" s="77"/>
      <c r="V1259" s="77"/>
      <c r="W1259" s="77"/>
      <c r="X1259" s="77"/>
      <c r="Y1259" s="77"/>
      <c r="Z1259" s="77"/>
    </row>
    <row r="1260" customFormat="false" ht="15" hidden="false" customHeight="false" outlineLevel="0" collapsed="false">
      <c r="A1260" s="80"/>
      <c r="B1260" s="80"/>
      <c r="C1260" s="86"/>
      <c r="D1260" s="86"/>
      <c r="E1260" s="86"/>
      <c r="F1260" s="86"/>
      <c r="G1260" s="86"/>
      <c r="H1260" s="86"/>
      <c r="I1260" s="86"/>
      <c r="J1260" s="86"/>
      <c r="K1260" s="80"/>
      <c r="L1260" s="80"/>
      <c r="M1260" s="77" t="n">
        <f aca="false">I1260+K1260</f>
        <v>0</v>
      </c>
      <c r="N1260" s="77" t="n">
        <f aca="false">J1260+L1260</f>
        <v>0</v>
      </c>
      <c r="O1260" s="77"/>
      <c r="P1260" s="77"/>
      <c r="Q1260" s="77"/>
      <c r="R1260" s="77"/>
      <c r="S1260" s="77"/>
      <c r="T1260" s="77"/>
      <c r="U1260" s="77"/>
      <c r="V1260" s="77"/>
      <c r="W1260" s="77"/>
      <c r="X1260" s="77"/>
      <c r="Y1260" s="77"/>
      <c r="Z1260" s="77"/>
    </row>
    <row r="1261" customFormat="false" ht="15" hidden="false" customHeight="false" outlineLevel="0" collapsed="false">
      <c r="A1261" s="80"/>
      <c r="B1261" s="80"/>
      <c r="C1261" s="86"/>
      <c r="D1261" s="86"/>
      <c r="E1261" s="86"/>
      <c r="F1261" s="86"/>
      <c r="G1261" s="86"/>
      <c r="H1261" s="86"/>
      <c r="I1261" s="86"/>
      <c r="J1261" s="86"/>
      <c r="K1261" s="80"/>
      <c r="L1261" s="80"/>
      <c r="M1261" s="77" t="n">
        <f aca="false">I1261+K1261</f>
        <v>0</v>
      </c>
      <c r="N1261" s="77" t="n">
        <f aca="false">J1261+L1261</f>
        <v>0</v>
      </c>
      <c r="O1261" s="77"/>
      <c r="P1261" s="77"/>
      <c r="Q1261" s="77"/>
      <c r="R1261" s="77"/>
      <c r="S1261" s="77"/>
      <c r="T1261" s="77"/>
      <c r="U1261" s="77"/>
      <c r="V1261" s="77"/>
      <c r="W1261" s="77"/>
      <c r="X1261" s="77"/>
      <c r="Y1261" s="77"/>
      <c r="Z1261" s="77"/>
    </row>
    <row r="1262" customFormat="false" ht="15" hidden="false" customHeight="false" outlineLevel="0" collapsed="false">
      <c r="A1262" s="80"/>
      <c r="B1262" s="80"/>
      <c r="C1262" s="86"/>
      <c r="D1262" s="86"/>
      <c r="E1262" s="86"/>
      <c r="F1262" s="86"/>
      <c r="G1262" s="86"/>
      <c r="H1262" s="86"/>
      <c r="I1262" s="86"/>
      <c r="J1262" s="86"/>
      <c r="K1262" s="80"/>
      <c r="L1262" s="80"/>
      <c r="M1262" s="77" t="n">
        <f aca="false">I1262+K1262</f>
        <v>0</v>
      </c>
      <c r="N1262" s="77" t="n">
        <f aca="false">J1262+L1262</f>
        <v>0</v>
      </c>
      <c r="O1262" s="77"/>
      <c r="P1262" s="77"/>
      <c r="Q1262" s="77"/>
      <c r="R1262" s="77"/>
      <c r="S1262" s="77"/>
      <c r="T1262" s="77"/>
      <c r="U1262" s="77"/>
      <c r="V1262" s="77"/>
      <c r="W1262" s="77"/>
      <c r="X1262" s="77"/>
      <c r="Y1262" s="77"/>
      <c r="Z1262" s="77"/>
    </row>
    <row r="1263" customFormat="false" ht="15" hidden="false" customHeight="false" outlineLevel="0" collapsed="false">
      <c r="A1263" s="80"/>
      <c r="B1263" s="80"/>
      <c r="C1263" s="86"/>
      <c r="D1263" s="86"/>
      <c r="E1263" s="86"/>
      <c r="F1263" s="86"/>
      <c r="G1263" s="86"/>
      <c r="H1263" s="86"/>
      <c r="I1263" s="86"/>
      <c r="J1263" s="86"/>
      <c r="K1263" s="80"/>
      <c r="L1263" s="80"/>
      <c r="M1263" s="77" t="n">
        <f aca="false">I1263+K1263</f>
        <v>0</v>
      </c>
      <c r="N1263" s="77" t="n">
        <f aca="false">J1263+L1263</f>
        <v>0</v>
      </c>
      <c r="O1263" s="77"/>
      <c r="P1263" s="77"/>
      <c r="Q1263" s="77"/>
      <c r="R1263" s="77"/>
      <c r="S1263" s="77"/>
      <c r="T1263" s="77"/>
      <c r="U1263" s="77"/>
      <c r="V1263" s="77"/>
      <c r="W1263" s="77"/>
      <c r="X1263" s="77"/>
      <c r="Y1263" s="77"/>
      <c r="Z1263" s="77"/>
    </row>
    <row r="1264" customFormat="false" ht="15" hidden="false" customHeight="false" outlineLevel="0" collapsed="false">
      <c r="A1264" s="80"/>
      <c r="B1264" s="80"/>
      <c r="C1264" s="86"/>
      <c r="D1264" s="86"/>
      <c r="E1264" s="86"/>
      <c r="F1264" s="86"/>
      <c r="G1264" s="86"/>
      <c r="H1264" s="86"/>
      <c r="I1264" s="86"/>
      <c r="J1264" s="86"/>
      <c r="K1264" s="80"/>
      <c r="L1264" s="80"/>
      <c r="M1264" s="77" t="n">
        <f aca="false">I1264+K1264</f>
        <v>0</v>
      </c>
      <c r="N1264" s="77" t="n">
        <f aca="false">J1264+L1264</f>
        <v>0</v>
      </c>
      <c r="O1264" s="77"/>
      <c r="P1264" s="77"/>
      <c r="Q1264" s="77"/>
      <c r="R1264" s="77"/>
      <c r="S1264" s="77"/>
      <c r="T1264" s="77"/>
      <c r="U1264" s="77"/>
      <c r="V1264" s="77"/>
      <c r="W1264" s="77"/>
      <c r="X1264" s="77"/>
      <c r="Y1264" s="77"/>
      <c r="Z1264" s="77"/>
    </row>
    <row r="1265" customFormat="false" ht="15" hidden="false" customHeight="false" outlineLevel="0" collapsed="false">
      <c r="A1265" s="80"/>
      <c r="B1265" s="80"/>
      <c r="C1265" s="86"/>
      <c r="D1265" s="86"/>
      <c r="E1265" s="86"/>
      <c r="F1265" s="86"/>
      <c r="G1265" s="86"/>
      <c r="H1265" s="86"/>
      <c r="I1265" s="86"/>
      <c r="J1265" s="86"/>
      <c r="K1265" s="80"/>
      <c r="L1265" s="80"/>
      <c r="M1265" s="77" t="n">
        <f aca="false">I1265+K1265</f>
        <v>0</v>
      </c>
      <c r="N1265" s="77" t="n">
        <f aca="false">J1265+L1265</f>
        <v>0</v>
      </c>
      <c r="O1265" s="77"/>
      <c r="P1265" s="77"/>
      <c r="Q1265" s="77"/>
      <c r="R1265" s="77"/>
      <c r="S1265" s="77"/>
      <c r="T1265" s="77"/>
      <c r="U1265" s="77"/>
      <c r="V1265" s="77"/>
      <c r="W1265" s="77"/>
      <c r="X1265" s="77"/>
      <c r="Y1265" s="77"/>
      <c r="Z1265" s="77"/>
    </row>
    <row r="1266" customFormat="false" ht="15" hidden="false" customHeight="false" outlineLevel="0" collapsed="false">
      <c r="A1266" s="80"/>
      <c r="B1266" s="80"/>
      <c r="C1266" s="86"/>
      <c r="D1266" s="86"/>
      <c r="E1266" s="86"/>
      <c r="F1266" s="86"/>
      <c r="G1266" s="86"/>
      <c r="H1266" s="86"/>
      <c r="I1266" s="86"/>
      <c r="J1266" s="86"/>
      <c r="K1266" s="80"/>
      <c r="L1266" s="80"/>
      <c r="M1266" s="77" t="n">
        <f aca="false">I1266+K1266</f>
        <v>0</v>
      </c>
      <c r="N1266" s="77" t="n">
        <f aca="false">J1266+L1266</f>
        <v>0</v>
      </c>
      <c r="O1266" s="77"/>
      <c r="P1266" s="77"/>
      <c r="Q1266" s="77"/>
      <c r="R1266" s="77"/>
      <c r="S1266" s="77"/>
      <c r="T1266" s="77"/>
      <c r="U1266" s="77"/>
      <c r="V1266" s="77"/>
      <c r="W1266" s="77"/>
      <c r="X1266" s="77"/>
      <c r="Y1266" s="77"/>
      <c r="Z1266" s="77"/>
    </row>
    <row r="1267" customFormat="false" ht="15" hidden="false" customHeight="false" outlineLevel="0" collapsed="false">
      <c r="A1267" s="80"/>
      <c r="B1267" s="80"/>
      <c r="C1267" s="86"/>
      <c r="D1267" s="86"/>
      <c r="E1267" s="86"/>
      <c r="F1267" s="86"/>
      <c r="G1267" s="86"/>
      <c r="H1267" s="86"/>
      <c r="I1267" s="86"/>
      <c r="J1267" s="86"/>
      <c r="K1267" s="80"/>
      <c r="L1267" s="80"/>
      <c r="M1267" s="77" t="n">
        <f aca="false">I1267+K1267</f>
        <v>0</v>
      </c>
      <c r="N1267" s="77" t="n">
        <f aca="false">J1267+L1267</f>
        <v>0</v>
      </c>
      <c r="O1267" s="77"/>
      <c r="P1267" s="77"/>
      <c r="Q1267" s="77"/>
      <c r="R1267" s="77"/>
      <c r="S1267" s="77"/>
      <c r="T1267" s="77"/>
      <c r="U1267" s="77"/>
      <c r="V1267" s="77"/>
      <c r="W1267" s="77"/>
      <c r="X1267" s="77"/>
      <c r="Y1267" s="77"/>
      <c r="Z1267" s="77"/>
    </row>
    <row r="1268" customFormat="false" ht="15" hidden="false" customHeight="false" outlineLevel="0" collapsed="false">
      <c r="A1268" s="80"/>
      <c r="B1268" s="80"/>
      <c r="C1268" s="86"/>
      <c r="D1268" s="86"/>
      <c r="E1268" s="86"/>
      <c r="F1268" s="86"/>
      <c r="G1268" s="86"/>
      <c r="H1268" s="86"/>
      <c r="I1268" s="86"/>
      <c r="J1268" s="86"/>
      <c r="K1268" s="80"/>
      <c r="L1268" s="80"/>
      <c r="M1268" s="77" t="n">
        <f aca="false">I1268+K1268</f>
        <v>0</v>
      </c>
      <c r="N1268" s="77" t="n">
        <f aca="false">J1268+L1268</f>
        <v>0</v>
      </c>
      <c r="O1268" s="77"/>
      <c r="P1268" s="77"/>
      <c r="Q1268" s="77"/>
      <c r="R1268" s="77"/>
      <c r="S1268" s="77"/>
      <c r="T1268" s="77"/>
      <c r="U1268" s="77"/>
      <c r="V1268" s="77"/>
      <c r="W1268" s="77"/>
      <c r="X1268" s="77"/>
      <c r="Y1268" s="77"/>
      <c r="Z1268" s="77"/>
    </row>
    <row r="1269" customFormat="false" ht="15" hidden="false" customHeight="false" outlineLevel="0" collapsed="false">
      <c r="A1269" s="80"/>
      <c r="B1269" s="80"/>
      <c r="C1269" s="86"/>
      <c r="D1269" s="86"/>
      <c r="E1269" s="86"/>
      <c r="F1269" s="86"/>
      <c r="G1269" s="86"/>
      <c r="H1269" s="86"/>
      <c r="I1269" s="86"/>
      <c r="J1269" s="86"/>
      <c r="K1269" s="80"/>
      <c r="L1269" s="80"/>
      <c r="M1269" s="77" t="n">
        <f aca="false">I1269+K1269</f>
        <v>0</v>
      </c>
      <c r="N1269" s="77" t="n">
        <f aca="false">J1269+L1269</f>
        <v>0</v>
      </c>
      <c r="O1269" s="77"/>
      <c r="P1269" s="77"/>
      <c r="Q1269" s="77"/>
      <c r="R1269" s="77"/>
      <c r="S1269" s="77"/>
      <c r="T1269" s="77"/>
      <c r="U1269" s="77"/>
      <c r="V1269" s="77"/>
      <c r="W1269" s="77"/>
      <c r="X1269" s="77"/>
      <c r="Y1269" s="77"/>
      <c r="Z1269" s="77"/>
    </row>
    <row r="1270" customFormat="false" ht="15" hidden="false" customHeight="false" outlineLevel="0" collapsed="false">
      <c r="A1270" s="80"/>
      <c r="B1270" s="80"/>
      <c r="C1270" s="86"/>
      <c r="D1270" s="86"/>
      <c r="E1270" s="86"/>
      <c r="F1270" s="86"/>
      <c r="G1270" s="86"/>
      <c r="H1270" s="86"/>
      <c r="I1270" s="86"/>
      <c r="J1270" s="86"/>
      <c r="K1270" s="80"/>
      <c r="L1270" s="80"/>
      <c r="M1270" s="77" t="n">
        <f aca="false">I1270+K1270</f>
        <v>0</v>
      </c>
      <c r="N1270" s="77" t="n">
        <f aca="false">J1270+L1270</f>
        <v>0</v>
      </c>
      <c r="O1270" s="77"/>
      <c r="P1270" s="77"/>
      <c r="Q1270" s="77"/>
      <c r="R1270" s="77"/>
      <c r="S1270" s="77"/>
      <c r="T1270" s="77"/>
      <c r="U1270" s="77"/>
      <c r="V1270" s="77"/>
      <c r="W1270" s="77"/>
      <c r="X1270" s="77"/>
      <c r="Y1270" s="77"/>
      <c r="Z1270" s="77"/>
    </row>
    <row r="1271" customFormat="false" ht="15" hidden="false" customHeight="false" outlineLevel="0" collapsed="false">
      <c r="A1271" s="80"/>
      <c r="B1271" s="80"/>
      <c r="C1271" s="86"/>
      <c r="D1271" s="86"/>
      <c r="E1271" s="86"/>
      <c r="F1271" s="86"/>
      <c r="G1271" s="86"/>
      <c r="H1271" s="86"/>
      <c r="I1271" s="86"/>
      <c r="J1271" s="86"/>
      <c r="K1271" s="80"/>
      <c r="L1271" s="80"/>
      <c r="M1271" s="77" t="n">
        <f aca="false">I1271+K1271</f>
        <v>0</v>
      </c>
      <c r="N1271" s="77" t="n">
        <f aca="false">J1271+L1271</f>
        <v>0</v>
      </c>
      <c r="O1271" s="77"/>
      <c r="P1271" s="77"/>
      <c r="Q1271" s="77"/>
      <c r="R1271" s="77"/>
      <c r="S1271" s="77"/>
      <c r="T1271" s="77"/>
      <c r="U1271" s="77"/>
      <c r="V1271" s="77"/>
      <c r="W1271" s="77"/>
      <c r="X1271" s="77"/>
      <c r="Y1271" s="77"/>
      <c r="Z1271" s="77"/>
    </row>
    <row r="1272" customFormat="false" ht="15" hidden="false" customHeight="false" outlineLevel="0" collapsed="false">
      <c r="A1272" s="80"/>
      <c r="B1272" s="80"/>
      <c r="C1272" s="86"/>
      <c r="D1272" s="86"/>
      <c r="E1272" s="86"/>
      <c r="F1272" s="86"/>
      <c r="G1272" s="86"/>
      <c r="H1272" s="86"/>
      <c r="I1272" s="86"/>
      <c r="J1272" s="86"/>
      <c r="K1272" s="80"/>
      <c r="L1272" s="80"/>
      <c r="M1272" s="77" t="n">
        <f aca="false">I1272+K1272</f>
        <v>0</v>
      </c>
      <c r="N1272" s="77" t="n">
        <f aca="false">J1272+L1272</f>
        <v>0</v>
      </c>
      <c r="O1272" s="77"/>
      <c r="P1272" s="77"/>
      <c r="Q1272" s="77"/>
      <c r="R1272" s="77"/>
      <c r="S1272" s="77"/>
      <c r="T1272" s="77"/>
      <c r="U1272" s="77"/>
      <c r="V1272" s="77"/>
      <c r="W1272" s="77"/>
      <c r="X1272" s="77"/>
      <c r="Y1272" s="77"/>
      <c r="Z1272" s="77"/>
    </row>
    <row r="1273" customFormat="false" ht="15" hidden="false" customHeight="false" outlineLevel="0" collapsed="false">
      <c r="A1273" s="80"/>
      <c r="B1273" s="80"/>
      <c r="C1273" s="86"/>
      <c r="D1273" s="86"/>
      <c r="E1273" s="86"/>
      <c r="F1273" s="86"/>
      <c r="G1273" s="86"/>
      <c r="H1273" s="86"/>
      <c r="I1273" s="86"/>
      <c r="J1273" s="86"/>
      <c r="K1273" s="80"/>
      <c r="L1273" s="80"/>
      <c r="M1273" s="77" t="n">
        <f aca="false">I1273+K1273</f>
        <v>0</v>
      </c>
      <c r="N1273" s="77" t="n">
        <f aca="false">J1273+L1273</f>
        <v>0</v>
      </c>
      <c r="O1273" s="77"/>
      <c r="P1273" s="77"/>
      <c r="Q1273" s="77"/>
      <c r="R1273" s="77"/>
      <c r="S1273" s="77"/>
      <c r="T1273" s="77"/>
      <c r="U1273" s="77"/>
      <c r="V1273" s="77"/>
      <c r="W1273" s="77"/>
      <c r="X1273" s="77"/>
      <c r="Y1273" s="77"/>
      <c r="Z1273" s="77"/>
    </row>
    <row r="1274" customFormat="false" ht="15" hidden="false" customHeight="false" outlineLevel="0" collapsed="false">
      <c r="A1274" s="80"/>
      <c r="B1274" s="80"/>
      <c r="C1274" s="86"/>
      <c r="D1274" s="86"/>
      <c r="E1274" s="86"/>
      <c r="F1274" s="86"/>
      <c r="G1274" s="86"/>
      <c r="H1274" s="86"/>
      <c r="I1274" s="86"/>
      <c r="J1274" s="86"/>
      <c r="K1274" s="80"/>
      <c r="L1274" s="80"/>
      <c r="M1274" s="77" t="n">
        <f aca="false">I1274+K1274</f>
        <v>0</v>
      </c>
      <c r="N1274" s="77" t="n">
        <f aca="false">J1274+L1274</f>
        <v>0</v>
      </c>
      <c r="O1274" s="77"/>
      <c r="P1274" s="77"/>
      <c r="Q1274" s="77"/>
      <c r="R1274" s="77"/>
      <c r="S1274" s="77"/>
      <c r="T1274" s="77"/>
      <c r="U1274" s="77"/>
      <c r="V1274" s="77"/>
      <c r="W1274" s="77"/>
      <c r="X1274" s="77"/>
      <c r="Y1274" s="77"/>
      <c r="Z1274" s="77"/>
    </row>
  </sheetData>
  <autoFilter ref="A1:Z127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5.49"/>
    <col collapsed="false" customWidth="true" hidden="false" outlineLevel="0" max="2" min="2" style="0" width="23.15"/>
    <col collapsed="false" customWidth="true" hidden="false" outlineLevel="0" max="3" min="3" style="0" width="99.5"/>
    <col collapsed="false" customWidth="true" hidden="false" outlineLevel="0" max="4" min="4" style="0" width="10.33"/>
    <col collapsed="false" customWidth="true" hidden="false" outlineLevel="0" max="5" min="5" style="0" width="12.5"/>
    <col collapsed="false" customWidth="true" hidden="false" outlineLevel="0" max="1025" min="6" style="0" width="14.5"/>
  </cols>
  <sheetData>
    <row r="1" customFormat="false" ht="14" hidden="false" customHeight="false" outlineLevel="0" collapsed="false">
      <c r="A1" s="87" t="s">
        <v>117</v>
      </c>
      <c r="B1" s="87" t="s">
        <v>118</v>
      </c>
      <c r="C1" s="88" t="s">
        <v>119</v>
      </c>
      <c r="D1" s="87" t="s">
        <v>120</v>
      </c>
      <c r="E1" s="87" t="s">
        <v>121</v>
      </c>
    </row>
    <row r="2" customFormat="false" ht="13" hidden="false" customHeight="false" outlineLevel="0" collapsed="false"/>
    <row r="3" customFormat="false" ht="13" hidden="false" customHeight="false" outlineLevel="0" collapsed="false"/>
    <row r="4" customFormat="false" ht="13" hidden="false" customHeight="false" outlineLevel="0" collapsed="false"/>
    <row r="5" customFormat="false" ht="13" hidden="false" customHeight="false" outlineLevel="0" collapsed="false"/>
    <row r="6" customFormat="false" ht="13" hidden="false" customHeight="false" outlineLevel="0" collapsed="false"/>
    <row r="7" customFormat="false" ht="13" hidden="false" customHeight="false" outlineLevel="0" collapsed="false"/>
    <row r="8" customFormat="false" ht="13" hidden="false" customHeight="false" outlineLevel="0" collapsed="false"/>
    <row r="9" customFormat="false" ht="13" hidden="false" customHeight="false" outlineLevel="0" collapsed="false"/>
    <row r="10" customFormat="false" ht="13" hidden="false" customHeight="false" outlineLevel="0" collapsed="false"/>
    <row r="11" customFormat="false" ht="13" hidden="false" customHeight="false" outlineLevel="0" collapsed="false"/>
    <row r="12" customFormat="false" ht="13" hidden="false" customHeight="false" outlineLevel="0" collapsed="false"/>
    <row r="13" customFormat="false" ht="13" hidden="false" customHeight="false" outlineLevel="0" collapsed="false"/>
    <row r="14" customFormat="false" ht="13" hidden="false" customHeight="false" outlineLevel="0" collapsed="false"/>
    <row r="15" customFormat="false" ht="13" hidden="false" customHeight="false" outlineLevel="0" collapsed="false"/>
    <row r="16" customFormat="false" ht="13" hidden="false" customHeight="false" outlineLevel="0" collapsed="false"/>
    <row r="17" customFormat="false" ht="13" hidden="false" customHeight="false" outlineLevel="0" collapsed="false"/>
    <row r="18" customFormat="false" ht="13" hidden="false" customHeight="false" outlineLevel="0" collapsed="false"/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  <row r="23" customFormat="false" ht="13" hidden="false" customHeight="false" outlineLevel="0" collapsed="false"/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3" hidden="false" customHeight="false" outlineLevel="0" collapsed="false"/>
    <row r="27" customFormat="false" ht="13" hidden="false" customHeight="false" outlineLevel="0" collapsed="false"/>
    <row r="28" customFormat="false" ht="13" hidden="false" customHeight="false" outlineLevel="0" collapsed="false"/>
    <row r="29" customFormat="false" ht="13" hidden="false" customHeight="false" outlineLevel="0" collapsed="false"/>
    <row r="30" customFormat="false" ht="13" hidden="false" customHeight="false" outlineLevel="0" collapsed="false"/>
    <row r="31" customFormat="false" ht="13" hidden="false" customHeight="false" outlineLevel="0" collapsed="false"/>
    <row r="32" customFormat="false" ht="13" hidden="false" customHeight="false" outlineLevel="0" collapsed="false"/>
    <row r="33" customFormat="false" ht="13" hidden="false" customHeight="false" outlineLevel="0" collapsed="false"/>
    <row r="34" customFormat="false" ht="13" hidden="false" customHeight="false" outlineLevel="0" collapsed="false"/>
    <row r="35" customFormat="false" ht="13" hidden="false" customHeight="false" outlineLevel="0" collapsed="false"/>
    <row r="36" customFormat="false" ht="13" hidden="false" customHeight="false" outlineLevel="0" collapsed="false"/>
    <row r="37" customFormat="false" ht="13" hidden="false" customHeight="false" outlineLevel="0" collapsed="false"/>
    <row r="38" customFormat="false" ht="13" hidden="false" customHeight="false" outlineLevel="0" collapsed="false"/>
    <row r="39" customFormat="false" ht="13" hidden="false" customHeight="false" outlineLevel="0" collapsed="false"/>
    <row r="40" customFormat="false" ht="13" hidden="false" customHeight="false" outlineLevel="0" collapsed="false"/>
    <row r="41" customFormat="false" ht="13" hidden="false" customHeight="false" outlineLevel="0" collapsed="false"/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  <row r="46" customFormat="false" ht="13" hidden="false" customHeight="false" outlineLevel="0" collapsed="false"/>
    <row r="47" customFormat="false" ht="13" hidden="false" customHeight="false" outlineLevel="0" collapsed="false"/>
    <row r="48" customFormat="false" ht="13" hidden="false" customHeight="false" outlineLevel="0" collapsed="false"/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4.5"/>
    <col collapsed="false" customWidth="true" hidden="false" outlineLevel="0" max="3" min="3" style="0" width="17.33"/>
    <col collapsed="false" customWidth="true" hidden="false" outlineLevel="0" max="4" min="4" style="0" width="16.33"/>
    <col collapsed="false" customWidth="true" hidden="false" outlineLevel="0" max="5" min="5" style="0" width="20.98"/>
    <col collapsed="false" customWidth="true" hidden="false" outlineLevel="0" max="6" min="6" style="0" width="26.66"/>
    <col collapsed="false" customWidth="true" hidden="false" outlineLevel="0" max="7" min="7" style="0" width="16.48"/>
    <col collapsed="false" customWidth="true" hidden="false" outlineLevel="0" max="8" min="8" style="0" width="13.33"/>
    <col collapsed="false" customWidth="true" hidden="false" outlineLevel="0" max="11" min="9" style="0" width="20.17"/>
    <col collapsed="false" customWidth="true" hidden="false" outlineLevel="0" max="12" min="12" style="0" width="24.49"/>
    <col collapsed="false" customWidth="true" hidden="false" outlineLevel="0" max="13" min="13" style="0" width="12.5"/>
    <col collapsed="false" customWidth="true" hidden="false" outlineLevel="0" max="14" min="14" style="0" width="12.66"/>
    <col collapsed="false" customWidth="true" hidden="false" outlineLevel="0" max="15" min="15" style="0" width="19.84"/>
    <col collapsed="false" customWidth="true" hidden="false" outlineLevel="0" max="16" min="16" style="0" width="19.99"/>
    <col collapsed="false" customWidth="true" hidden="false" outlineLevel="0" max="1025" min="17" style="0" width="14.5"/>
  </cols>
  <sheetData>
    <row r="1" customFormat="false" ht="15.75" hidden="false" customHeight="false" outlineLevel="0" collapsed="false">
      <c r="A1" s="89" t="s">
        <v>24</v>
      </c>
      <c r="B1" s="89" t="s">
        <v>25</v>
      </c>
      <c r="C1" s="89" t="s">
        <v>122</v>
      </c>
      <c r="D1" s="89" t="s">
        <v>123</v>
      </c>
      <c r="E1" s="89" t="s">
        <v>124</v>
      </c>
      <c r="F1" s="89" t="s">
        <v>125</v>
      </c>
      <c r="G1" s="90" t="s">
        <v>126</v>
      </c>
      <c r="H1" s="91" t="s">
        <v>127</v>
      </c>
      <c r="I1" s="71" t="s">
        <v>128</v>
      </c>
      <c r="J1" s="71"/>
      <c r="K1" s="71" t="s">
        <v>129</v>
      </c>
      <c r="L1" s="71" t="s">
        <v>130</v>
      </c>
      <c r="M1" s="71" t="s">
        <v>33</v>
      </c>
      <c r="N1" s="71" t="s">
        <v>34</v>
      </c>
      <c r="O1" s="71" t="s">
        <v>35</v>
      </c>
      <c r="P1" s="71" t="s">
        <v>36</v>
      </c>
    </row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X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2020-11-18T11:33:23Z</dcterms:created>
  <dc:creator>Egor Ziserman</dc:creator>
  <dc:description/>
  <dc:language>en-US</dc:language>
  <cp:lastModifiedBy/>
  <dcterms:modified xsi:type="dcterms:W3CDTF">2021-04-21T11:54:54Z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