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<sst xmlns="http://schemas.openxmlformats.org/spreadsheetml/2006/main" count="57" uniqueCount="46">
  <si>
    <t xml:space="preserve">November, 2020</t>
  </si>
  <si>
    <t xml:space="preserve">Inkomster</t>
  </si>
  <si>
    <t xml:space="preserve">Konton</t>
  </si>
  <si>
    <t xml:space="preserve">Utgifter</t>
  </si>
  <si>
    <t xml:space="preserve">Inkomster, rutin</t>
  </si>
  <si>
    <t xml:space="preserve">esparkonto</t>
  </si>
  <si>
    <t xml:space="preserve">investeringskonto</t>
  </si>
  <si>
    <t xml:space="preserve">kortkonto</t>
  </si>
  <si>
    <t xml:space="preserve">Utigfter, rutin</t>
  </si>
  <si>
    <t xml:space="preserve">Mat</t>
  </si>
  <si>
    <t xml:space="preserve">Hushåll</t>
  </si>
  <si>
    <t xml:space="preserve">Hobby</t>
  </si>
  <si>
    <t xml:space="preserve">Nöje</t>
  </si>
  <si>
    <t xml:space="preserve">Resa</t>
  </si>
  <si>
    <t xml:space="preserve">Kläder</t>
  </si>
  <si>
    <t xml:space="preserve">Övrigt</t>
  </si>
  <si>
    <t xml:space="preserve">Kommentar</t>
  </si>
  <si>
    <t xml:space="preserve">Budgetering, ackumulerad från förra månaden</t>
  </si>
  <si>
    <t xml:space="preserve">Budgetering</t>
  </si>
  <si>
    <t xml:space="preserve">Ingående balans</t>
  </si>
  <si>
    <t xml:space="preserve">Transaktioner</t>
  </si>
  <si>
    <t xml:space="preserve">Loopia</t>
  </si>
  <si>
    <t xml:space="preserve">Överföring till kortkonto</t>
  </si>
  <si>
    <t xml:space="preserve">Restaurang</t>
  </si>
  <si>
    <t xml:space="preserve">Professorn</t>
  </si>
  <si>
    <t xml:space="preserve">Non solo bar</t>
  </si>
  <si>
    <t xml:space="preserve">Halebop</t>
  </si>
  <si>
    <t xml:space="preserve">Hyra</t>
  </si>
  <si>
    <t xml:space="preserve">Clas Ohlson</t>
  </si>
  <si>
    <t xml:space="preserve">Lön</t>
  </si>
  <si>
    <t xml:space="preserve">Stadium</t>
  </si>
  <si>
    <t xml:space="preserve">Frisktandvård</t>
  </si>
  <si>
    <t xml:space="preserve">Emmaus</t>
  </si>
  <si>
    <t xml:space="preserve">Vitaminer</t>
  </si>
  <si>
    <t xml:space="preserve">Burger king</t>
  </si>
  <si>
    <t xml:space="preserve">Differens</t>
  </si>
  <si>
    <t xml:space="preserve">Kontroll</t>
  </si>
  <si>
    <t xml:space="preserve">Utgåend saldo</t>
  </si>
  <si>
    <t xml:space="preserve">Ingående saldo</t>
  </si>
  <si>
    <t xml:space="preserve">Sparkonto</t>
  </si>
  <si>
    <t xml:space="preserve">Aktiekonto</t>
  </si>
  <si>
    <t xml:space="preserve">Rutin</t>
  </si>
  <si>
    <t xml:space="preserve">Budgetdifferens</t>
  </si>
  <si>
    <t xml:space="preserve">Budgetdifferens, carryover</t>
  </si>
  <si>
    <t xml:space="preserve">Buget, manuella ändringar till nästa månad</t>
  </si>
  <si>
    <t xml:space="preserve">Budget, ackumulerad, nästa månad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</si>
</sst>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"/>
  <sheetViews>
    <sheetView showFormulas="false" showGridLines="tru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B46" activeCellId="0" sqref="B4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C2" s="0" t="s">
        <v>1</v>
      </c>
      <c r="D2" s="0" t="s">
        <v>2</v>
      </c>
      <c r="G2" s="0" t="s">
        <v>3</v>
      </c>
    </row>
    <row r="3" customFormat="false" ht="12.8" hidden="false" customHeight="false" outlineLevel="0" collapsed="false"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15</v>
      </c>
      <c r="O3" s="0" t="s">
        <v>16</v>
      </c>
    </row>
    <row r="4" customFormat="false" ht="12.8" hidden="false" customHeight="false" outlineLevel="0" collapsed="false">
      <c r="A4" s="0" t="s">
        <v>17</v>
      </c>
      <c r="D4" s="0" t="n">
        <v>0</v>
      </c>
      <c r="E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s">
        <v>18</v>
      </c>
      <c r="D5" s="0" t="n">
        <v>1000</v>
      </c>
      <c r="E5" s="0" t="n">
        <v>10000</v>
      </c>
      <c r="G5" s="1" t="n">
        <v>4000</v>
      </c>
      <c r="H5" s="0" t="n">
        <v>2000</v>
      </c>
      <c r="I5" s="0" t="n">
        <v>500</v>
      </c>
      <c r="J5" s="0" t="n">
        <v>500</v>
      </c>
      <c r="K5" s="0" t="n">
        <v>500</v>
      </c>
      <c r="L5" s="0" t="n">
        <v>500</v>
      </c>
      <c r="M5" s="0" t="n">
        <v>500</v>
      </c>
      <c r="N5" s="0" t="n">
        <v>500</v>
      </c>
    </row>
    <row r="6" customFormat="false" ht="12.8" hidden="false" customHeight="false" outlineLevel="0" collapsed="false">
      <c r="A6" s="1" t="s">
        <v>19</v>
      </c>
      <c r="C6" s="1"/>
      <c r="D6" s="1" t="n">
        <v>158334.91</v>
      </c>
      <c r="E6" s="1" t="n">
        <v>62053.4</v>
      </c>
      <c r="F6" s="1" t="n">
        <v>937.05</v>
      </c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0" t="s">
        <v>20</v>
      </c>
      <c r="B7" s="2" t="n">
        <v>44136</v>
      </c>
      <c r="F7" s="0" t="n">
        <v>-233.5</v>
      </c>
      <c r="H7" s="0" t="n">
        <v>233.5</v>
      </c>
    </row>
    <row r="8" customFormat="false" ht="12.8" hidden="false" customHeight="false" outlineLevel="0" collapsed="false">
      <c r="B8" s="2" t="n">
        <v>44137</v>
      </c>
      <c r="D8" s="0" t="n">
        <v>-120</v>
      </c>
      <c r="G8" s="0" t="n">
        <v>120</v>
      </c>
      <c r="O8" s="0" t="s">
        <v>21</v>
      </c>
    </row>
    <row r="9" customFormat="false" ht="12.8" hidden="false" customHeight="false" outlineLevel="0" collapsed="false">
      <c r="B9" s="2" t="n">
        <v>44138</v>
      </c>
      <c r="D9" s="0" t="n">
        <v>-555</v>
      </c>
      <c r="F9" s="0" t="n">
        <v>555</v>
      </c>
      <c r="O9" s="0" t="s">
        <v>22</v>
      </c>
    </row>
    <row r="10" customFormat="false" ht="12.8" hidden="false" customHeight="false" outlineLevel="0" collapsed="false">
      <c r="B10" s="2" t="n">
        <v>44138</v>
      </c>
      <c r="F10" s="0" t="n">
        <v>-55</v>
      </c>
      <c r="H10" s="0" t="n">
        <v>55</v>
      </c>
    </row>
    <row r="11" customFormat="false" ht="12.8" hidden="false" customHeight="false" outlineLevel="0" collapsed="false">
      <c r="B11" s="2" t="n">
        <v>44138</v>
      </c>
      <c r="F11" s="0" t="n">
        <v>-364.42</v>
      </c>
      <c r="H11" s="0" t="n">
        <v>364.42</v>
      </c>
    </row>
    <row r="12" customFormat="false" ht="12.8" hidden="false" customHeight="false" outlineLevel="0" collapsed="false">
      <c r="B12" s="2" t="n">
        <v>44139</v>
      </c>
      <c r="F12" s="0" t="n">
        <v>-81.3</v>
      </c>
      <c r="H12" s="0" t="n">
        <v>81.3</v>
      </c>
    </row>
    <row r="13" customFormat="false" ht="12.8" hidden="false" customHeight="false" outlineLevel="0" collapsed="false">
      <c r="B13" s="2" t="n">
        <v>44140</v>
      </c>
      <c r="F13" s="0" t="n">
        <v>-130</v>
      </c>
      <c r="H13" s="0" t="n">
        <v>130</v>
      </c>
    </row>
    <row r="14" customFormat="false" ht="12.8" hidden="false" customHeight="false" outlineLevel="0" collapsed="false">
      <c r="B14" s="2" t="n">
        <v>44141</v>
      </c>
      <c r="F14" s="0" t="n">
        <v>-20.65</v>
      </c>
      <c r="H14" s="0" t="n">
        <v>20.65</v>
      </c>
    </row>
    <row r="15" customFormat="false" ht="12.8" hidden="false" customHeight="false" outlineLevel="0" collapsed="false">
      <c r="B15" s="2" t="n">
        <v>44143</v>
      </c>
      <c r="F15" s="0" t="n">
        <v>-298.17</v>
      </c>
      <c r="H15" s="0" t="n">
        <v>298.17</v>
      </c>
    </row>
    <row r="16" customFormat="false" ht="12.8" hidden="false" customHeight="false" outlineLevel="0" collapsed="false">
      <c r="B16" s="2" t="n">
        <v>44144</v>
      </c>
      <c r="F16" s="0" t="n">
        <v>-70</v>
      </c>
      <c r="H16" s="0" t="n">
        <v>70</v>
      </c>
      <c r="O16" s="0" t="s">
        <v>23</v>
      </c>
    </row>
    <row r="17" customFormat="false" ht="12.8" hidden="false" customHeight="false" outlineLevel="0" collapsed="false">
      <c r="B17" s="2" t="n">
        <v>44145</v>
      </c>
      <c r="F17" s="0" t="n">
        <v>-98</v>
      </c>
      <c r="H17" s="0" t="n">
        <v>98</v>
      </c>
      <c r="O17" s="0" t="s">
        <v>23</v>
      </c>
    </row>
    <row r="18" customFormat="false" ht="12.8" hidden="false" customHeight="false" outlineLevel="0" collapsed="false">
      <c r="B18" s="2" t="n">
        <v>44146</v>
      </c>
      <c r="F18" s="0" t="n">
        <v>-70</v>
      </c>
      <c r="H18" s="0" t="n">
        <v>70</v>
      </c>
      <c r="O18" s="0" t="s">
        <v>24</v>
      </c>
    </row>
    <row r="19" customFormat="false" ht="12.8" hidden="false" customHeight="false" outlineLevel="0" collapsed="false">
      <c r="B19" s="2" t="n">
        <v>44146</v>
      </c>
      <c r="F19" s="0" t="n">
        <v>-19.6</v>
      </c>
      <c r="H19" s="0" t="n">
        <v>19.6</v>
      </c>
    </row>
    <row r="20" customFormat="false" ht="12.8" hidden="false" customHeight="false" outlineLevel="0" collapsed="false">
      <c r="B20" s="2" t="n">
        <v>44147</v>
      </c>
      <c r="F20" s="0" t="n">
        <v>-69</v>
      </c>
      <c r="K20" s="0" t="n">
        <v>69</v>
      </c>
      <c r="O20" s="0" t="s">
        <v>25</v>
      </c>
    </row>
    <row r="21" customFormat="false" ht="12.8" hidden="false" customHeight="false" outlineLevel="0" collapsed="false">
      <c r="B21" s="2" t="n">
        <v>44148</v>
      </c>
      <c r="D21" s="0" t="n">
        <v>-888</v>
      </c>
      <c r="F21" s="0" t="n">
        <v>888</v>
      </c>
    </row>
    <row r="22" customFormat="false" ht="12.8" hidden="false" customHeight="false" outlineLevel="0" collapsed="false">
      <c r="B22" s="2" t="n">
        <v>44149</v>
      </c>
      <c r="F22" s="0" t="n">
        <v>-47.7</v>
      </c>
      <c r="H22" s="0" t="n">
        <v>9.8</v>
      </c>
      <c r="I22" s="0" t="n">
        <v>37.9</v>
      </c>
    </row>
    <row r="23" customFormat="false" ht="12.8" hidden="false" customHeight="false" outlineLevel="0" collapsed="false">
      <c r="B23" s="2" t="n">
        <v>44150</v>
      </c>
      <c r="F23" s="0" t="n">
        <v>-382.58</v>
      </c>
      <c r="H23" s="0" t="n">
        <v>382.58</v>
      </c>
    </row>
    <row r="24" customFormat="false" ht="12.8" hidden="false" customHeight="false" outlineLevel="0" collapsed="false">
      <c r="B24" s="2" t="n">
        <v>44151</v>
      </c>
      <c r="D24" s="0" t="n">
        <v>-99</v>
      </c>
      <c r="G24" s="0" t="n">
        <v>99</v>
      </c>
      <c r="O24" s="0" t="s">
        <v>26</v>
      </c>
    </row>
    <row r="25" customFormat="false" ht="12.8" hidden="false" customHeight="false" outlineLevel="0" collapsed="false">
      <c r="B25" s="2" t="n">
        <v>44152</v>
      </c>
      <c r="D25" s="0" t="n">
        <v>-3582</v>
      </c>
      <c r="G25" s="0" t="n">
        <v>3582</v>
      </c>
      <c r="O25" s="0" t="s">
        <v>27</v>
      </c>
    </row>
    <row r="26" customFormat="false" ht="12.8" hidden="false" customHeight="false" outlineLevel="0" collapsed="false">
      <c r="B26" s="2" t="n">
        <v>44154</v>
      </c>
      <c r="F26" s="0" t="n">
        <v>-18.95</v>
      </c>
      <c r="I26" s="0" t="n">
        <v>18.95</v>
      </c>
    </row>
    <row r="27" customFormat="false" ht="12.8" hidden="false" customHeight="false" outlineLevel="0" collapsed="false">
      <c r="B27" s="2" t="n">
        <v>44154</v>
      </c>
      <c r="F27" s="0" t="n">
        <v>-165</v>
      </c>
      <c r="K27" s="0" t="n">
        <v>165</v>
      </c>
    </row>
    <row r="28" customFormat="false" ht="12.8" hidden="false" customHeight="false" outlineLevel="0" collapsed="false">
      <c r="B28" s="2" t="n">
        <v>44154</v>
      </c>
      <c r="F28" s="0" t="n">
        <v>-99.8</v>
      </c>
      <c r="I28" s="0" t="n">
        <v>99.8</v>
      </c>
      <c r="O28" s="0" t="s">
        <v>28</v>
      </c>
    </row>
    <row r="29" customFormat="false" ht="12.8" hidden="false" customHeight="false" outlineLevel="0" collapsed="false">
      <c r="B29" s="2" t="n">
        <v>44156</v>
      </c>
      <c r="F29" s="0" t="n">
        <v>-65.9</v>
      </c>
      <c r="H29" s="0" t="n">
        <v>65.9</v>
      </c>
    </row>
    <row r="30" customFormat="false" ht="12.8" hidden="false" customHeight="false" outlineLevel="0" collapsed="false">
      <c r="B30" s="2" t="n">
        <v>44158</v>
      </c>
      <c r="F30" s="0" t="n">
        <v>-148</v>
      </c>
      <c r="H30" s="0" t="n">
        <v>148</v>
      </c>
    </row>
    <row r="31" customFormat="false" ht="12.8" hidden="false" customHeight="false" outlineLevel="0" collapsed="false">
      <c r="B31" s="2" t="n">
        <v>44158</v>
      </c>
      <c r="D31" s="0" t="n">
        <v>-888</v>
      </c>
      <c r="F31" s="0" t="n">
        <v>888</v>
      </c>
    </row>
    <row r="32" customFormat="false" ht="12.8" hidden="false" customHeight="false" outlineLevel="0" collapsed="false">
      <c r="B32" s="2" t="n">
        <v>44159</v>
      </c>
      <c r="F32" s="0" t="n">
        <v>-25.9</v>
      </c>
      <c r="H32" s="0" t="n">
        <v>25.9</v>
      </c>
    </row>
    <row r="33" customFormat="false" ht="12.8" hidden="false" customHeight="false" outlineLevel="0" collapsed="false">
      <c r="B33" s="2" t="n">
        <v>44159</v>
      </c>
      <c r="F33" s="0" t="n">
        <v>-49.95</v>
      </c>
      <c r="H33" s="0" t="n">
        <v>49.95</v>
      </c>
    </row>
    <row r="34" customFormat="false" ht="12.8" hidden="false" customHeight="false" outlineLevel="0" collapsed="false">
      <c r="B34" s="2" t="n">
        <v>44160</v>
      </c>
      <c r="F34" s="0" t="n">
        <v>-78.1</v>
      </c>
      <c r="H34" s="0" t="n">
        <v>78.1</v>
      </c>
    </row>
    <row r="35" customFormat="false" ht="12.8" hidden="false" customHeight="false" outlineLevel="0" collapsed="false">
      <c r="B35" s="2" t="n">
        <v>44160</v>
      </c>
      <c r="C35" s="0" t="n">
        <v>-20248</v>
      </c>
      <c r="D35" s="0" t="n">
        <v>20248</v>
      </c>
      <c r="O35" s="0" t="s">
        <v>29</v>
      </c>
    </row>
    <row r="36" customFormat="false" ht="12.8" hidden="false" customHeight="false" outlineLevel="0" collapsed="false">
      <c r="B36" s="2" t="n">
        <v>44161</v>
      </c>
      <c r="F36" s="0" t="n">
        <v>-25.95</v>
      </c>
      <c r="H36" s="0" t="n">
        <v>25.95</v>
      </c>
    </row>
    <row r="37" customFormat="false" ht="12.8" hidden="false" customHeight="false" outlineLevel="0" collapsed="false">
      <c r="B37" s="2" t="n">
        <v>44163</v>
      </c>
      <c r="D37" s="0" t="n">
        <v>-666</v>
      </c>
      <c r="F37" s="0" t="n">
        <v>666</v>
      </c>
    </row>
    <row r="38" customFormat="false" ht="12.8" hidden="false" customHeight="false" outlineLevel="0" collapsed="false">
      <c r="B38" s="2" t="n">
        <v>44164</v>
      </c>
      <c r="D38" s="0" t="n">
        <v>-999</v>
      </c>
      <c r="F38" s="0" t="n">
        <v>999</v>
      </c>
    </row>
    <row r="39" customFormat="false" ht="12.8" hidden="false" customHeight="false" outlineLevel="0" collapsed="false">
      <c r="B39" s="2" t="n">
        <v>44164</v>
      </c>
      <c r="F39" s="0" t="n">
        <v>-186.75</v>
      </c>
      <c r="M39" s="0" t="n">
        <v>186.75</v>
      </c>
      <c r="O39" s="0" t="s">
        <v>30</v>
      </c>
    </row>
    <row r="40" customFormat="false" ht="12.8" hidden="false" customHeight="false" outlineLevel="0" collapsed="false">
      <c r="B40" s="2" t="n">
        <v>44164</v>
      </c>
      <c r="F40" s="0" t="n">
        <v>-474.29</v>
      </c>
      <c r="I40" s="0" t="n">
        <v>474.29</v>
      </c>
      <c r="O40" s="0" t="s">
        <v>28</v>
      </c>
    </row>
    <row r="41" customFormat="false" ht="12.8" hidden="false" customHeight="false" outlineLevel="0" collapsed="false">
      <c r="B41" s="2" t="n">
        <v>44165</v>
      </c>
      <c r="F41" s="0" t="n">
        <v>-138</v>
      </c>
      <c r="G41" s="0" t="n">
        <v>138</v>
      </c>
      <c r="O41" s="0" t="s">
        <v>31</v>
      </c>
    </row>
    <row r="42" customFormat="false" ht="12.8" hidden="false" customHeight="false" outlineLevel="0" collapsed="false">
      <c r="B42" s="2" t="n">
        <v>44165</v>
      </c>
      <c r="F42" s="0" t="n">
        <v>-567</v>
      </c>
      <c r="M42" s="0" t="n">
        <v>567</v>
      </c>
      <c r="O42" s="0" t="s">
        <v>32</v>
      </c>
    </row>
    <row r="43" customFormat="false" ht="12.8" hidden="false" customHeight="false" outlineLevel="0" collapsed="false">
      <c r="B43" s="2" t="n">
        <v>44165</v>
      </c>
      <c r="F43" s="0" t="n">
        <v>-562.61</v>
      </c>
      <c r="H43" s="0" t="n">
        <v>429.91</v>
      </c>
      <c r="I43" s="0" t="n">
        <v>132.7</v>
      </c>
    </row>
    <row r="44" customFormat="false" ht="12.8" hidden="false" customHeight="false" outlineLevel="0" collapsed="false">
      <c r="B44" s="2" t="n">
        <v>44165</v>
      </c>
      <c r="F44" s="0" t="n">
        <v>-127.9</v>
      </c>
      <c r="H44" s="0" t="n">
        <v>16.5</v>
      </c>
      <c r="N44" s="0" t="n">
        <v>111.4</v>
      </c>
      <c r="O44" s="0" t="s">
        <v>33</v>
      </c>
    </row>
    <row r="45" customFormat="false" ht="12.8" hidden="false" customHeight="false" outlineLevel="0" collapsed="false">
      <c r="B45" s="2" t="n">
        <v>44165</v>
      </c>
      <c r="F45" s="0" t="n">
        <v>-43</v>
      </c>
      <c r="H45" s="0" t="n">
        <v>43</v>
      </c>
      <c r="O45" s="0" t="s">
        <v>34</v>
      </c>
    </row>
    <row r="46" customFormat="false" ht="12.8" hidden="false" customHeight="false" outlineLevel="0" collapsed="false">
      <c r="B46" s="2" t="n">
        <v>44166</v>
      </c>
      <c r="D46" s="0" t="n">
        <v>-11451</v>
      </c>
      <c r="E46" s="0" t="n">
        <v>11451</v>
      </c>
    </row>
    <row r="48" customFormat="false" ht="12.8" hidden="false" customHeight="false" outlineLevel="0" collapsed="false">
      <c r="B48" s="0" t="s">
        <v>35</v>
      </c>
      <c r="C48" s="0" t="n">
        <f aca="false">SUM(C7:C46)</f>
        <v>-20248</v>
      </c>
      <c r="D48" s="0" t="n">
        <f aca="false">SUM(D7:D46)</f>
        <v>1000</v>
      </c>
      <c r="E48" s="0" t="n">
        <f aca="false">SUM(E7:E46)</f>
        <v>11451</v>
      </c>
      <c r="F48" s="0" t="n">
        <f aca="false">SUM(F7:F46)</f>
        <v>-721.02</v>
      </c>
      <c r="G48" s="0" t="n">
        <f aca="false">SUM(G7:G46)</f>
        <v>3939</v>
      </c>
      <c r="H48" s="0" t="n">
        <f aca="false">SUM(H7:H46)</f>
        <v>2716.23</v>
      </c>
      <c r="I48" s="0" t="n">
        <f aca="false">SUM(I7:I46)</f>
        <v>763.64</v>
      </c>
      <c r="J48" s="0" t="n">
        <f aca="false">SUM(J7:J46)</f>
        <v>0</v>
      </c>
      <c r="K48" s="0" t="n">
        <f aca="false">SUM(K7:K46)</f>
        <v>234</v>
      </c>
      <c r="L48" s="0" t="n">
        <f aca="false">SUM(L7:L46)</f>
        <v>0</v>
      </c>
      <c r="M48" s="0" t="n">
        <f aca="false">SUM(M7:M46)</f>
        <v>753.75</v>
      </c>
      <c r="N48" s="0" t="n">
        <f aca="false">SUM(N7:N46)</f>
        <v>111.4</v>
      </c>
      <c r="P48" s="0" t="s">
        <v>36</v>
      </c>
      <c r="Q48" s="0" t="n">
        <f aca="false">SUM(C48:N48)</f>
        <v>0</v>
      </c>
    </row>
    <row r="49" customFormat="false" ht="12.8" hidden="false" customHeight="false" outlineLevel="0" collapsed="false">
      <c r="B49" s="0" t="s">
        <v>37</v>
      </c>
      <c r="D49" s="0" t="n">
        <f aca="false">SUM(D6,D48)</f>
        <v>159334.91</v>
      </c>
      <c r="E49" s="0" t="n">
        <f aca="false">SUM(E6,E48)</f>
        <v>73504.4</v>
      </c>
      <c r="F49" s="0" t="n">
        <f aca="false">SUM(F6,F48)</f>
        <v>216.03</v>
      </c>
      <c r="P49" s="0" t="s">
        <v>37</v>
      </c>
      <c r="Q49" s="0" t="n">
        <f aca="false">SUM(D49:N49)</f>
        <v>233055.34</v>
      </c>
    </row>
    <row r="50" customFormat="false" ht="12.8" hidden="false" customHeight="false" outlineLevel="0" collapsed="false">
      <c r="P50" s="0" t="s">
        <v>38</v>
      </c>
      <c r="Q50" s="0" t="n">
        <f aca="false">SUM(D6:F6)</f>
        <v>221325.36</v>
      </c>
    </row>
    <row r="51" customFormat="false" ht="12.8" hidden="false" customHeight="false" outlineLevel="0" collapsed="false">
      <c r="D51" s="0" t="s">
        <v>39</v>
      </c>
      <c r="E51" s="0" t="s">
        <v>40</v>
      </c>
      <c r="G51" s="0" t="s">
        <v>41</v>
      </c>
      <c r="H51" s="0" t="s">
        <v>9</v>
      </c>
      <c r="I51" s="0" t="s">
        <v>10</v>
      </c>
      <c r="J51" s="0" t="s">
        <v>11</v>
      </c>
      <c r="K51" s="0" t="s">
        <v>12</v>
      </c>
      <c r="L51" s="0" t="s">
        <v>13</v>
      </c>
      <c r="M51" s="0" t="s">
        <v>14</v>
      </c>
      <c r="N51" s="0" t="s">
        <v>15</v>
      </c>
      <c r="P51" s="0" t="s">
        <v>35</v>
      </c>
      <c r="Q51" s="0" t="n">
        <f aca="false">Q49-Q50</f>
        <v>11729.98</v>
      </c>
    </row>
    <row r="52" customFormat="false" ht="12.8" hidden="false" customHeight="false" outlineLevel="0" collapsed="false">
      <c r="B52" s="0" t="s">
        <v>42</v>
      </c>
      <c r="D52" s="0" t="n">
        <f aca="false">SUM(-D5,D48)</f>
        <v>0</v>
      </c>
      <c r="E52" s="0" t="n">
        <f aca="false">SUM(-E5,E48)</f>
        <v>1451</v>
      </c>
      <c r="G52" s="0" t="n">
        <f aca="false">SUM(G5,-G48)</f>
        <v>61</v>
      </c>
      <c r="H52" s="0" t="n">
        <f aca="false">SUM(H5,-H48)</f>
        <v>-716.23</v>
      </c>
      <c r="I52" s="0" t="n">
        <f aca="false">SUM(I5,-I48)</f>
        <v>-263.64</v>
      </c>
      <c r="J52" s="0" t="n">
        <f aca="false">SUM(J5,-J48)</f>
        <v>500</v>
      </c>
      <c r="K52" s="0" t="n">
        <f aca="false">SUM(K5,-K48)</f>
        <v>266</v>
      </c>
      <c r="L52" s="0" t="n">
        <f aca="false">SUM(L5,-L48)</f>
        <v>500</v>
      </c>
      <c r="M52" s="0" t="n">
        <f aca="false">SUM(M5,-M48)</f>
        <v>-253.75</v>
      </c>
      <c r="N52" s="0" t="n">
        <f aca="false">SUM(N5,-N48)</f>
        <v>388.6</v>
      </c>
    </row>
    <row r="53" customFormat="false" ht="12.8" hidden="false" customHeight="false" outlineLevel="0" collapsed="false">
      <c r="B53" s="0" t="s">
        <v>43</v>
      </c>
      <c r="G53" s="0" t="n">
        <v>-61</v>
      </c>
      <c r="H53" s="0" t="n">
        <v>716.23</v>
      </c>
      <c r="I53" s="0" t="n">
        <v>263.64</v>
      </c>
      <c r="J53" s="0" t="n">
        <v>-18.02</v>
      </c>
      <c r="K53" s="0" t="n">
        <v>-266</v>
      </c>
      <c r="L53" s="0" t="n">
        <v>-500</v>
      </c>
      <c r="M53" s="0" t="n">
        <v>253.75</v>
      </c>
      <c r="N53" s="0" t="n">
        <v>-388.6</v>
      </c>
      <c r="O53" s="0" t="n">
        <f aca="false">SUM(D53:N53)</f>
        <v>0</v>
      </c>
    </row>
    <row r="54" customFormat="false" ht="12.8" hidden="false" customHeight="false" outlineLevel="0" collapsed="false">
      <c r="B54" s="0" t="s">
        <v>44</v>
      </c>
      <c r="E54" s="0" t="n">
        <v>1500</v>
      </c>
    </row>
    <row r="55" customFormat="false" ht="12.8" hidden="false" customHeight="false" outlineLevel="0" collapsed="false">
      <c r="B55" s="0" t="s">
        <v>45</v>
      </c>
      <c r="D55" s="0" t="n">
        <f aca="false">SUM(D52,D53,-D54)</f>
        <v>0</v>
      </c>
      <c r="E55" s="0" t="n">
        <f aca="false">SUM(E52,E53,-E54)</f>
        <v>-49</v>
      </c>
      <c r="G55" s="0" t="n">
        <f aca="false">SUM(G52,G53,-G54)</f>
        <v>0</v>
      </c>
      <c r="H55" s="0" t="n">
        <f aca="false">SUM(H52,H53,-H54)</f>
        <v>0</v>
      </c>
      <c r="I55" s="0" t="n">
        <f aca="false">SUM(I52,I53,-I54)</f>
        <v>0</v>
      </c>
      <c r="J55" s="0" t="n">
        <f aca="false">SUM(J52,J53,-J54)</f>
        <v>481.98</v>
      </c>
      <c r="K55" s="0" t="n">
        <f aca="false">SUM(K52,K53,-K54)</f>
        <v>0</v>
      </c>
      <c r="L55" s="0" t="n">
        <f aca="false">SUM(L52,L53,-L54)</f>
        <v>0</v>
      </c>
      <c r="M55" s="0" t="n">
        <f aca="false">SUM(M52,M53,-M54)</f>
        <v>0</v>
      </c>
      <c r="N55" s="0" t="n">
        <f aca="false">SUM(N52,N53,-N54)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2020-11-10T18:17:50Z</dcterms:created>
  <dc:creator/>
  <dc:description/>
  <dc:language>en-US</dc:language>
  <cp:lastModifiedBy/>
  <dcterms:modified xsi:type="dcterms:W3CDTF">2020-12-05T18:55:03Z</dcterms:modified>
  <cp:revision>103</cp:revision>
  <dc:subject/>
  <dc:title/>
</cp:coreProperties>
</file>