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CF40FD4E-AA71-4633-BA78-54597E036D71}" xr6:coauthVersionLast="47" xr6:coauthVersionMax="47" xr10:uidLastSave="{00000000-0000-0000-0000-000000000000}"/>
  <bookViews>
    <workbookView xWindow="-120" yWindow="-120" windowWidth="20730" windowHeight="11040" activeTab="1" xr2:uid="{27001F22-0875-7341-BE7C-AC3E445F50DD}"/>
  </bookViews>
  <sheets>
    <sheet name="Data" sheetId="1" r:id="rId1"/>
    <sheet name="Sheet2" sheetId="3" r:id="rId2"/>
    <sheet name="Sheet1" sheetId="2" r:id="rId3"/>
  </sheets>
  <definedNames>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3" l="1"/>
  <c r="H21" i="3"/>
  <c r="I21" i="3"/>
  <c r="G22" i="3"/>
  <c r="H22" i="3"/>
  <c r="I22" i="3"/>
  <c r="G23" i="3"/>
  <c r="H23" i="3"/>
  <c r="I23" i="3"/>
  <c r="G24" i="3"/>
  <c r="H24" i="3"/>
  <c r="I24" i="3"/>
  <c r="G25" i="3"/>
  <c r="H25" i="3"/>
  <c r="I25" i="3"/>
  <c r="H20" i="3"/>
  <c r="I20" i="3"/>
  <c r="G20" i="3"/>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 i="1"/>
</calcChain>
</file>

<file path=xl/sharedStrings.xml><?xml version="1.0" encoding="utf-8"?>
<sst xmlns="http://schemas.openxmlformats.org/spreadsheetml/2006/main" count="661" uniqueCount="40">
  <si>
    <t>Region</t>
  </si>
  <si>
    <t>EMEA</t>
  </si>
  <si>
    <t>APAC</t>
  </si>
  <si>
    <t>ID Number</t>
  </si>
  <si>
    <t>Product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</si>
  <si>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</si>
  <si>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</si>
  <si>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</si>
  <si>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</si>
  <si>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</si>
  <si>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</si>
  <si>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</si>
  <si>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</si>
  <si>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</si>
  <si>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</si>
  <si>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</si>
  <si>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</si>
  <si>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</si>
  <si>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</si>
  <si>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</si>
  <si>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</si>
  <si>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Profit</t>
  </si>
  <si>
    <t>Expense/Revenue Ratio</t>
  </si>
  <si>
    <t>Price Per Unit</t>
  </si>
  <si>
    <t>Cost Per Unit</t>
  </si>
  <si>
    <t>Row Labels</t>
  </si>
  <si>
    <t>Grand Total</t>
  </si>
  <si>
    <t>Sum of Revenues</t>
  </si>
  <si>
    <t>Sum of Profit</t>
  </si>
  <si>
    <t>Sum of Expense/Revenue Ratio</t>
  </si>
  <si>
    <t>Sum of Quantity</t>
  </si>
  <si>
    <t>Sum of Expenses</t>
  </si>
  <si>
    <t xml:space="preserve">  </t>
  </si>
  <si>
    <t>(All)</t>
  </si>
  <si>
    <t xml:space="preserve"> v</t>
  </si>
  <si>
    <t>AVG  REV</t>
  </si>
  <si>
    <t>TOTAL REV</t>
  </si>
  <si>
    <t>QTY SOLD</t>
  </si>
  <si>
    <t>TOTAL REVENUE</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</si>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</sst>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_-* #,##0_-;\-* #,##0_-;_-* &quot;-&quot;??_-;_-@_-"/>
  </numFmts>
  <fonts count="8"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sz val="12"/>
      <color rgb="FF000000"/>
      <name val="Calibri"/>
      <family val="2"/>
      <scheme val="minor"/>
    </font>
    <font>
      <u/>
      <sz val="11"/>
      <color theme="10"/>
      <name val="Calibri"/>
      <family val="2"/>
      <scheme val="minor"/>
    </font>
    <font>
      <sz val="8"/>
      <name val="Calibri"/>
      <family val="2"/>
      <scheme val="minor"/>
    </font>
    <font>
      <b/>
      <sz val="12"/>
      <name val="Calibri"/>
      <family val="2"/>
      <scheme val="minor"/>
    </font>
  </fonts>
  <fills count="7">
    <fill>
      <patternFill patternType="none"/>
    </fill>
    <fill>
      <patternFill patternType="gray125"/>
    </fill>
    <fill>
      <patternFill patternType="solid">
        <fgColor rgb="FF2A3E68"/>
        <bgColor indexed="64"/>
      </patternFill>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rgb="FF0070C0"/>
        <bgColor indexed="64"/>
      </patternFill>
    </fill>
  </fills>
  <borders count="11">
    <border>
      <left/>
      <right/>
      <top/>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164" fontId="2" fillId="0" borderId="0" applyFont="0" applyFill="0" applyBorder="0" applyAlignment="0" applyProtection="0"/>
    <xf numFmtId="0" fontId="1" fillId="0" borderId="0"/>
    <xf numFmtId="0" fontId="5" fillId="0" borderId="0" applyNumberFormat="0" applyFill="0" applyBorder="0" applyAlignment="0" applyProtection="0"/>
  </cellStyleXfs>
  <cellXfs count="30">
    <xf numFmtId="0" fontId="0" fillId="0" borderId="0" xfId="0"/>
    <xf numFmtId="0" fontId="0" fillId="0" borderId="0" xfId="0" applyAlignment="1">
      <alignment horizontal="center"/>
    </xf>
    <xf numFmtId="0" fontId="4" fillId="0" borderId="0" xfId="0" applyFont="1"/>
    <xf numFmtId="14" fontId="0" fillId="0" borderId="0" xfId="0" applyNumberFormat="1"/>
    <xf numFmtId="14" fontId="0" fillId="0" borderId="0" xfId="0" applyNumberFormat="1" applyAlignment="1">
      <alignment horizontal="left"/>
    </xf>
    <xf numFmtId="0" fontId="3" fillId="2" borderId="1" xfId="0" applyFont="1" applyFill="1" applyBorder="1" applyAlignment="1">
      <alignment horizontal="center"/>
    </xf>
    <xf numFmtId="165" fontId="0" fillId="0" borderId="0" xfId="1" applyNumberFormat="1" applyFont="1" applyAlignment="1">
      <alignment horizontal="left"/>
    </xf>
    <xf numFmtId="1"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166" fontId="0" fillId="0" borderId="0" xfId="1" applyNumberFormat="1" applyFont="1"/>
    <xf numFmtId="2" fontId="0" fillId="0" borderId="0" xfId="0" applyNumberFormat="1"/>
    <xf numFmtId="0" fontId="3" fillId="2" borderId="0" xfId="0" applyFont="1" applyFill="1" applyBorder="1" applyAlignment="1">
      <alignment horizontal="center"/>
    </xf>
    <xf numFmtId="0" fontId="0" fillId="0" borderId="0" xfId="0" pivotButton="1"/>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3" borderId="0" xfId="0" applyFill="1"/>
    <xf numFmtId="164" fontId="0" fillId="0" borderId="0" xfId="0" applyNumberFormat="1"/>
    <xf numFmtId="164" fontId="0" fillId="0" borderId="0" xfId="1" applyFont="1"/>
    <xf numFmtId="0" fontId="0" fillId="5" borderId="0" xfId="0" applyFill="1"/>
    <xf numFmtId="0" fontId="7" fillId="4" borderId="0" xfId="0" applyFont="1" applyFill="1"/>
    <xf numFmtId="0" fontId="7" fillId="6" borderId="0" xfId="0" applyFont="1" applyFill="1"/>
  </cellXfs>
  <cellStyles count="4">
    <cellStyle name="Comma" xfId="1" builtinId="3"/>
    <cellStyle name="Hyperlink 2 2" xfId="3" xr:uid="{5F8554D0-13F7-40B8-B1E2-BCEEEDC72B05}"/>
    <cellStyle name="Normal" xfId="0" builtinId="0"/>
    <cellStyle name="Normal 2" xfId="2" xr:uid="{FCFDAFD4-E6E0-4166-8FA5-E6A572BA2C57}"/>
  </cellStyles>
  <dxfs count="5">
    <dxf>
      <numFmt numFmtId="164" formatCode="_-* #,##0.00_-;\-* #,##0.00_-;_-* &quot;-&quot;??_-;_-@_-"/>
    </dxf>
    <dxf>
      <numFmt numFmtId="164" formatCode="_-* #,##0.00_-;\-* #,##0.00_-;_-* &quot;-&quot;??_-;_-@_-"/>
    </dxf>
    <dxf>
      <numFmt numFmtId="164" formatCode="_-* #,##0.00_-;\-* #,##0.00_-;_-* &quot;-&quot;??_-;_-@_-"/>
    </dxf>
    <dxf>
      <numFmt numFmtId="164" formatCode="_-* #,##0.00_-;\-* #,##0.00_-;_-* &quot;-&quot;??_-;_-@_-"/>
    </dxf>
    <dxf>
      <numFmt numFmtId="164" formatCode="_-* #,##0.00_-;\-* #,##0.00_-;_-* &quot;-&quot;??_-;_-@_-"/>
    </dxf>
  </dxfs>
  <tableStyles count="0" defaultTableStyle="TableStyleMedium2" defaultPivotStyle="PivotStyleLight16"/>
  <colors>
    <mruColors>
      <color rgb="FF2A3E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Apple Dataset - Project.xlsx]Sheet1!PivotTable1</c:name>
    <c:fmtId val="42"/>
  </c:pivotSource>
  <c:chart>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115322653633811"/>
          <c:y val="0.12087932610505052"/>
          <c:w val="0.69998010176525771"/>
          <c:h val="0.652379452568429"/>
        </c:manualLayout>
      </c:layout>
      <c:bar3DChart>
        <c:barDir val="col"/>
        <c:grouping val="clustered"/>
        <c:varyColors val="0"/>
        <c:ser>
          <c:idx val="0"/>
          <c:order val="0"/>
          <c:tx>
            <c:strRef>
              <c:f>Sheet1!$C$3</c:f>
              <c:strCache>
                <c:ptCount val="1"/>
                <c:pt idx="0">
                  <c:v>Sum of Revenues</c:v>
                </c:pt>
              </c:strCache>
            </c:strRef>
          </c:tx>
          <c:spPr>
            <a:gradFill>
              <a:gsLst>
                <a:gs pos="100000">
                  <a:schemeClr val="accent1">
                    <a:alpha val="0"/>
                  </a:schemeClr>
                </a:gs>
                <a:gs pos="50000">
                  <a:schemeClr val="accent1"/>
                </a:gs>
              </a:gsLst>
              <a:lin ang="5400000" scaled="0"/>
            </a:gradFill>
            <a:ln>
              <a:noFill/>
            </a:ln>
            <a:effectLst/>
            <a:sp3d/>
          </c:spPr>
          <c:invertIfNegative val="0"/>
          <c:cat>
            <c:strRef>
              <c:f>Sheet1!$B$4:$B$9</c:f>
              <c:strCache>
                <c:ptCount val="5"/>
                <c:pt idx="0">
                  <c:v>airpod</c:v>
                </c:pt>
                <c:pt idx="1">
                  <c:v>ipad</c:v>
                </c:pt>
                <c:pt idx="2">
                  <c:v>iphone</c:v>
                </c:pt>
                <c:pt idx="3">
                  <c:v>iwatch</c:v>
                </c:pt>
                <c:pt idx="4">
                  <c:v>macbook</c:v>
                </c:pt>
              </c:strCache>
            </c:strRef>
          </c:cat>
          <c:val>
            <c:numRef>
              <c:f>Sheet1!$C$4:$C$9</c:f>
              <c:numCache>
                <c:formatCode>General</c:formatCode>
                <c:ptCount val="5"/>
                <c:pt idx="0">
                  <c:v>7702730.6999999983</c:v>
                </c:pt>
                <c:pt idx="1">
                  <c:v>5623729.9999999991</c:v>
                </c:pt>
                <c:pt idx="2">
                  <c:v>8710622.7999999989</c:v>
                </c:pt>
                <c:pt idx="3">
                  <c:v>3531827.5000000005</c:v>
                </c:pt>
                <c:pt idx="4">
                  <c:v>10548937.499999998</c:v>
                </c:pt>
              </c:numCache>
            </c:numRef>
          </c:val>
          <c:extLst>
            <c:ext xmlns:c16="http://schemas.microsoft.com/office/drawing/2014/chart" uri="{C3380CC4-5D6E-409C-BE32-E72D297353CC}">
              <c16:uniqueId val="{00000000-9CB3-48B5-A57D-DCD2BB83DB57}"/>
            </c:ext>
          </c:extLst>
        </c:ser>
        <c:ser>
          <c:idx val="1"/>
          <c:order val="1"/>
          <c:tx>
            <c:strRef>
              <c:f>Sheet1!$D$3</c:f>
              <c:strCache>
                <c:ptCount val="1"/>
                <c:pt idx="0">
                  <c:v>Sum of Profit</c:v>
                </c:pt>
              </c:strCache>
            </c:strRef>
          </c:tx>
          <c:spPr>
            <a:gradFill>
              <a:gsLst>
                <a:gs pos="100000">
                  <a:schemeClr val="accent2">
                    <a:alpha val="0"/>
                  </a:schemeClr>
                </a:gs>
                <a:gs pos="50000">
                  <a:schemeClr val="accent2"/>
                </a:gs>
              </a:gsLst>
              <a:lin ang="5400000" scaled="0"/>
            </a:gradFill>
            <a:ln>
              <a:noFill/>
            </a:ln>
            <a:effectLst/>
            <a:sp3d/>
          </c:spPr>
          <c:invertIfNegative val="0"/>
          <c:cat>
            <c:strRef>
              <c:f>Sheet1!$B$4:$B$9</c:f>
              <c:strCache>
                <c:ptCount val="5"/>
                <c:pt idx="0">
                  <c:v>airpod</c:v>
                </c:pt>
                <c:pt idx="1">
                  <c:v>ipad</c:v>
                </c:pt>
                <c:pt idx="2">
                  <c:v>iphone</c:v>
                </c:pt>
                <c:pt idx="3">
                  <c:v>iwatch</c:v>
                </c:pt>
                <c:pt idx="4">
                  <c:v>macbook</c:v>
                </c:pt>
              </c:strCache>
            </c:strRef>
          </c:cat>
          <c:val>
            <c:numRef>
              <c:f>Sheet1!$D$4:$D$9</c:f>
              <c:numCache>
                <c:formatCode>General</c:formatCode>
                <c:ptCount val="5"/>
                <c:pt idx="0">
                  <c:v>5430033</c:v>
                </c:pt>
                <c:pt idx="1">
                  <c:v>3264320</c:v>
                </c:pt>
                <c:pt idx="2">
                  <c:v>6248921</c:v>
                </c:pt>
                <c:pt idx="3">
                  <c:v>2231309</c:v>
                </c:pt>
                <c:pt idx="4">
                  <c:v>6881336</c:v>
                </c:pt>
              </c:numCache>
            </c:numRef>
          </c:val>
          <c:extLst>
            <c:ext xmlns:c16="http://schemas.microsoft.com/office/drawing/2014/chart" uri="{C3380CC4-5D6E-409C-BE32-E72D297353CC}">
              <c16:uniqueId val="{00000001-9CB3-48B5-A57D-DCD2BB83DB57}"/>
            </c:ext>
          </c:extLst>
        </c:ser>
        <c:dLbls>
          <c:showLegendKey val="0"/>
          <c:showVal val="0"/>
          <c:showCatName val="0"/>
          <c:showSerName val="0"/>
          <c:showPercent val="0"/>
          <c:showBubbleSize val="0"/>
        </c:dLbls>
        <c:gapWidth val="150"/>
        <c:gapDepth val="0"/>
        <c:shape val="box"/>
        <c:axId val="1265805359"/>
        <c:axId val="1265814095"/>
        <c:axId val="0"/>
      </c:bar3DChart>
      <c:catAx>
        <c:axId val="126580535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5814095"/>
        <c:crosses val="autoZero"/>
        <c:auto val="1"/>
        <c:lblAlgn val="ctr"/>
        <c:lblOffset val="100"/>
        <c:noMultiLvlLbl val="0"/>
      </c:catAx>
      <c:valAx>
        <c:axId val="126581409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6580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noFill/>
      <a:round/>
    </a:ln>
    <a:effectLst>
      <a:outerShdw blurRad="50800" dist="38100" algn="l" rotWithShape="0">
        <a:prstClr val="black">
          <a:alpha val="40000"/>
        </a:prstClr>
      </a:outerShdw>
    </a:effectLst>
    <a:scene3d>
      <a:camera prst="orthographicFront"/>
      <a:lightRig rig="threePt" dir="t"/>
    </a:scene3d>
    <a:sp3d>
      <a:bevelT w="139700" h="139700" prst="divot"/>
      <a:bevelB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Apple Dataset - Project.xlsx]Sheet1!PivotTable2</c:name>
    <c:fmtId val="42"/>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40927044313637"/>
          <c:y val="9.696969696969697E-2"/>
          <c:w val="0.60747282317865603"/>
          <c:h val="0.79273777141493673"/>
        </c:manualLayout>
      </c:layout>
      <c:barChart>
        <c:barDir val="bar"/>
        <c:grouping val="percentStacked"/>
        <c:varyColors val="0"/>
        <c:ser>
          <c:idx val="0"/>
          <c:order val="0"/>
          <c:tx>
            <c:strRef>
              <c:f>Sheet1!$N$42</c:f>
              <c:strCache>
                <c:ptCount val="1"/>
                <c:pt idx="0">
                  <c:v>TOTAL REV</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Sheet1!$M$43:$M$47</c:f>
              <c:strCache>
                <c:ptCount val="4"/>
                <c:pt idx="0">
                  <c:v>APAC</c:v>
                </c:pt>
                <c:pt idx="1">
                  <c:v>South America</c:v>
                </c:pt>
                <c:pt idx="2">
                  <c:v>North America</c:v>
                </c:pt>
                <c:pt idx="3">
                  <c:v>EMEA</c:v>
                </c:pt>
              </c:strCache>
            </c:strRef>
          </c:cat>
          <c:val>
            <c:numRef>
              <c:f>Sheet1!$N$43:$N$47</c:f>
              <c:numCache>
                <c:formatCode>General</c:formatCode>
                <c:ptCount val="4"/>
                <c:pt idx="0">
                  <c:v>13726358.699999996</c:v>
                </c:pt>
                <c:pt idx="1">
                  <c:v>8263597.8000000007</c:v>
                </c:pt>
                <c:pt idx="2">
                  <c:v>7957283.1999999993</c:v>
                </c:pt>
                <c:pt idx="3">
                  <c:v>6170608.8000000007</c:v>
                </c:pt>
              </c:numCache>
            </c:numRef>
          </c:val>
          <c:extLst>
            <c:ext xmlns:c16="http://schemas.microsoft.com/office/drawing/2014/chart" uri="{C3380CC4-5D6E-409C-BE32-E72D297353CC}">
              <c16:uniqueId val="{00000000-7712-4291-9DBE-FD259A83AC07}"/>
            </c:ext>
          </c:extLst>
        </c:ser>
        <c:ser>
          <c:idx val="1"/>
          <c:order val="1"/>
          <c:tx>
            <c:strRef>
              <c:f>Sheet1!$O$42</c:f>
              <c:strCache>
                <c:ptCount val="1"/>
                <c:pt idx="0">
                  <c:v>AVG  REV</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Sheet1!$M$43:$M$47</c:f>
              <c:strCache>
                <c:ptCount val="4"/>
                <c:pt idx="0">
                  <c:v>APAC</c:v>
                </c:pt>
                <c:pt idx="1">
                  <c:v>South America</c:v>
                </c:pt>
                <c:pt idx="2">
                  <c:v>North America</c:v>
                </c:pt>
                <c:pt idx="3">
                  <c:v>EMEA</c:v>
                </c:pt>
              </c:strCache>
            </c:strRef>
          </c:cat>
          <c:val>
            <c:numRef>
              <c:f>Sheet1!$O$43:$O$47</c:f>
              <c:numCache>
                <c:formatCode>General</c:formatCode>
                <c:ptCount val="4"/>
                <c:pt idx="0">
                  <c:v>236661.35689655165</c:v>
                </c:pt>
                <c:pt idx="1">
                  <c:v>153029.58888888892</c:v>
                </c:pt>
                <c:pt idx="2">
                  <c:v>153024.67692307691</c:v>
                </c:pt>
                <c:pt idx="3">
                  <c:v>176303.1085714286</c:v>
                </c:pt>
              </c:numCache>
            </c:numRef>
          </c:val>
          <c:extLst>
            <c:ext xmlns:c16="http://schemas.microsoft.com/office/drawing/2014/chart" uri="{C3380CC4-5D6E-409C-BE32-E72D297353CC}">
              <c16:uniqueId val="{00000001-7712-4291-9DBE-FD259A83AC07}"/>
            </c:ext>
          </c:extLst>
        </c:ser>
        <c:dLbls>
          <c:dLblPos val="ctr"/>
          <c:showLegendKey val="0"/>
          <c:showVal val="1"/>
          <c:showCatName val="0"/>
          <c:showSerName val="0"/>
          <c:showPercent val="0"/>
          <c:showBubbleSize val="0"/>
        </c:dLbls>
        <c:gapWidth val="150"/>
        <c:overlap val="100"/>
        <c:axId val="901427535"/>
        <c:axId val="901424623"/>
      </c:barChart>
      <c:catAx>
        <c:axId val="90142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01424623"/>
        <c:crosses val="autoZero"/>
        <c:auto val="1"/>
        <c:lblAlgn val="ctr"/>
        <c:lblOffset val="100"/>
        <c:noMultiLvlLbl val="0"/>
      </c:catAx>
      <c:valAx>
        <c:axId val="901424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01427535"/>
        <c:crosses val="autoZero"/>
        <c:crossBetween val="between"/>
      </c:valAx>
      <c:spPr>
        <a:noFill/>
        <a:ln>
          <a:noFill/>
        </a:ln>
        <a:effectLst/>
      </c:spPr>
    </c:plotArea>
    <c:legend>
      <c:legendPos val="r"/>
      <c:layout>
        <c:manualLayout>
          <c:xMode val="edge"/>
          <c:yMode val="edge"/>
          <c:x val="0.79727942497494508"/>
          <c:y val="5.4211532207210384E-3"/>
          <c:w val="0.17572791459860107"/>
          <c:h val="0.2705735743381979"/>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tx1">
          <a:lumMod val="15000"/>
          <a:lumOff val="85000"/>
        </a:schemeClr>
      </a:solidFill>
      <a:round/>
    </a:ln>
    <a:effectLst/>
    <a:scene3d>
      <a:camera prst="orthographicFront"/>
      <a:lightRig rig="threePt" dir="t"/>
    </a:scene3d>
    <a:sp3d>
      <a:bevelT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Apple Dataset - Project.xlsx]Sheet1!PivotTable6</c:name>
    <c:fmtId val="2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Sheet1!$H$11</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Sheet1!$G$12:$G$16</c:f>
              <c:strCache>
                <c:ptCount val="4"/>
                <c:pt idx="0">
                  <c:v>APAC</c:v>
                </c:pt>
                <c:pt idx="1">
                  <c:v>South America</c:v>
                </c:pt>
                <c:pt idx="2">
                  <c:v>North America</c:v>
                </c:pt>
                <c:pt idx="3">
                  <c:v>EMEA</c:v>
                </c:pt>
              </c:strCache>
            </c:strRef>
          </c:cat>
          <c:val>
            <c:numRef>
              <c:f>Sheet1!$H$12:$H$16</c:f>
              <c:numCache>
                <c:formatCode>_-* #,##0.00_-;\-* #,##0.00_-;_-* "-"??_-;_-@_-</c:formatCode>
                <c:ptCount val="4"/>
                <c:pt idx="0">
                  <c:v>18.69748256171426</c:v>
                </c:pt>
                <c:pt idx="1">
                  <c:v>17.661576550285154</c:v>
                </c:pt>
                <c:pt idx="2">
                  <c:v>15.134223759994326</c:v>
                </c:pt>
                <c:pt idx="3">
                  <c:v>10.282185451610079</c:v>
                </c:pt>
              </c:numCache>
            </c:numRef>
          </c:val>
          <c:smooth val="0"/>
          <c:extLst>
            <c:ext xmlns:c16="http://schemas.microsoft.com/office/drawing/2014/chart" uri="{C3380CC4-5D6E-409C-BE32-E72D297353CC}">
              <c16:uniqueId val="{00000000-1394-4685-A831-A727120E4CA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36912079"/>
        <c:axId val="1236891695"/>
      </c:lineChart>
      <c:catAx>
        <c:axId val="1236912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spc="30" baseline="0">
                <a:solidFill>
                  <a:sysClr val="windowText" lastClr="000000"/>
                </a:solidFill>
                <a:latin typeface="+mn-lt"/>
                <a:ea typeface="+mn-ea"/>
                <a:cs typeface="+mn-cs"/>
              </a:defRPr>
            </a:pPr>
            <a:endParaRPr lang="en-US"/>
          </a:p>
        </c:txPr>
        <c:crossAx val="1236891695"/>
        <c:crosses val="autoZero"/>
        <c:auto val="1"/>
        <c:lblAlgn val="ctr"/>
        <c:lblOffset val="100"/>
        <c:noMultiLvlLbl val="0"/>
      </c:catAx>
      <c:valAx>
        <c:axId val="1236891695"/>
        <c:scaling>
          <c:orientation val="minMax"/>
        </c:scaling>
        <c:delete val="1"/>
        <c:axPos val="l"/>
        <c:numFmt formatCode="_-* #,##0.00_-;\-* #,##0.00_-;_-* &quot;-&quot;??_-;_-@_-" sourceLinked="1"/>
        <c:majorTickMark val="none"/>
        <c:minorTickMark val="none"/>
        <c:tickLblPos val="nextTo"/>
        <c:crossAx val="123691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B0F0"/>
    </a:solidFill>
    <a:ln w="9525" cap="flat" cmpd="sng" algn="ctr">
      <a:solidFill>
        <a:schemeClr val="lt1">
          <a:lumMod val="85000"/>
        </a:schemeClr>
      </a:solidFill>
      <a:round/>
    </a:ln>
    <a:effectLst>
      <a:outerShdw blurRad="50800" dist="38100" algn="l" rotWithShape="0">
        <a:prstClr val="black">
          <a:alpha val="40000"/>
        </a:prstClr>
      </a:outerShdw>
    </a:effectLst>
    <a:scene3d>
      <a:camera prst="orthographicFront"/>
      <a:lightRig rig="threePt" dir="t"/>
    </a:scene3d>
    <a:sp3d>
      <a:bevelT w="139700" h="139700" prst="divo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Apple Dataset - Project.xlsx]Sheet1!PivotTable9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Sheet1!$G$27</c:f>
              <c:strCache>
                <c:ptCount val="1"/>
                <c:pt idx="0">
                  <c:v>QTY SOLD</c:v>
                </c:pt>
              </c:strCache>
            </c:strRef>
          </c:tx>
          <c:spPr>
            <a:solidFill>
              <a:schemeClr val="accent1"/>
            </a:solidFill>
            <a:ln>
              <a:noFill/>
            </a:ln>
            <a:effectLst/>
          </c:spPr>
          <c:invertIfNegative val="0"/>
          <c:cat>
            <c:strRef>
              <c:f>Sheet1!$F$28:$F$33</c:f>
              <c:strCache>
                <c:ptCount val="5"/>
                <c:pt idx="0">
                  <c:v>airpod</c:v>
                </c:pt>
                <c:pt idx="1">
                  <c:v>ipad</c:v>
                </c:pt>
                <c:pt idx="2">
                  <c:v>iphone</c:v>
                </c:pt>
                <c:pt idx="3">
                  <c:v>iwatch</c:v>
                </c:pt>
                <c:pt idx="4">
                  <c:v>macbook</c:v>
                </c:pt>
              </c:strCache>
            </c:strRef>
          </c:cat>
          <c:val>
            <c:numRef>
              <c:f>Sheet1!$G$28:$G$33</c:f>
              <c:numCache>
                <c:formatCode>General</c:formatCode>
                <c:ptCount val="5"/>
                <c:pt idx="0">
                  <c:v>15964.300000000003</c:v>
                </c:pt>
                <c:pt idx="1">
                  <c:v>8029.9999999999991</c:v>
                </c:pt>
                <c:pt idx="2">
                  <c:v>11147.2</c:v>
                </c:pt>
                <c:pt idx="3">
                  <c:v>7857.5000000000018</c:v>
                </c:pt>
                <c:pt idx="4">
                  <c:v>11327.499999999996</c:v>
                </c:pt>
              </c:numCache>
            </c:numRef>
          </c:val>
          <c:extLst>
            <c:ext xmlns:c16="http://schemas.microsoft.com/office/drawing/2014/chart" uri="{C3380CC4-5D6E-409C-BE32-E72D297353CC}">
              <c16:uniqueId val="{00000000-51D2-4686-BC98-109DAC6FC63D}"/>
            </c:ext>
          </c:extLst>
        </c:ser>
        <c:ser>
          <c:idx val="1"/>
          <c:order val="1"/>
          <c:tx>
            <c:strRef>
              <c:f>Sheet1!$H$27</c:f>
              <c:strCache>
                <c:ptCount val="1"/>
                <c:pt idx="0">
                  <c:v>TOTAL REVENUE</c:v>
                </c:pt>
              </c:strCache>
            </c:strRef>
          </c:tx>
          <c:spPr>
            <a:solidFill>
              <a:schemeClr val="accent2"/>
            </a:solidFill>
            <a:ln>
              <a:noFill/>
            </a:ln>
            <a:effectLst/>
          </c:spPr>
          <c:invertIfNegative val="0"/>
          <c:cat>
            <c:strRef>
              <c:f>Sheet1!$F$28:$F$33</c:f>
              <c:strCache>
                <c:ptCount val="5"/>
                <c:pt idx="0">
                  <c:v>airpod</c:v>
                </c:pt>
                <c:pt idx="1">
                  <c:v>ipad</c:v>
                </c:pt>
                <c:pt idx="2">
                  <c:v>iphone</c:v>
                </c:pt>
                <c:pt idx="3">
                  <c:v>iwatch</c:v>
                </c:pt>
                <c:pt idx="4">
                  <c:v>macbook</c:v>
                </c:pt>
              </c:strCache>
            </c:strRef>
          </c:cat>
          <c:val>
            <c:numRef>
              <c:f>Sheet1!$H$28:$H$33</c:f>
              <c:numCache>
                <c:formatCode>General</c:formatCode>
                <c:ptCount val="5"/>
                <c:pt idx="0">
                  <c:v>7702730.6999999983</c:v>
                </c:pt>
                <c:pt idx="1">
                  <c:v>5623729.9999999991</c:v>
                </c:pt>
                <c:pt idx="2">
                  <c:v>8710622.7999999989</c:v>
                </c:pt>
                <c:pt idx="3">
                  <c:v>3531827.5000000005</c:v>
                </c:pt>
                <c:pt idx="4">
                  <c:v>10548937.499999998</c:v>
                </c:pt>
              </c:numCache>
            </c:numRef>
          </c:val>
          <c:extLst>
            <c:ext xmlns:c16="http://schemas.microsoft.com/office/drawing/2014/chart" uri="{C3380CC4-5D6E-409C-BE32-E72D297353CC}">
              <c16:uniqueId val="{00000001-51D2-4686-BC98-109DAC6FC63D}"/>
            </c:ext>
          </c:extLst>
        </c:ser>
        <c:dLbls>
          <c:showLegendKey val="0"/>
          <c:showVal val="0"/>
          <c:showCatName val="0"/>
          <c:showSerName val="0"/>
          <c:showPercent val="0"/>
          <c:showBubbleSize val="0"/>
        </c:dLbls>
        <c:gapWidth val="219"/>
        <c:overlap val="-27"/>
        <c:axId val="1080569215"/>
        <c:axId val="1080583775"/>
      </c:barChart>
      <c:catAx>
        <c:axId val="108056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83775"/>
        <c:crosses val="autoZero"/>
        <c:auto val="1"/>
        <c:lblAlgn val="ctr"/>
        <c:lblOffset val="100"/>
        <c:noMultiLvlLbl val="0"/>
      </c:catAx>
      <c:valAx>
        <c:axId val="10805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056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svg"/><Relationship Id="rId10" Type="http://schemas.openxmlformats.org/officeDocument/2006/relationships/image" Target="../media/image7.png"/><Relationship Id="rId4" Type="http://schemas.openxmlformats.org/officeDocument/2006/relationships/image" Target="../media/image1.png"/><Relationship Id="rId9"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13254</xdr:colOff>
      <xdr:row>0</xdr:row>
      <xdr:rowOff>57151</xdr:rowOff>
    </xdr:from>
    <xdr:to>
      <xdr:col>11</xdr:col>
      <xdr:colOff>508553</xdr:colOff>
      <xdr:row>2</xdr:row>
      <xdr:rowOff>152401</xdr:rowOff>
    </xdr:to>
    <xdr:sp macro="" textlink="">
      <xdr:nvSpPr>
        <xdr:cNvPr id="2" name="Rectangle: Rounded Corners 1">
          <a:extLst>
            <a:ext uri="{FF2B5EF4-FFF2-40B4-BE49-F238E27FC236}">
              <a16:creationId xmlns:a16="http://schemas.microsoft.com/office/drawing/2014/main" id="{F33F0D37-6184-449A-B66E-CAD67F4CF76B}"/>
            </a:ext>
          </a:extLst>
        </xdr:cNvPr>
        <xdr:cNvSpPr/>
      </xdr:nvSpPr>
      <xdr:spPr>
        <a:xfrm>
          <a:off x="700711" y="57151"/>
          <a:ext cx="9076081" cy="492815"/>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chemeClr val="bg1"/>
              </a:solidFill>
            </a:rPr>
            <a:t>APPLE</a:t>
          </a:r>
          <a:r>
            <a:rPr lang="en-US" sz="2400" b="1" baseline="0">
              <a:solidFill>
                <a:schemeClr val="bg1"/>
              </a:solidFill>
            </a:rPr>
            <a:t> STORES SALES DASHBOARD</a:t>
          </a:r>
          <a:endParaRPr lang="en-US" sz="2400" b="1">
            <a:solidFill>
              <a:schemeClr val="bg1"/>
            </a:solidFill>
          </a:endParaRPr>
        </a:p>
      </xdr:txBody>
    </xdr:sp>
    <xdr:clientData/>
  </xdr:twoCellAnchor>
  <xdr:twoCellAnchor>
    <xdr:from>
      <xdr:col>1</xdr:col>
      <xdr:colOff>66676</xdr:colOff>
      <xdr:row>3</xdr:row>
      <xdr:rowOff>38099</xdr:rowOff>
    </xdr:from>
    <xdr:to>
      <xdr:col>3</xdr:col>
      <xdr:colOff>381000</xdr:colOff>
      <xdr:row>6</xdr:row>
      <xdr:rowOff>95249</xdr:rowOff>
    </xdr:to>
    <xdr:sp macro="" textlink="">
      <xdr:nvSpPr>
        <xdr:cNvPr id="3" name="Rectangle: Rounded Corners 2">
          <a:extLst>
            <a:ext uri="{FF2B5EF4-FFF2-40B4-BE49-F238E27FC236}">
              <a16:creationId xmlns:a16="http://schemas.microsoft.com/office/drawing/2014/main" id="{A3DECB7A-5AEF-4C5D-AFF5-84E7B36B5DE1}"/>
            </a:ext>
          </a:extLst>
        </xdr:cNvPr>
        <xdr:cNvSpPr/>
      </xdr:nvSpPr>
      <xdr:spPr>
        <a:xfrm>
          <a:off x="752476" y="638174"/>
          <a:ext cx="1685924" cy="657225"/>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TOTAL</a:t>
          </a:r>
          <a:r>
            <a:rPr lang="en-US" sz="1100" b="1" baseline="0"/>
            <a:t> REVENUE</a:t>
          </a:r>
        </a:p>
        <a:p>
          <a:pPr algn="ctr"/>
          <a:r>
            <a:rPr lang="en-US" sz="1400" b="1" baseline="0"/>
            <a:t>36,117,848.50</a:t>
          </a:r>
        </a:p>
        <a:p>
          <a:pPr algn="l"/>
          <a:endParaRPr lang="en-US" sz="1100" baseline="0"/>
        </a:p>
        <a:p>
          <a:pPr algn="l"/>
          <a:endParaRPr lang="en-US" sz="1100" baseline="0"/>
        </a:p>
        <a:p>
          <a:pPr algn="l"/>
          <a:r>
            <a:rPr lang="en-US" sz="1100" baseline="0"/>
            <a:t>       </a:t>
          </a:r>
        </a:p>
        <a:p>
          <a:pPr algn="l"/>
          <a:endParaRPr lang="en-US" sz="1100"/>
        </a:p>
      </xdr:txBody>
    </xdr:sp>
    <xdr:clientData/>
  </xdr:twoCellAnchor>
  <xdr:twoCellAnchor>
    <xdr:from>
      <xdr:col>4</xdr:col>
      <xdr:colOff>175179</xdr:colOff>
      <xdr:row>3</xdr:row>
      <xdr:rowOff>27333</xdr:rowOff>
    </xdr:from>
    <xdr:to>
      <xdr:col>6</xdr:col>
      <xdr:colOff>50524</xdr:colOff>
      <xdr:row>6</xdr:row>
      <xdr:rowOff>103533</xdr:rowOff>
    </xdr:to>
    <xdr:sp macro="" textlink="">
      <xdr:nvSpPr>
        <xdr:cNvPr id="4" name="Rectangle: Rounded Corners 3">
          <a:extLst>
            <a:ext uri="{FF2B5EF4-FFF2-40B4-BE49-F238E27FC236}">
              <a16:creationId xmlns:a16="http://schemas.microsoft.com/office/drawing/2014/main" id="{1DA5CD66-4DB2-4B8B-A329-ACA537E3A6F9}"/>
            </a:ext>
          </a:extLst>
        </xdr:cNvPr>
        <xdr:cNvSpPr/>
      </xdr:nvSpPr>
      <xdr:spPr>
        <a:xfrm>
          <a:off x="3057527" y="623681"/>
          <a:ext cx="1821758" cy="6725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TOTAL PROFIT</a:t>
          </a:r>
        </a:p>
        <a:p>
          <a:pPr algn="ctr"/>
          <a:r>
            <a:rPr lang="en-US" sz="1400" b="1"/>
            <a:t>24,055,919.00</a:t>
          </a:r>
        </a:p>
      </xdr:txBody>
    </xdr:sp>
    <xdr:clientData/>
  </xdr:twoCellAnchor>
  <xdr:twoCellAnchor>
    <xdr:from>
      <xdr:col>6</xdr:col>
      <xdr:colOff>714790</xdr:colOff>
      <xdr:row>3</xdr:row>
      <xdr:rowOff>26089</xdr:rowOff>
    </xdr:from>
    <xdr:to>
      <xdr:col>8</xdr:col>
      <xdr:colOff>388041</xdr:colOff>
      <xdr:row>6</xdr:row>
      <xdr:rowOff>64189</xdr:rowOff>
    </xdr:to>
    <xdr:sp macro="" textlink="">
      <xdr:nvSpPr>
        <xdr:cNvPr id="5" name="Rectangle: Rounded Corners 4">
          <a:extLst>
            <a:ext uri="{FF2B5EF4-FFF2-40B4-BE49-F238E27FC236}">
              <a16:creationId xmlns:a16="http://schemas.microsoft.com/office/drawing/2014/main" id="{B25F9E9A-2EA3-46D5-9C92-7C68550B93DD}"/>
            </a:ext>
          </a:extLst>
        </xdr:cNvPr>
        <xdr:cNvSpPr/>
      </xdr:nvSpPr>
      <xdr:spPr>
        <a:xfrm>
          <a:off x="5543551" y="622437"/>
          <a:ext cx="1661077" cy="6344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TOTAL EXPENSES</a:t>
          </a:r>
        </a:p>
        <a:p>
          <a:pPr algn="ctr"/>
          <a:r>
            <a:rPr lang="en-US" sz="1400" b="1"/>
            <a:t>12,061,929.50</a:t>
          </a:r>
        </a:p>
      </xdr:txBody>
    </xdr:sp>
    <xdr:clientData/>
  </xdr:twoCellAnchor>
  <xdr:twoCellAnchor>
    <xdr:from>
      <xdr:col>9</xdr:col>
      <xdr:colOff>96908</xdr:colOff>
      <xdr:row>3</xdr:row>
      <xdr:rowOff>33131</xdr:rowOff>
    </xdr:from>
    <xdr:to>
      <xdr:col>11</xdr:col>
      <xdr:colOff>409990</xdr:colOff>
      <xdr:row>6</xdr:row>
      <xdr:rowOff>71231</xdr:rowOff>
    </xdr:to>
    <xdr:sp macro="" textlink="">
      <xdr:nvSpPr>
        <xdr:cNvPr id="6" name="Rectangle: Rounded Corners 5">
          <a:extLst>
            <a:ext uri="{FF2B5EF4-FFF2-40B4-BE49-F238E27FC236}">
              <a16:creationId xmlns:a16="http://schemas.microsoft.com/office/drawing/2014/main" id="{A27D25CD-7C27-4176-915D-DB7EAAB2FE3B}"/>
            </a:ext>
          </a:extLst>
        </xdr:cNvPr>
        <xdr:cNvSpPr/>
      </xdr:nvSpPr>
      <xdr:spPr>
        <a:xfrm>
          <a:off x="7990234" y="629479"/>
          <a:ext cx="1687995" cy="6344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TOTAL QUANTITY</a:t>
          </a:r>
        </a:p>
        <a:p>
          <a:pPr algn="ctr"/>
          <a:r>
            <a:rPr lang="en-US" sz="1400" b="1"/>
            <a:t>54,326.50</a:t>
          </a:r>
        </a:p>
      </xdr:txBody>
    </xdr:sp>
    <xdr:clientData/>
  </xdr:twoCellAnchor>
  <xdr:twoCellAnchor>
    <xdr:from>
      <xdr:col>0</xdr:col>
      <xdr:colOff>657225</xdr:colOff>
      <xdr:row>6</xdr:row>
      <xdr:rowOff>190501</xdr:rowOff>
    </xdr:from>
    <xdr:to>
      <xdr:col>5</xdr:col>
      <xdr:colOff>1038225</xdr:colOff>
      <xdr:row>16</xdr:row>
      <xdr:rowOff>171450</xdr:rowOff>
    </xdr:to>
    <xdr:graphicFrame macro="">
      <xdr:nvGraphicFramePr>
        <xdr:cNvPr id="7" name="Chart 6">
          <a:extLst>
            <a:ext uri="{FF2B5EF4-FFF2-40B4-BE49-F238E27FC236}">
              <a16:creationId xmlns:a16="http://schemas.microsoft.com/office/drawing/2014/main" id="{FB7034D9-7024-4425-A5CA-CCCBB8F7C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15736</xdr:colOff>
      <xdr:row>6</xdr:row>
      <xdr:rowOff>173935</xdr:rowOff>
    </xdr:from>
    <xdr:to>
      <xdr:col>11</xdr:col>
      <xdr:colOff>493643</xdr:colOff>
      <xdr:row>16</xdr:row>
      <xdr:rowOff>190501</xdr:rowOff>
    </xdr:to>
    <xdr:graphicFrame macro="">
      <xdr:nvGraphicFramePr>
        <xdr:cNvPr id="10" name="Chart 9">
          <a:extLst>
            <a:ext uri="{FF2B5EF4-FFF2-40B4-BE49-F238E27FC236}">
              <a16:creationId xmlns:a16="http://schemas.microsoft.com/office/drawing/2014/main" id="{3D971684-DA2A-450F-BFDA-5538D40A5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9621</xdr:colOff>
      <xdr:row>17</xdr:row>
      <xdr:rowOff>123825</xdr:rowOff>
    </xdr:from>
    <xdr:to>
      <xdr:col>5</xdr:col>
      <xdr:colOff>1057274</xdr:colOff>
      <xdr:row>25</xdr:row>
      <xdr:rowOff>57150</xdr:rowOff>
    </xdr:to>
    <xdr:graphicFrame macro="">
      <xdr:nvGraphicFramePr>
        <xdr:cNvPr id="12" name="Chart 11">
          <a:extLst>
            <a:ext uri="{FF2B5EF4-FFF2-40B4-BE49-F238E27FC236}">
              <a16:creationId xmlns:a16="http://schemas.microsoft.com/office/drawing/2014/main" id="{98E83B00-C10E-4C43-86A8-B26234DDD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247649</xdr:colOff>
      <xdr:row>17</xdr:row>
      <xdr:rowOff>161924</xdr:rowOff>
    </xdr:from>
    <xdr:to>
      <xdr:col>11</xdr:col>
      <xdr:colOff>485775</xdr:colOff>
      <xdr:row>25</xdr:row>
      <xdr:rowOff>76200</xdr:rowOff>
    </xdr:to>
    <xdr:sp macro="" textlink="">
      <xdr:nvSpPr>
        <xdr:cNvPr id="15" name="Rectangle: Rounded Corners 14">
          <a:extLst>
            <a:ext uri="{FF2B5EF4-FFF2-40B4-BE49-F238E27FC236}">
              <a16:creationId xmlns:a16="http://schemas.microsoft.com/office/drawing/2014/main" id="{90EF32CC-10BE-4AE6-8D44-8B3C6A76817F}"/>
            </a:ext>
          </a:extLst>
        </xdr:cNvPr>
        <xdr:cNvSpPr/>
      </xdr:nvSpPr>
      <xdr:spPr>
        <a:xfrm>
          <a:off x="8124824" y="3562349"/>
          <a:ext cx="1609726" cy="1514476"/>
        </a:xfrm>
        <a:prstGeom prst="roundRect">
          <a:avLst/>
        </a:prstGeom>
        <a:solidFill>
          <a:srgbClr val="00B0F0"/>
        </a:solidFill>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381000</xdr:colOff>
      <xdr:row>18</xdr:row>
      <xdr:rowOff>57151</xdr:rowOff>
    </xdr:from>
    <xdr:to>
      <xdr:col>11</xdr:col>
      <xdr:colOff>390525</xdr:colOff>
      <xdr:row>24</xdr:row>
      <xdr:rowOff>161925</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37725E46-9D42-4BFD-8582-14576B6F197A}"/>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258175" y="3657601"/>
              <a:ext cx="1381125" cy="130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624922</xdr:colOff>
      <xdr:row>3</xdr:row>
      <xdr:rowOff>52594</xdr:rowOff>
    </xdr:from>
    <xdr:to>
      <xdr:col>11</xdr:col>
      <xdr:colOff>251791</xdr:colOff>
      <xdr:row>4</xdr:row>
      <xdr:rowOff>166894</xdr:rowOff>
    </xdr:to>
    <xdr:pic>
      <xdr:nvPicPr>
        <xdr:cNvPr id="18" name="Graphic 17">
          <a:extLst>
            <a:ext uri="{FF2B5EF4-FFF2-40B4-BE49-F238E27FC236}">
              <a16:creationId xmlns:a16="http://schemas.microsoft.com/office/drawing/2014/main" id="{046E813C-60A9-4679-922A-DC7A626ED69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205705" y="648942"/>
          <a:ext cx="314325" cy="313082"/>
        </a:xfrm>
        <a:prstGeom prst="rect">
          <a:avLst/>
        </a:prstGeom>
      </xdr:spPr>
    </xdr:pic>
    <xdr:clientData/>
  </xdr:twoCellAnchor>
  <xdr:twoCellAnchor editAs="oneCell">
    <xdr:from>
      <xdr:col>7</xdr:col>
      <xdr:colOff>725556</xdr:colOff>
      <xdr:row>2</xdr:row>
      <xdr:rowOff>197540</xdr:rowOff>
    </xdr:from>
    <xdr:to>
      <xdr:col>8</xdr:col>
      <xdr:colOff>313082</xdr:colOff>
      <xdr:row>4</xdr:row>
      <xdr:rowOff>149915</xdr:rowOff>
    </xdr:to>
    <xdr:pic>
      <xdr:nvPicPr>
        <xdr:cNvPr id="20" name="Graphic 19">
          <a:extLst>
            <a:ext uri="{FF2B5EF4-FFF2-40B4-BE49-F238E27FC236}">
              <a16:creationId xmlns:a16="http://schemas.microsoft.com/office/drawing/2014/main" id="{CC712F35-9DED-49BE-B88C-59E74594936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672469" y="595105"/>
          <a:ext cx="457200" cy="349940"/>
        </a:xfrm>
        <a:prstGeom prst="rect">
          <a:avLst/>
        </a:prstGeom>
      </xdr:spPr>
    </xdr:pic>
    <xdr:clientData/>
  </xdr:twoCellAnchor>
  <xdr:twoCellAnchor editAs="oneCell">
    <xdr:from>
      <xdr:col>2</xdr:col>
      <xdr:colOff>571499</xdr:colOff>
      <xdr:row>2</xdr:row>
      <xdr:rowOff>190500</xdr:rowOff>
    </xdr:from>
    <xdr:to>
      <xdr:col>3</xdr:col>
      <xdr:colOff>333374</xdr:colOff>
      <xdr:row>4</xdr:row>
      <xdr:rowOff>171450</xdr:rowOff>
    </xdr:to>
    <xdr:pic>
      <xdr:nvPicPr>
        <xdr:cNvPr id="22" name="Graphic 21">
          <a:extLst>
            <a:ext uri="{FF2B5EF4-FFF2-40B4-BE49-F238E27FC236}">
              <a16:creationId xmlns:a16="http://schemas.microsoft.com/office/drawing/2014/main" id="{21A2E60F-8952-40F3-ADE8-A03DC1A553B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43099" y="590550"/>
          <a:ext cx="447675" cy="381000"/>
        </a:xfrm>
        <a:prstGeom prst="rect">
          <a:avLst/>
        </a:prstGeom>
      </xdr:spPr>
    </xdr:pic>
    <xdr:clientData/>
  </xdr:twoCellAnchor>
  <xdr:twoCellAnchor editAs="oneCell">
    <xdr:from>
      <xdr:col>5</xdr:col>
      <xdr:colOff>539198</xdr:colOff>
      <xdr:row>3</xdr:row>
      <xdr:rowOff>69160</xdr:rowOff>
    </xdr:from>
    <xdr:to>
      <xdr:col>5</xdr:col>
      <xdr:colOff>919370</xdr:colOff>
      <xdr:row>4</xdr:row>
      <xdr:rowOff>88210</xdr:rowOff>
    </xdr:to>
    <xdr:pic>
      <xdr:nvPicPr>
        <xdr:cNvPr id="24" name="Graphic 23">
          <a:extLst>
            <a:ext uri="{FF2B5EF4-FFF2-40B4-BE49-F238E27FC236}">
              <a16:creationId xmlns:a16="http://schemas.microsoft.com/office/drawing/2014/main" id="{7E2ACE1A-BD42-4BAE-8890-BB8CFBCFC81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109002" y="665508"/>
          <a:ext cx="380172" cy="217832"/>
        </a:xfrm>
        <a:prstGeom prst="rect">
          <a:avLst/>
        </a:prstGeom>
      </xdr:spPr>
    </xdr:pic>
    <xdr:clientData/>
  </xdr:twoCellAnchor>
  <xdr:twoCellAnchor>
    <xdr:from>
      <xdr:col>2</xdr:col>
      <xdr:colOff>66675</xdr:colOff>
      <xdr:row>6</xdr:row>
      <xdr:rowOff>171450</xdr:rowOff>
    </xdr:from>
    <xdr:to>
      <xdr:col>5</xdr:col>
      <xdr:colOff>247650</xdr:colOff>
      <xdr:row>8</xdr:row>
      <xdr:rowOff>0</xdr:rowOff>
    </xdr:to>
    <xdr:sp macro="" textlink="">
      <xdr:nvSpPr>
        <xdr:cNvPr id="8" name="Rectangle: Rounded Corners 7">
          <a:extLst>
            <a:ext uri="{FF2B5EF4-FFF2-40B4-BE49-F238E27FC236}">
              <a16:creationId xmlns:a16="http://schemas.microsoft.com/office/drawing/2014/main" id="{F9F1403F-3E68-490D-AB1D-10235F683EB3}"/>
            </a:ext>
          </a:extLst>
        </xdr:cNvPr>
        <xdr:cNvSpPr/>
      </xdr:nvSpPr>
      <xdr:spPr>
        <a:xfrm>
          <a:off x="1438275" y="1371600"/>
          <a:ext cx="2371725" cy="22860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ysClr val="windowText" lastClr="000000"/>
              </a:solidFill>
            </a:rPr>
            <a:t>Total</a:t>
          </a:r>
          <a:r>
            <a:rPr lang="en-US" sz="1100" b="1" baseline="0">
              <a:solidFill>
                <a:sysClr val="windowText" lastClr="000000"/>
              </a:solidFill>
            </a:rPr>
            <a:t> revenue and profit by products</a:t>
          </a:r>
          <a:endParaRPr lang="en-US" sz="1100" b="1">
            <a:solidFill>
              <a:sysClr val="windowText" lastClr="000000"/>
            </a:solidFill>
          </a:endParaRPr>
        </a:p>
      </xdr:txBody>
    </xdr:sp>
    <xdr:clientData/>
  </xdr:twoCellAnchor>
  <xdr:twoCellAnchor>
    <xdr:from>
      <xdr:col>6</xdr:col>
      <xdr:colOff>1028700</xdr:colOff>
      <xdr:row>6</xdr:row>
      <xdr:rowOff>133350</xdr:rowOff>
    </xdr:from>
    <xdr:to>
      <xdr:col>9</xdr:col>
      <xdr:colOff>352425</xdr:colOff>
      <xdr:row>7</xdr:row>
      <xdr:rowOff>161925</xdr:rowOff>
    </xdr:to>
    <xdr:sp macro="" textlink="">
      <xdr:nvSpPr>
        <xdr:cNvPr id="9" name="Rectangle: Rounded Corners 8">
          <a:extLst>
            <a:ext uri="{FF2B5EF4-FFF2-40B4-BE49-F238E27FC236}">
              <a16:creationId xmlns:a16="http://schemas.microsoft.com/office/drawing/2014/main" id="{71F98A17-A741-431D-897A-24ABC6480FFE}"/>
            </a:ext>
          </a:extLst>
        </xdr:cNvPr>
        <xdr:cNvSpPr/>
      </xdr:nvSpPr>
      <xdr:spPr>
        <a:xfrm>
          <a:off x="5848350" y="1333500"/>
          <a:ext cx="2381250" cy="22860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Total</a:t>
          </a:r>
          <a:r>
            <a:rPr lang="en-US" sz="900" b="1" baseline="0">
              <a:solidFill>
                <a:sysClr val="windowText" lastClr="000000"/>
              </a:solidFill>
            </a:rPr>
            <a:t> revenue and Avg revenue by Region</a:t>
          </a:r>
          <a:endParaRPr lang="en-US" sz="900" b="1">
            <a:solidFill>
              <a:sysClr val="windowText" lastClr="000000"/>
            </a:solidFill>
          </a:endParaRPr>
        </a:p>
      </xdr:txBody>
    </xdr:sp>
    <xdr:clientData/>
  </xdr:twoCellAnchor>
  <xdr:twoCellAnchor>
    <xdr:from>
      <xdr:col>2</xdr:col>
      <xdr:colOff>163582</xdr:colOff>
      <xdr:row>18</xdr:row>
      <xdr:rowOff>19050</xdr:rowOff>
    </xdr:from>
    <xdr:to>
      <xdr:col>5</xdr:col>
      <xdr:colOff>249307</xdr:colOff>
      <xdr:row>19</xdr:row>
      <xdr:rowOff>57150</xdr:rowOff>
    </xdr:to>
    <xdr:sp macro="" textlink="">
      <xdr:nvSpPr>
        <xdr:cNvPr id="11" name="Rectangle: Rounded Corners 10">
          <a:extLst>
            <a:ext uri="{FF2B5EF4-FFF2-40B4-BE49-F238E27FC236}">
              <a16:creationId xmlns:a16="http://schemas.microsoft.com/office/drawing/2014/main" id="{AAA8B3FA-FC9B-482B-AF99-7EEBE93D82F7}"/>
            </a:ext>
          </a:extLst>
        </xdr:cNvPr>
        <xdr:cNvSpPr/>
      </xdr:nvSpPr>
      <xdr:spPr>
        <a:xfrm>
          <a:off x="1538495" y="3597137"/>
          <a:ext cx="2280616" cy="236883"/>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ysClr val="windowText" lastClr="000000"/>
              </a:solidFill>
            </a:rPr>
            <a:t>Expense-to-revenue</a:t>
          </a:r>
          <a:r>
            <a:rPr lang="en-US" sz="1050" b="1" baseline="0">
              <a:solidFill>
                <a:sysClr val="windowText" lastClr="000000"/>
              </a:solidFill>
            </a:rPr>
            <a:t> ratio by Region</a:t>
          </a:r>
          <a:endParaRPr lang="en-US" sz="105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26</xdr:row>
      <xdr:rowOff>110987</xdr:rowOff>
    </xdr:from>
    <xdr:to>
      <xdr:col>4</xdr:col>
      <xdr:colOff>438978</xdr:colOff>
      <xdr:row>40</xdr:row>
      <xdr:rowOff>71231</xdr:rowOff>
    </xdr:to>
    <xdr:graphicFrame macro="">
      <xdr:nvGraphicFramePr>
        <xdr:cNvPr id="8" name="Chart 7">
          <a:extLst>
            <a:ext uri="{FF2B5EF4-FFF2-40B4-BE49-F238E27FC236}">
              <a16:creationId xmlns:a16="http://schemas.microsoft.com/office/drawing/2014/main" id="{34781582-CE64-4E13-97D1-EC5E637C41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78.637717824073" createdVersion="7" refreshedVersion="7" minRefreshableVersion="3" recordCount="199" xr:uid="{04778C1C-F93F-4BA3-8EE9-FACABD860769}">
  <cacheSource type="worksheet">
    <worksheetSource ref="A1:L200" sheet="Data"/>
  </cacheSource>
  <cacheFields count="12">
    <cacheField name="ID Number" numFmtId="0">
      <sharedItems containsSemiMixedTypes="0" containsString="0" containsNumber="1" containsInteger="1" minValue="10010" maxValue="10208" count="199">
        <n v="10010"/>
        <n v="10011"/>
        <n v="10012"/>
        <n v="10013"/>
        <n v="10014"/>
        <n v="10015"/>
        <n v="10016"/>
        <n v="10017"/>
        <n v="10018"/>
        <n v="10019"/>
        <n v="10020"/>
        <n v="10021"/>
        <n v="10022"/>
        <n v="10023"/>
        <n v="10024"/>
        <n v="10025"/>
        <n v="10026"/>
        <n v="10027"/>
        <n v="10028"/>
        <n v="10029"/>
        <n v="10030"/>
        <n v="10031"/>
        <n v="10032"/>
        <n v="10033"/>
        <n v="10034"/>
        <n v="10035"/>
        <n v="10036"/>
        <n v="10037"/>
        <n v="10038"/>
        <n v="10039"/>
        <n v="10040"/>
        <n v="10041"/>
        <n v="10042"/>
        <n v="10043"/>
        <n v="10044"/>
        <n v="10045"/>
        <n v="10046"/>
        <n v="10047"/>
        <n v="10048"/>
        <n v="10049"/>
        <n v="10050"/>
        <n v="10051"/>
        <n v="10052"/>
        <n v="10053"/>
        <n v="10054"/>
        <n v="10055"/>
        <n v="10056"/>
        <n v="10057"/>
        <n v="10058"/>
        <n v="10059"/>
        <n v="10060"/>
        <n v="10061"/>
        <n v="10062"/>
        <n v="10063"/>
        <n v="10064"/>
        <n v="10065"/>
        <n v="10066"/>
        <n v="10067"/>
        <n v="10068"/>
        <n v="10069"/>
        <n v="10070"/>
        <n v="10071"/>
        <n v="10072"/>
        <n v="10073"/>
        <n v="10074"/>
        <n v="10075"/>
        <n v="10076"/>
        <n v="10077"/>
        <n v="10078"/>
        <n v="10079"/>
        <n v="10080"/>
        <n v="10081"/>
        <n v="10082"/>
        <n v="10083"/>
        <n v="10084"/>
        <n v="10085"/>
        <n v="10086"/>
        <n v="10087"/>
        <n v="10088"/>
        <n v="10089"/>
        <n v="10090"/>
        <n v="10091"/>
        <n v="10092"/>
        <n v="10093"/>
        <n v="10094"/>
        <n v="10095"/>
        <n v="10096"/>
        <n v="10097"/>
        <n v="10098"/>
        <n v="10099"/>
        <n v="10100"/>
        <n v="10101"/>
        <n v="10102"/>
        <n v="10103"/>
        <n v="10104"/>
        <n v="10105"/>
        <n v="10106"/>
        <n v="10107"/>
        <n v="10108"/>
        <n v="10109"/>
        <n v="10110"/>
        <n v="10111"/>
        <n v="10112"/>
        <n v="10113"/>
        <n v="10114"/>
        <n v="10115"/>
        <n v="10116"/>
        <n v="10117"/>
        <n v="10118"/>
        <n v="10119"/>
        <n v="10120"/>
        <n v="10121"/>
        <n v="10122"/>
        <n v="10123"/>
        <n v="10124"/>
        <n v="10125"/>
        <n v="10126"/>
        <n v="10127"/>
        <n v="10128"/>
        <n v="10129"/>
        <n v="10130"/>
        <n v="10131"/>
        <n v="10132"/>
        <n v="10133"/>
        <n v="10134"/>
        <n v="10135"/>
        <n v="10136"/>
        <n v="10137"/>
        <n v="10138"/>
        <n v="10139"/>
        <n v="10140"/>
        <n v="10141"/>
        <n v="10142"/>
        <n v="10143"/>
        <n v="10144"/>
        <n v="10145"/>
        <n v="10146"/>
        <n v="10147"/>
        <n v="10148"/>
        <n v="10149"/>
        <n v="10150"/>
        <n v="10151"/>
        <n v="10152"/>
        <n v="10153"/>
        <n v="10154"/>
        <n v="10155"/>
        <n v="10156"/>
        <n v="10157"/>
        <n v="10158"/>
        <n v="10159"/>
        <n v="10160"/>
        <n v="10161"/>
        <n v="10162"/>
        <n v="10163"/>
        <n v="10164"/>
        <n v="10165"/>
        <n v="10166"/>
        <n v="10167"/>
        <n v="10168"/>
        <n v="10169"/>
        <n v="10170"/>
        <n v="10171"/>
        <n v="10172"/>
        <n v="10173"/>
        <n v="10174"/>
        <n v="10175"/>
        <n v="10176"/>
        <n v="10177"/>
        <n v="10178"/>
        <n v="10179"/>
        <n v="10180"/>
        <n v="10181"/>
        <n v="10182"/>
        <n v="10183"/>
        <n v="10184"/>
        <n v="10185"/>
        <n v="10186"/>
        <n v="10187"/>
        <n v="10188"/>
        <n v="10189"/>
        <n v="10190"/>
        <n v="10191"/>
        <n v="10192"/>
        <n v="10193"/>
        <n v="10194"/>
        <n v="10195"/>
        <n v="10196"/>
        <n v="10197"/>
        <n v="10198"/>
        <n v="10199"/>
        <n v="10200"/>
        <n v="10201"/>
        <n v="10202"/>
        <n v="10203"/>
        <n v="10204"/>
        <n v="10205"/>
        <n v="10206"/>
        <n v="10207"/>
        <n v="10208"/>
      </sharedItems>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cacheField>
    <cacheField name="Product" numFmtId="0">
      <sharedItems count="5">
        <s v="iphone"/>
        <s v="macbook"/>
        <s v="ipad"/>
        <s v="iwatch"/>
        <s v="airpod"/>
      </sharedItems>
    </cacheField>
    <cacheField name="Region" numFmtId="0">
      <sharedItems count="4">
        <s v="EMEA"/>
        <s v="North America"/>
        <s v="APAC"/>
        <s v="South America"/>
      </sharedItems>
    </cacheField>
    <cacheField name="Sales Method" numFmtId="0">
      <sharedItems count="4">
        <s v="In-store"/>
        <s v="Third Party"/>
        <s v="Online Store"/>
        <s v="Referral"/>
      </sharedItems>
    </cacheField>
    <cacheField name="Price Per Unit" numFmtId="0">
      <sharedItems containsSemiMixedTypes="0" containsString="0" containsNumber="1" containsInteger="1" minValue="199" maxValue="1299"/>
    </cacheField>
    <cacheField name="Cost Per Unit" numFmtId="0">
      <sharedItems containsSemiMixedTypes="0" containsString="0" containsNumber="1" containsInteger="1" minValue="39" maxValue="459" count="5">
        <n v="289"/>
        <n v="459"/>
        <n v="299"/>
        <n v="159"/>
        <n v="39"/>
      </sharedItems>
    </cacheField>
    <cacheField name="Quantity" numFmtId="1">
      <sharedItems containsSemiMixedTypes="0" containsString="0" containsNumber="1" minValue="106" maxValue="497.70000000000005" count="100">
        <n v="313.5"/>
        <n v="300.7"/>
        <n v="482.20000000000005"/>
        <n v="109"/>
        <n v="450.90000000000003"/>
        <n v="270.90000000000003"/>
        <n v="443.1"/>
        <n v="459.3"/>
        <n v="222.5"/>
        <n v="479.40000000000003"/>
        <n v="301.2"/>
        <n v="315.10000000000002"/>
        <n v="142.4"/>
        <n v="311"/>
        <n v="378.20000000000005"/>
        <n v="291.90000000000003"/>
        <n v="479.3"/>
        <n v="115.10000000000001"/>
        <n v="347.8"/>
        <n v="222.4"/>
        <n v="276.5"/>
        <n v="151.20000000000002"/>
        <n v="171.60000000000002"/>
        <n v="365.40000000000003"/>
        <n v="156.10000000000002"/>
        <n v="208.3"/>
        <n v="267.3"/>
        <n v="338.5"/>
        <n v="321.8"/>
        <n v="368.70000000000005"/>
        <n v="126.9"/>
        <n v="390"/>
        <n v="388.3"/>
        <n v="112"/>
        <n v="331.70000000000005"/>
        <n v="171"/>
        <n v="167.20000000000002"/>
        <n v="357.8"/>
        <n v="396.20000000000005"/>
        <n v="314.20000000000005"/>
        <n v="497.70000000000005"/>
        <n v="125.4"/>
        <n v="411.20000000000005"/>
        <n v="194.3"/>
        <n v="167.9"/>
        <n v="132.20000000000002"/>
        <n v="139.4"/>
        <n v="106"/>
        <n v="271.90000000000003"/>
        <n v="236"/>
        <n v="339.8"/>
        <n v="403.6"/>
        <n v="218.60000000000002"/>
        <n v="462.20000000000005"/>
        <n v="210.9"/>
        <n v="453.40000000000003"/>
        <n v="471.90000000000003"/>
        <n v="128.30000000000001"/>
        <n v="198.20000000000002"/>
        <n v="300.3"/>
        <n v="129.4"/>
        <n v="341.70000000000005"/>
        <n v="155.60000000000002"/>
        <n v="318.40000000000003"/>
        <n v="307.60000000000002"/>
        <n v="187.3"/>
        <n v="157.4"/>
        <n v="219.3"/>
        <n v="133"/>
        <n v="357.6"/>
        <n v="400.6"/>
        <n v="433.1"/>
        <n v="205.9"/>
        <n v="436"/>
        <n v="114.7"/>
        <n v="213.8"/>
        <n v="124"/>
        <n v="285.10000000000002"/>
        <n v="228.9"/>
        <n v="361"/>
        <n v="425.70000000000005"/>
        <n v="233.3"/>
        <n v="381.20000000000005"/>
        <n v="415.3"/>
        <n v="250.4"/>
        <n v="280.10000000000002"/>
        <n v="214.9"/>
        <n v="319.20000000000005"/>
        <n v="209.9"/>
        <n v="197.9"/>
        <n v="122.2"/>
        <n v="379.3"/>
        <n v="120.80000000000001"/>
        <n v="454.3"/>
        <n v="245.8"/>
        <n v="285.5"/>
        <n v="242.10000000000002"/>
        <n v="133.9"/>
        <n v="288.60000000000002"/>
        <n v="200.10000000000002"/>
      </sharedItems>
    </cacheField>
    <cacheField name="Revenues" numFmtId="166">
      <sharedItems containsSemiMixedTypes="0" containsString="0" containsNumber="1" minValue="26467" maxValue="626377.80000000005" count="100">
        <n v="344536.5"/>
        <n v="330469.3"/>
        <n v="626377.80000000005"/>
        <n v="65291"/>
        <n v="202454.1"/>
        <n v="53909.100000000006"/>
        <n v="88176.900000000009"/>
        <n v="91400.7"/>
        <n v="244527.5"/>
        <n v="622740.60000000009"/>
        <n v="391258.8"/>
        <n v="62704.9"/>
        <n v="156497.60000000001"/>
        <n v="139639"/>
        <n v="226541.80000000002"/>
        <n v="131063.10000000002"/>
        <n v="526750.70000000007"/>
        <n v="51679.9"/>
        <n v="382232.2"/>
        <n v="288897.60000000003"/>
        <n v="303873.5"/>
        <n v="166168.80000000002"/>
        <n v="34148.400000000001"/>
        <n v="218874.60000000003"/>
        <n v="202773.90000000002"/>
        <n v="270581.7"/>
        <n v="347222.7"/>
        <n v="202761.5"/>
        <n v="353658.2"/>
        <n v="73371.3"/>
        <n v="164843.1"/>
        <n v="233610"/>
        <n v="504401.7"/>
        <n v="145488"/>
        <n v="66008.3"/>
        <n v="34029"/>
        <n v="217192.80000000002"/>
        <n v="71202.2"/>
        <n v="177893.80000000002"/>
        <n v="141075.80000000002"/>
        <n v="298122.30000000005"/>
        <n v="75114.600000000006"/>
        <n v="81828.800000000003"/>
        <n v="38665.700000000004"/>
        <n v="33412.1"/>
        <n v="145287.80000000002"/>
        <n v="153200.6"/>
        <n v="116494"/>
        <n v="162868.10000000003"/>
        <n v="46964"/>
        <n v="441400.2"/>
        <n v="241756.40000000002"/>
        <n v="283961.40000000002"/>
        <n v="600397.80000000005"/>
        <n v="94694.1"/>
        <n v="203576.6"/>
        <n v="93908.1"/>
        <n v="57606.700000000004"/>
        <n v="118721.80000000002"/>
        <n v="179879.7"/>
        <n v="142210.6"/>
        <n v="375528.30000000005"/>
        <n v="93204.400000000009"/>
        <n v="413601.60000000003"/>
        <n v="61212.4"/>
        <n v="243302.7"/>
        <n v="31322.600000000002"/>
        <n v="98465.700000000012"/>
        <n v="26467"/>
        <n v="464522.4"/>
        <n v="79719.400000000009"/>
        <n v="86186.900000000009"/>
        <n v="226284.1"/>
        <n v="86764"/>
        <n v="68705.3"/>
        <n v="234966.2"/>
        <n v="161076"/>
        <n v="56734.9"/>
        <n v="45551.1"/>
        <n v="71839"/>
        <n v="467844.30000000005"/>
        <n v="46426.700000000004"/>
        <n v="228338.80000000002"/>
        <n v="539474.70000000007"/>
        <n v="275189.60000000003"/>
        <n v="125764.90000000001"/>
        <n v="42765.1"/>
        <n v="191200.80000000002"/>
        <n v="272660.10000000003"/>
        <n v="217492.1"/>
        <n v="134297.80000000002"/>
        <n v="75480.7"/>
        <n v="54239.200000000004"/>
        <n v="203980.7"/>
        <n v="48914.200000000004"/>
        <n v="56814.5"/>
        <n v="48177.9"/>
        <n v="80206.100000000006"/>
        <n v="172871.40000000002"/>
        <n v="39819.9"/>
      </sharedItems>
    </cacheField>
    <cacheField name="Expenses" numFmtId="166">
      <sharedItems containsSemiMixedTypes="0" containsString="0" containsNumber="1" minValue="5187" maxValue="221329.80000000002"/>
    </cacheField>
    <cacheField name="Profit" numFmtId="166">
      <sharedItems containsSemiMixedTypes="0" containsString="0" containsNumber="1" minValue="21280" maxValue="405048" count="100">
        <n v="253935"/>
        <n v="243567"/>
        <n v="405048"/>
        <n v="32700"/>
        <n v="130761"/>
        <n v="43344"/>
        <n v="70896"/>
        <n v="73488"/>
        <n v="180225"/>
        <n v="402696.00000000012"/>
        <n v="253008"/>
        <n v="50416"/>
        <n v="115344"/>
        <n v="90190"/>
        <n v="113460"/>
        <n v="84651.000000000015"/>
        <n v="388233.00000000006"/>
        <n v="33379"/>
        <n v="281718"/>
        <n v="186816.00000000003"/>
        <n v="223965"/>
        <n v="122472.00000000001"/>
        <n v="27456"/>
        <n v="109620.00000000003"/>
        <n v="131124"/>
        <n v="174972"/>
        <n v="224532"/>
        <n v="101550"/>
        <n v="260658"/>
        <n v="58992"/>
        <n v="106596"/>
        <n v="117000"/>
        <n v="326172"/>
        <n v="94080"/>
        <n v="53072"/>
        <n v="27360"/>
        <n v="140448"/>
        <n v="57248"/>
        <n v="114898"/>
        <n v="91118"/>
        <n v="149310.00000000003"/>
        <n v="37620.000000000007"/>
        <n v="65792"/>
        <n v="31088.000000000004"/>
        <n v="26864"/>
        <n v="107082.00000000001"/>
        <n v="112914"/>
        <n v="85860"/>
        <n v="81570.000000000029"/>
        <n v="37760"/>
        <n v="285432"/>
        <n v="121080.00000000001"/>
        <n v="183624"/>
        <n v="388248"/>
        <n v="61161.000000000007"/>
        <n v="131486"/>
        <n v="75504"/>
        <n v="37207"/>
        <n v="59460.000000000015"/>
        <n v="90090.000000000015"/>
        <n v="104814"/>
        <n v="276777"/>
        <n v="46680"/>
        <n v="267456"/>
        <n v="49216"/>
        <n v="157332"/>
        <n v="25184"/>
        <n v="63597.000000000007"/>
        <n v="21280"/>
        <n v="300384"/>
        <n v="64096.000000000007"/>
        <n v="69296"/>
        <n v="166779"/>
        <n v="69760"/>
        <n v="34410"/>
        <n v="173178"/>
        <n v="104160"/>
        <n v="45616"/>
        <n v="36624"/>
        <n v="57760"/>
        <n v="344817"/>
        <n v="37328"/>
        <n v="114360"/>
        <n v="348852.00000000006"/>
        <n v="202824.00000000003"/>
        <n v="81229"/>
        <n v="34384"/>
        <n v="95760"/>
        <n v="176316.00000000003"/>
        <n v="160299"/>
        <n v="98982.000000000015"/>
        <n v="60688"/>
        <n v="35032"/>
        <n v="131747"/>
        <n v="39328"/>
        <n v="45680"/>
        <n v="38736"/>
        <n v="40170.000000000007"/>
        <n v="86580.000000000015"/>
        <n v="32016"/>
      </sharedItems>
    </cacheField>
    <cacheField name="Expense/Revenue Ratio" numFmtId="2">
      <sharedItems containsSemiMixedTypes="0" containsString="0" containsNumber="1" minValue="0.19597989949748743" maxValue="0.49916527545909856"/>
    </cacheField>
  </cacheFields>
  <extLst>
    <ext xmlns:x14="http://schemas.microsoft.com/office/spreadsheetml/2009/9/main" uri="{725AE2AE-9491-48be-B2B4-4EB974FC3084}">
      <x14:pivotCacheDefinition pivotCacheId="175607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x v="0"/>
    <x v="0"/>
    <x v="0"/>
    <x v="0"/>
    <x v="0"/>
    <n v="1099"/>
    <x v="0"/>
    <x v="0"/>
    <x v="0"/>
    <n v="90601.5"/>
    <x v="0"/>
    <n v="0.26296633303002731"/>
  </r>
  <r>
    <x v="1"/>
    <x v="0"/>
    <x v="0"/>
    <x v="1"/>
    <x v="1"/>
    <n v="1099"/>
    <x v="0"/>
    <x v="1"/>
    <x v="1"/>
    <n v="86902.3"/>
    <x v="1"/>
    <n v="0.26296633303002731"/>
  </r>
  <r>
    <x v="2"/>
    <x v="0"/>
    <x v="1"/>
    <x v="2"/>
    <x v="2"/>
    <n v="1299"/>
    <x v="1"/>
    <x v="2"/>
    <x v="2"/>
    <n v="221329.80000000002"/>
    <x v="2"/>
    <n v="0.35334872979214782"/>
  </r>
  <r>
    <x v="3"/>
    <x v="0"/>
    <x v="2"/>
    <x v="3"/>
    <x v="3"/>
    <n v="599"/>
    <x v="2"/>
    <x v="3"/>
    <x v="3"/>
    <n v="32591"/>
    <x v="3"/>
    <n v="0.4991652754590985"/>
  </r>
  <r>
    <x v="4"/>
    <x v="0"/>
    <x v="3"/>
    <x v="3"/>
    <x v="2"/>
    <n v="449"/>
    <x v="3"/>
    <x v="4"/>
    <x v="4"/>
    <n v="71693.100000000006"/>
    <x v="4"/>
    <n v="0.3541202672605791"/>
  </r>
  <r>
    <x v="5"/>
    <x v="0"/>
    <x v="4"/>
    <x v="3"/>
    <x v="2"/>
    <n v="199"/>
    <x v="4"/>
    <x v="5"/>
    <x v="5"/>
    <n v="10565.100000000002"/>
    <x v="5"/>
    <n v="0.19597989949748745"/>
  </r>
  <r>
    <x v="6"/>
    <x v="1"/>
    <x v="4"/>
    <x v="3"/>
    <x v="0"/>
    <n v="199"/>
    <x v="4"/>
    <x v="6"/>
    <x v="6"/>
    <n v="17280.900000000001"/>
    <x v="6"/>
    <n v="0.19597989949748743"/>
  </r>
  <r>
    <x v="7"/>
    <x v="2"/>
    <x v="4"/>
    <x v="0"/>
    <x v="2"/>
    <n v="199"/>
    <x v="4"/>
    <x v="7"/>
    <x v="7"/>
    <n v="17912.7"/>
    <x v="7"/>
    <n v="0.19597989949748745"/>
  </r>
  <r>
    <x v="8"/>
    <x v="3"/>
    <x v="0"/>
    <x v="1"/>
    <x v="2"/>
    <n v="1099"/>
    <x v="0"/>
    <x v="8"/>
    <x v="8"/>
    <n v="64302.5"/>
    <x v="8"/>
    <n v="0.26296633303002731"/>
  </r>
  <r>
    <x v="9"/>
    <x v="4"/>
    <x v="1"/>
    <x v="2"/>
    <x v="0"/>
    <n v="1299"/>
    <x v="1"/>
    <x v="9"/>
    <x v="9"/>
    <n v="220044.6"/>
    <x v="9"/>
    <n v="0.35334872979214776"/>
  </r>
  <r>
    <x v="10"/>
    <x v="5"/>
    <x v="1"/>
    <x v="2"/>
    <x v="0"/>
    <n v="1299"/>
    <x v="1"/>
    <x v="10"/>
    <x v="10"/>
    <n v="138250.79999999999"/>
    <x v="10"/>
    <n v="0.35334872979214776"/>
  </r>
  <r>
    <x v="11"/>
    <x v="6"/>
    <x v="4"/>
    <x v="2"/>
    <x v="0"/>
    <n v="199"/>
    <x v="4"/>
    <x v="11"/>
    <x v="11"/>
    <n v="12288.900000000001"/>
    <x v="11"/>
    <n v="0.19597989949748745"/>
  </r>
  <r>
    <x v="12"/>
    <x v="7"/>
    <x v="0"/>
    <x v="0"/>
    <x v="0"/>
    <n v="1099"/>
    <x v="0"/>
    <x v="12"/>
    <x v="12"/>
    <n v="41153.599999999999"/>
    <x v="12"/>
    <n v="0.26296633303002726"/>
  </r>
  <r>
    <x v="13"/>
    <x v="8"/>
    <x v="3"/>
    <x v="1"/>
    <x v="0"/>
    <n v="449"/>
    <x v="3"/>
    <x v="13"/>
    <x v="13"/>
    <n v="49449"/>
    <x v="13"/>
    <n v="0.35412026726057905"/>
  </r>
  <r>
    <x v="14"/>
    <x v="9"/>
    <x v="2"/>
    <x v="2"/>
    <x v="0"/>
    <n v="599"/>
    <x v="2"/>
    <x v="14"/>
    <x v="14"/>
    <n v="113081.80000000002"/>
    <x v="14"/>
    <n v="0.49916527545909856"/>
  </r>
  <r>
    <x v="15"/>
    <x v="10"/>
    <x v="3"/>
    <x v="2"/>
    <x v="3"/>
    <n v="449"/>
    <x v="3"/>
    <x v="15"/>
    <x v="15"/>
    <n v="46412.100000000006"/>
    <x v="15"/>
    <n v="0.35412026726057905"/>
  </r>
  <r>
    <x v="16"/>
    <x v="11"/>
    <x v="0"/>
    <x v="2"/>
    <x v="3"/>
    <n v="1099"/>
    <x v="0"/>
    <x v="16"/>
    <x v="16"/>
    <n v="138517.70000000001"/>
    <x v="16"/>
    <n v="0.26296633303002731"/>
  </r>
  <r>
    <x v="17"/>
    <x v="12"/>
    <x v="3"/>
    <x v="0"/>
    <x v="1"/>
    <n v="449"/>
    <x v="3"/>
    <x v="17"/>
    <x v="17"/>
    <n v="18300.900000000001"/>
    <x v="17"/>
    <n v="0.3541202672605791"/>
  </r>
  <r>
    <x v="18"/>
    <x v="13"/>
    <x v="0"/>
    <x v="2"/>
    <x v="3"/>
    <n v="1099"/>
    <x v="0"/>
    <x v="18"/>
    <x v="18"/>
    <n v="100514.2"/>
    <x v="18"/>
    <n v="0.26296633303002726"/>
  </r>
  <r>
    <x v="19"/>
    <x v="13"/>
    <x v="1"/>
    <x v="2"/>
    <x v="3"/>
    <n v="1299"/>
    <x v="1"/>
    <x v="19"/>
    <x v="19"/>
    <n v="102081.60000000001"/>
    <x v="19"/>
    <n v="0.35334872979214776"/>
  </r>
  <r>
    <x v="20"/>
    <x v="13"/>
    <x v="0"/>
    <x v="2"/>
    <x v="2"/>
    <n v="1099"/>
    <x v="0"/>
    <x v="20"/>
    <x v="20"/>
    <n v="79908.5"/>
    <x v="20"/>
    <n v="0.26296633303002731"/>
  </r>
  <r>
    <x v="21"/>
    <x v="13"/>
    <x v="0"/>
    <x v="0"/>
    <x v="2"/>
    <n v="1099"/>
    <x v="0"/>
    <x v="21"/>
    <x v="21"/>
    <n v="43696.800000000003"/>
    <x v="21"/>
    <n v="0.26296633303002731"/>
  </r>
  <r>
    <x v="22"/>
    <x v="13"/>
    <x v="4"/>
    <x v="0"/>
    <x v="2"/>
    <n v="199"/>
    <x v="4"/>
    <x v="22"/>
    <x v="22"/>
    <n v="6692.4000000000005"/>
    <x v="22"/>
    <n v="0.19597989949748745"/>
  </r>
  <r>
    <x v="23"/>
    <x v="14"/>
    <x v="2"/>
    <x v="1"/>
    <x v="2"/>
    <n v="599"/>
    <x v="2"/>
    <x v="23"/>
    <x v="23"/>
    <n v="109254.6"/>
    <x v="23"/>
    <n v="0.49916527545909845"/>
  </r>
  <r>
    <x v="24"/>
    <x v="14"/>
    <x v="1"/>
    <x v="1"/>
    <x v="0"/>
    <n v="1299"/>
    <x v="1"/>
    <x v="24"/>
    <x v="24"/>
    <n v="71649.900000000009"/>
    <x v="24"/>
    <n v="0.35334872979214782"/>
  </r>
  <r>
    <x v="25"/>
    <x v="14"/>
    <x v="1"/>
    <x v="0"/>
    <x v="2"/>
    <n v="1299"/>
    <x v="1"/>
    <x v="25"/>
    <x v="25"/>
    <n v="95609.700000000012"/>
    <x v="25"/>
    <n v="0.35334872979214782"/>
  </r>
  <r>
    <x v="26"/>
    <x v="14"/>
    <x v="1"/>
    <x v="1"/>
    <x v="0"/>
    <n v="1299"/>
    <x v="1"/>
    <x v="26"/>
    <x v="26"/>
    <n v="122690.70000000001"/>
    <x v="26"/>
    <n v="0.35334872979214782"/>
  </r>
  <r>
    <x v="27"/>
    <x v="15"/>
    <x v="2"/>
    <x v="1"/>
    <x v="0"/>
    <n v="599"/>
    <x v="2"/>
    <x v="27"/>
    <x v="27"/>
    <n v="101211.5"/>
    <x v="27"/>
    <n v="0.4991652754590985"/>
  </r>
  <r>
    <x v="28"/>
    <x v="16"/>
    <x v="0"/>
    <x v="2"/>
    <x v="2"/>
    <n v="1099"/>
    <x v="0"/>
    <x v="28"/>
    <x v="28"/>
    <n v="93000.2"/>
    <x v="28"/>
    <n v="0.26296633303002726"/>
  </r>
  <r>
    <x v="29"/>
    <x v="17"/>
    <x v="4"/>
    <x v="1"/>
    <x v="3"/>
    <n v="199"/>
    <x v="4"/>
    <x v="29"/>
    <x v="29"/>
    <n v="14379.300000000001"/>
    <x v="29"/>
    <n v="0.19597989949748745"/>
  </r>
  <r>
    <x v="30"/>
    <x v="18"/>
    <x v="1"/>
    <x v="0"/>
    <x v="1"/>
    <n v="1299"/>
    <x v="1"/>
    <x v="30"/>
    <x v="30"/>
    <n v="58247.100000000006"/>
    <x v="30"/>
    <n v="0.35334872979214782"/>
  </r>
  <r>
    <x v="31"/>
    <x v="19"/>
    <x v="2"/>
    <x v="3"/>
    <x v="2"/>
    <n v="599"/>
    <x v="2"/>
    <x v="31"/>
    <x v="31"/>
    <n v="116610"/>
    <x v="31"/>
    <n v="0.4991652754590985"/>
  </r>
  <r>
    <x v="32"/>
    <x v="20"/>
    <x v="1"/>
    <x v="3"/>
    <x v="1"/>
    <n v="1299"/>
    <x v="1"/>
    <x v="32"/>
    <x v="32"/>
    <n v="178229.7"/>
    <x v="32"/>
    <n v="0.35334872979214782"/>
  </r>
  <r>
    <x v="33"/>
    <x v="21"/>
    <x v="1"/>
    <x v="3"/>
    <x v="2"/>
    <n v="1299"/>
    <x v="1"/>
    <x v="33"/>
    <x v="33"/>
    <n v="51408"/>
    <x v="33"/>
    <n v="0.35334872979214782"/>
  </r>
  <r>
    <x v="34"/>
    <x v="22"/>
    <x v="4"/>
    <x v="3"/>
    <x v="0"/>
    <n v="199"/>
    <x v="4"/>
    <x v="34"/>
    <x v="34"/>
    <n v="12936.300000000001"/>
    <x v="34"/>
    <n v="0.19597989949748745"/>
  </r>
  <r>
    <x v="35"/>
    <x v="23"/>
    <x v="4"/>
    <x v="1"/>
    <x v="0"/>
    <n v="199"/>
    <x v="4"/>
    <x v="35"/>
    <x v="35"/>
    <n v="6669"/>
    <x v="35"/>
    <n v="0.19597989949748743"/>
  </r>
  <r>
    <x v="36"/>
    <x v="24"/>
    <x v="1"/>
    <x v="3"/>
    <x v="2"/>
    <n v="1299"/>
    <x v="1"/>
    <x v="36"/>
    <x v="36"/>
    <n v="76744.800000000003"/>
    <x v="36"/>
    <n v="0.35334872979214776"/>
  </r>
  <r>
    <x v="37"/>
    <x v="25"/>
    <x v="4"/>
    <x v="1"/>
    <x v="2"/>
    <n v="199"/>
    <x v="4"/>
    <x v="37"/>
    <x v="37"/>
    <n v="13954.2"/>
    <x v="37"/>
    <n v="0.19597989949748745"/>
  </r>
  <r>
    <x v="38"/>
    <x v="26"/>
    <x v="3"/>
    <x v="3"/>
    <x v="2"/>
    <n v="449"/>
    <x v="3"/>
    <x v="38"/>
    <x v="38"/>
    <n v="62995.80000000001"/>
    <x v="38"/>
    <n v="0.3541202672605791"/>
  </r>
  <r>
    <x v="39"/>
    <x v="27"/>
    <x v="3"/>
    <x v="3"/>
    <x v="2"/>
    <n v="449"/>
    <x v="3"/>
    <x v="39"/>
    <x v="39"/>
    <n v="49957.80000000001"/>
    <x v="39"/>
    <n v="0.3541202672605791"/>
  </r>
  <r>
    <x v="40"/>
    <x v="28"/>
    <x v="2"/>
    <x v="2"/>
    <x v="1"/>
    <n v="599"/>
    <x v="2"/>
    <x v="40"/>
    <x v="40"/>
    <n v="148812.30000000002"/>
    <x v="40"/>
    <n v="0.4991652754590985"/>
  </r>
  <r>
    <x v="41"/>
    <x v="29"/>
    <x v="2"/>
    <x v="3"/>
    <x v="3"/>
    <n v="599"/>
    <x v="2"/>
    <x v="41"/>
    <x v="41"/>
    <n v="37494.6"/>
    <x v="41"/>
    <n v="0.49916527545909845"/>
  </r>
  <r>
    <x v="42"/>
    <x v="30"/>
    <x v="4"/>
    <x v="1"/>
    <x v="3"/>
    <n v="199"/>
    <x v="4"/>
    <x v="42"/>
    <x v="42"/>
    <n v="16036.800000000001"/>
    <x v="42"/>
    <n v="0.19597989949748745"/>
  </r>
  <r>
    <x v="43"/>
    <x v="31"/>
    <x v="4"/>
    <x v="1"/>
    <x v="0"/>
    <n v="199"/>
    <x v="4"/>
    <x v="43"/>
    <x v="43"/>
    <n v="7577.7000000000007"/>
    <x v="43"/>
    <n v="0.19597989949748743"/>
  </r>
  <r>
    <x v="44"/>
    <x v="32"/>
    <x v="4"/>
    <x v="2"/>
    <x v="0"/>
    <n v="199"/>
    <x v="4"/>
    <x v="44"/>
    <x v="44"/>
    <n v="6548.1"/>
    <x v="44"/>
    <n v="0.19597989949748745"/>
  </r>
  <r>
    <x v="45"/>
    <x v="33"/>
    <x v="0"/>
    <x v="3"/>
    <x v="0"/>
    <n v="1099"/>
    <x v="0"/>
    <x v="45"/>
    <x v="45"/>
    <n v="38205.800000000003"/>
    <x v="45"/>
    <n v="0.26296633303002731"/>
  </r>
  <r>
    <x v="46"/>
    <x v="34"/>
    <x v="0"/>
    <x v="2"/>
    <x v="0"/>
    <n v="1099"/>
    <x v="0"/>
    <x v="46"/>
    <x v="46"/>
    <n v="40286.6"/>
    <x v="46"/>
    <n v="0.26296633303002726"/>
  </r>
  <r>
    <x v="47"/>
    <x v="35"/>
    <x v="0"/>
    <x v="1"/>
    <x v="0"/>
    <n v="1099"/>
    <x v="0"/>
    <x v="47"/>
    <x v="47"/>
    <n v="30634"/>
    <x v="47"/>
    <n v="0.26296633303002731"/>
  </r>
  <r>
    <x v="48"/>
    <x v="36"/>
    <x v="2"/>
    <x v="2"/>
    <x v="3"/>
    <n v="599"/>
    <x v="2"/>
    <x v="48"/>
    <x v="48"/>
    <n v="81298.100000000006"/>
    <x v="48"/>
    <n v="0.49916527545909845"/>
  </r>
  <r>
    <x v="49"/>
    <x v="37"/>
    <x v="4"/>
    <x v="1"/>
    <x v="1"/>
    <n v="199"/>
    <x v="4"/>
    <x v="49"/>
    <x v="49"/>
    <n v="9204"/>
    <x v="49"/>
    <n v="0.19597989949748743"/>
  </r>
  <r>
    <x v="50"/>
    <x v="38"/>
    <x v="1"/>
    <x v="2"/>
    <x v="1"/>
    <n v="1299"/>
    <x v="1"/>
    <x v="50"/>
    <x v="50"/>
    <n v="155968.20000000001"/>
    <x v="50"/>
    <n v="0.35334872979214782"/>
  </r>
  <r>
    <x v="51"/>
    <x v="39"/>
    <x v="2"/>
    <x v="2"/>
    <x v="2"/>
    <n v="599"/>
    <x v="2"/>
    <x v="51"/>
    <x v="51"/>
    <n v="120676.40000000001"/>
    <x v="51"/>
    <n v="0.4991652754590985"/>
  </r>
  <r>
    <x v="52"/>
    <x v="40"/>
    <x v="1"/>
    <x v="3"/>
    <x v="2"/>
    <n v="1299"/>
    <x v="1"/>
    <x v="52"/>
    <x v="52"/>
    <n v="100337.40000000001"/>
    <x v="52"/>
    <n v="0.35334872979214782"/>
  </r>
  <r>
    <x v="53"/>
    <x v="41"/>
    <x v="1"/>
    <x v="3"/>
    <x v="1"/>
    <n v="1299"/>
    <x v="1"/>
    <x v="53"/>
    <x v="53"/>
    <n v="212149.80000000002"/>
    <x v="53"/>
    <n v="0.35334872979214782"/>
  </r>
  <r>
    <x v="54"/>
    <x v="42"/>
    <x v="3"/>
    <x v="1"/>
    <x v="2"/>
    <n v="449"/>
    <x v="3"/>
    <x v="54"/>
    <x v="54"/>
    <n v="33533.1"/>
    <x v="54"/>
    <n v="0.35412026726057905"/>
  </r>
  <r>
    <x v="55"/>
    <x v="43"/>
    <x v="3"/>
    <x v="2"/>
    <x v="1"/>
    <n v="449"/>
    <x v="3"/>
    <x v="55"/>
    <x v="55"/>
    <n v="72090.600000000006"/>
    <x v="55"/>
    <n v="0.3541202672605791"/>
  </r>
  <r>
    <x v="56"/>
    <x v="44"/>
    <x v="4"/>
    <x v="3"/>
    <x v="1"/>
    <n v="199"/>
    <x v="4"/>
    <x v="56"/>
    <x v="56"/>
    <n v="18404.100000000002"/>
    <x v="56"/>
    <n v="0.19597989949748745"/>
  </r>
  <r>
    <x v="57"/>
    <x v="45"/>
    <x v="3"/>
    <x v="2"/>
    <x v="1"/>
    <n v="449"/>
    <x v="3"/>
    <x v="57"/>
    <x v="57"/>
    <n v="20399.7"/>
    <x v="57"/>
    <n v="0.35412026726057905"/>
  </r>
  <r>
    <x v="58"/>
    <x v="46"/>
    <x v="2"/>
    <x v="1"/>
    <x v="1"/>
    <n v="599"/>
    <x v="2"/>
    <x v="58"/>
    <x v="58"/>
    <n v="59261.8"/>
    <x v="58"/>
    <n v="0.49916527545909845"/>
  </r>
  <r>
    <x v="59"/>
    <x v="47"/>
    <x v="2"/>
    <x v="2"/>
    <x v="1"/>
    <n v="599"/>
    <x v="2"/>
    <x v="59"/>
    <x v="59"/>
    <n v="89789.7"/>
    <x v="59"/>
    <n v="0.49916527545909845"/>
  </r>
  <r>
    <x v="60"/>
    <x v="48"/>
    <x v="0"/>
    <x v="3"/>
    <x v="1"/>
    <n v="1099"/>
    <x v="0"/>
    <x v="60"/>
    <x v="60"/>
    <n v="37396.6"/>
    <x v="60"/>
    <n v="0.26296633303002726"/>
  </r>
  <r>
    <x v="61"/>
    <x v="49"/>
    <x v="0"/>
    <x v="2"/>
    <x v="1"/>
    <n v="1099"/>
    <x v="0"/>
    <x v="61"/>
    <x v="61"/>
    <n v="98751.300000000017"/>
    <x v="61"/>
    <n v="0.26296633303002731"/>
  </r>
  <r>
    <x v="62"/>
    <x v="50"/>
    <x v="2"/>
    <x v="1"/>
    <x v="0"/>
    <n v="599"/>
    <x v="2"/>
    <x v="62"/>
    <x v="62"/>
    <n v="46524.400000000009"/>
    <x v="62"/>
    <n v="0.49916527545909856"/>
  </r>
  <r>
    <x v="63"/>
    <x v="51"/>
    <x v="1"/>
    <x v="2"/>
    <x v="0"/>
    <n v="1299"/>
    <x v="1"/>
    <x v="63"/>
    <x v="63"/>
    <n v="146145.60000000001"/>
    <x v="63"/>
    <n v="0.35334872979214776"/>
  </r>
  <r>
    <x v="64"/>
    <x v="52"/>
    <x v="4"/>
    <x v="3"/>
    <x v="0"/>
    <n v="199"/>
    <x v="4"/>
    <x v="64"/>
    <x v="64"/>
    <n v="11996.400000000001"/>
    <x v="64"/>
    <n v="0.19597989949748745"/>
  </r>
  <r>
    <x v="65"/>
    <x v="53"/>
    <x v="1"/>
    <x v="2"/>
    <x v="0"/>
    <n v="1299"/>
    <x v="1"/>
    <x v="65"/>
    <x v="65"/>
    <n v="85970.700000000012"/>
    <x v="65"/>
    <n v="0.35334872979214782"/>
  </r>
  <r>
    <x v="66"/>
    <x v="54"/>
    <x v="4"/>
    <x v="1"/>
    <x v="0"/>
    <n v="199"/>
    <x v="4"/>
    <x v="66"/>
    <x v="66"/>
    <n v="6138.6"/>
    <x v="66"/>
    <n v="0.19597989949748743"/>
  </r>
  <r>
    <x v="67"/>
    <x v="55"/>
    <x v="3"/>
    <x v="2"/>
    <x v="0"/>
    <n v="449"/>
    <x v="3"/>
    <x v="67"/>
    <x v="67"/>
    <n v="34868.700000000004"/>
    <x v="67"/>
    <n v="0.35412026726057905"/>
  </r>
  <r>
    <x v="68"/>
    <x v="56"/>
    <x v="4"/>
    <x v="3"/>
    <x v="2"/>
    <n v="199"/>
    <x v="4"/>
    <x v="68"/>
    <x v="68"/>
    <n v="5187"/>
    <x v="68"/>
    <n v="0.19597989949748743"/>
  </r>
  <r>
    <x v="69"/>
    <x v="57"/>
    <x v="1"/>
    <x v="3"/>
    <x v="2"/>
    <n v="1299"/>
    <x v="1"/>
    <x v="69"/>
    <x v="69"/>
    <n v="164138.40000000002"/>
    <x v="69"/>
    <n v="0.35334872979214782"/>
  </r>
  <r>
    <x v="70"/>
    <x v="58"/>
    <x v="4"/>
    <x v="0"/>
    <x v="0"/>
    <n v="199"/>
    <x v="4"/>
    <x v="70"/>
    <x v="70"/>
    <n v="15623.400000000001"/>
    <x v="70"/>
    <n v="0.19597989949748743"/>
  </r>
  <r>
    <x v="71"/>
    <x v="59"/>
    <x v="4"/>
    <x v="3"/>
    <x v="1"/>
    <n v="199"/>
    <x v="4"/>
    <x v="71"/>
    <x v="71"/>
    <n v="16890.900000000001"/>
    <x v="71"/>
    <n v="0.19597989949748743"/>
  </r>
  <r>
    <x v="72"/>
    <x v="60"/>
    <x v="0"/>
    <x v="1"/>
    <x v="1"/>
    <n v="1099"/>
    <x v="0"/>
    <x v="72"/>
    <x v="72"/>
    <n v="59505.1"/>
    <x v="72"/>
    <n v="0.26296633303002731"/>
  </r>
  <r>
    <x v="73"/>
    <x v="61"/>
    <x v="4"/>
    <x v="1"/>
    <x v="1"/>
    <n v="199"/>
    <x v="4"/>
    <x v="73"/>
    <x v="73"/>
    <n v="17004"/>
    <x v="73"/>
    <n v="0.19597989949748743"/>
  </r>
  <r>
    <x v="74"/>
    <x v="62"/>
    <x v="2"/>
    <x v="0"/>
    <x v="1"/>
    <n v="599"/>
    <x v="2"/>
    <x v="74"/>
    <x v="74"/>
    <n v="34295.300000000003"/>
    <x v="74"/>
    <n v="0.4991652754590985"/>
  </r>
  <r>
    <x v="75"/>
    <x v="63"/>
    <x v="0"/>
    <x v="0"/>
    <x v="1"/>
    <n v="1099"/>
    <x v="0"/>
    <x v="75"/>
    <x v="75"/>
    <n v="61788.200000000004"/>
    <x v="75"/>
    <n v="0.26296633303002731"/>
  </r>
  <r>
    <x v="76"/>
    <x v="64"/>
    <x v="1"/>
    <x v="0"/>
    <x v="1"/>
    <n v="1299"/>
    <x v="1"/>
    <x v="76"/>
    <x v="76"/>
    <n v="56916"/>
    <x v="76"/>
    <n v="0.35334872979214782"/>
  </r>
  <r>
    <x v="77"/>
    <x v="65"/>
    <x v="4"/>
    <x v="1"/>
    <x v="1"/>
    <n v="199"/>
    <x v="4"/>
    <x v="77"/>
    <x v="77"/>
    <n v="11118.900000000001"/>
    <x v="77"/>
    <n v="0.19597989949748745"/>
  </r>
  <r>
    <x v="78"/>
    <x v="66"/>
    <x v="4"/>
    <x v="3"/>
    <x v="1"/>
    <n v="199"/>
    <x v="4"/>
    <x v="78"/>
    <x v="78"/>
    <n v="8927.1"/>
    <x v="78"/>
    <n v="0.19597989949748745"/>
  </r>
  <r>
    <x v="79"/>
    <x v="67"/>
    <x v="4"/>
    <x v="1"/>
    <x v="1"/>
    <n v="199"/>
    <x v="4"/>
    <x v="79"/>
    <x v="79"/>
    <n v="14079"/>
    <x v="79"/>
    <n v="0.19597989949748743"/>
  </r>
  <r>
    <x v="80"/>
    <x v="68"/>
    <x v="0"/>
    <x v="1"/>
    <x v="0"/>
    <n v="1099"/>
    <x v="0"/>
    <x v="80"/>
    <x v="80"/>
    <n v="123027.30000000002"/>
    <x v="80"/>
    <n v="0.26296633303002731"/>
  </r>
  <r>
    <x v="81"/>
    <x v="69"/>
    <x v="4"/>
    <x v="1"/>
    <x v="1"/>
    <n v="199"/>
    <x v="4"/>
    <x v="81"/>
    <x v="81"/>
    <n v="9098.7000000000007"/>
    <x v="81"/>
    <n v="0.19597989949748743"/>
  </r>
  <r>
    <x v="82"/>
    <x v="70"/>
    <x v="2"/>
    <x v="3"/>
    <x v="0"/>
    <n v="599"/>
    <x v="2"/>
    <x v="82"/>
    <x v="82"/>
    <n v="113978.80000000002"/>
    <x v="82"/>
    <n v="0.49916527545909856"/>
  </r>
  <r>
    <x v="83"/>
    <x v="71"/>
    <x v="1"/>
    <x v="2"/>
    <x v="1"/>
    <n v="1299"/>
    <x v="1"/>
    <x v="83"/>
    <x v="83"/>
    <n v="190622.7"/>
    <x v="83"/>
    <n v="0.35334872979214776"/>
  </r>
  <r>
    <x v="84"/>
    <x v="72"/>
    <x v="0"/>
    <x v="2"/>
    <x v="2"/>
    <n v="1099"/>
    <x v="0"/>
    <x v="84"/>
    <x v="84"/>
    <n v="72365.600000000006"/>
    <x v="84"/>
    <n v="0.26296633303002731"/>
  </r>
  <r>
    <x v="85"/>
    <x v="73"/>
    <x v="3"/>
    <x v="2"/>
    <x v="3"/>
    <n v="449"/>
    <x v="3"/>
    <x v="85"/>
    <x v="85"/>
    <n v="44535.9"/>
    <x v="85"/>
    <n v="0.35412026726057905"/>
  </r>
  <r>
    <x v="86"/>
    <x v="74"/>
    <x v="4"/>
    <x v="2"/>
    <x v="1"/>
    <n v="199"/>
    <x v="4"/>
    <x v="86"/>
    <x v="86"/>
    <n v="8381.1"/>
    <x v="86"/>
    <n v="0.19597989949748745"/>
  </r>
  <r>
    <x v="87"/>
    <x v="75"/>
    <x v="2"/>
    <x v="2"/>
    <x v="1"/>
    <n v="599"/>
    <x v="2"/>
    <x v="87"/>
    <x v="87"/>
    <n v="95440.800000000017"/>
    <x v="87"/>
    <n v="0.49916527545909856"/>
  </r>
  <r>
    <x v="88"/>
    <x v="76"/>
    <x v="1"/>
    <x v="1"/>
    <x v="3"/>
    <n v="1299"/>
    <x v="1"/>
    <x v="88"/>
    <x v="88"/>
    <n v="96344.1"/>
    <x v="88"/>
    <n v="0.35334872979214776"/>
  </r>
  <r>
    <x v="89"/>
    <x v="77"/>
    <x v="0"/>
    <x v="0"/>
    <x v="1"/>
    <n v="1099"/>
    <x v="0"/>
    <x v="89"/>
    <x v="89"/>
    <n v="57193.1"/>
    <x v="89"/>
    <n v="0.26296633303002731"/>
  </r>
  <r>
    <x v="90"/>
    <x v="78"/>
    <x v="0"/>
    <x v="0"/>
    <x v="1"/>
    <n v="1099"/>
    <x v="0"/>
    <x v="90"/>
    <x v="90"/>
    <n v="35315.800000000003"/>
    <x v="90"/>
    <n v="0.26296633303002731"/>
  </r>
  <r>
    <x v="91"/>
    <x v="79"/>
    <x v="4"/>
    <x v="1"/>
    <x v="1"/>
    <n v="199"/>
    <x v="4"/>
    <x v="91"/>
    <x v="91"/>
    <n v="14792.7"/>
    <x v="91"/>
    <n v="0.19597989949748745"/>
  </r>
  <r>
    <x v="92"/>
    <x v="80"/>
    <x v="3"/>
    <x v="2"/>
    <x v="3"/>
    <n v="449"/>
    <x v="3"/>
    <x v="92"/>
    <x v="92"/>
    <n v="19207.2"/>
    <x v="92"/>
    <n v="0.35412026726057905"/>
  </r>
  <r>
    <x v="93"/>
    <x v="81"/>
    <x v="3"/>
    <x v="3"/>
    <x v="1"/>
    <n v="449"/>
    <x v="3"/>
    <x v="93"/>
    <x v="93"/>
    <n v="72233.7"/>
    <x v="93"/>
    <n v="0.35412026726057905"/>
  </r>
  <r>
    <x v="94"/>
    <x v="82"/>
    <x v="0"/>
    <x v="3"/>
    <x v="3"/>
    <n v="199"/>
    <x v="4"/>
    <x v="94"/>
    <x v="94"/>
    <n v="9586.2000000000007"/>
    <x v="94"/>
    <n v="0.19597989949748743"/>
  </r>
  <r>
    <x v="95"/>
    <x v="83"/>
    <x v="0"/>
    <x v="3"/>
    <x v="3"/>
    <n v="199"/>
    <x v="4"/>
    <x v="11"/>
    <x v="11"/>
    <n v="12288.900000000001"/>
    <x v="11"/>
    <n v="0.19597989949748745"/>
  </r>
  <r>
    <x v="96"/>
    <x v="84"/>
    <x v="1"/>
    <x v="3"/>
    <x v="3"/>
    <n v="1099"/>
    <x v="0"/>
    <x v="12"/>
    <x v="12"/>
    <n v="41153.599999999999"/>
    <x v="12"/>
    <n v="0.26296633303002726"/>
  </r>
  <r>
    <x v="97"/>
    <x v="85"/>
    <x v="2"/>
    <x v="0"/>
    <x v="2"/>
    <n v="449"/>
    <x v="3"/>
    <x v="13"/>
    <x v="13"/>
    <n v="49449"/>
    <x v="13"/>
    <n v="0.35412026726057905"/>
  </r>
  <r>
    <x v="98"/>
    <x v="85"/>
    <x v="3"/>
    <x v="1"/>
    <x v="2"/>
    <n v="599"/>
    <x v="2"/>
    <x v="14"/>
    <x v="14"/>
    <n v="113081.80000000002"/>
    <x v="14"/>
    <n v="0.49916527545909856"/>
  </r>
  <r>
    <x v="99"/>
    <x v="85"/>
    <x v="4"/>
    <x v="2"/>
    <x v="3"/>
    <n v="449"/>
    <x v="3"/>
    <x v="15"/>
    <x v="15"/>
    <n v="46412.100000000006"/>
    <x v="15"/>
    <n v="0.35412026726057905"/>
  </r>
  <r>
    <x v="100"/>
    <x v="85"/>
    <x v="4"/>
    <x v="2"/>
    <x v="0"/>
    <n v="1099"/>
    <x v="0"/>
    <x v="16"/>
    <x v="16"/>
    <n v="138517.70000000001"/>
    <x v="16"/>
    <n v="0.26296633303002731"/>
  </r>
  <r>
    <x v="101"/>
    <x v="85"/>
    <x v="4"/>
    <x v="2"/>
    <x v="1"/>
    <n v="449"/>
    <x v="3"/>
    <x v="17"/>
    <x v="17"/>
    <n v="18300.900000000001"/>
    <x v="17"/>
    <n v="0.3541202672605791"/>
  </r>
  <r>
    <x v="102"/>
    <x v="85"/>
    <x v="0"/>
    <x v="0"/>
    <x v="2"/>
    <n v="1099"/>
    <x v="0"/>
    <x v="18"/>
    <x v="18"/>
    <n v="100514.2"/>
    <x v="18"/>
    <n v="0.26296633303002726"/>
  </r>
  <r>
    <x v="103"/>
    <x v="85"/>
    <x v="1"/>
    <x v="1"/>
    <x v="3"/>
    <n v="1299"/>
    <x v="1"/>
    <x v="19"/>
    <x v="19"/>
    <n v="102081.60000000001"/>
    <x v="19"/>
    <n v="0.35334872979214776"/>
  </r>
  <r>
    <x v="104"/>
    <x v="85"/>
    <x v="1"/>
    <x v="2"/>
    <x v="2"/>
    <n v="1099"/>
    <x v="0"/>
    <x v="20"/>
    <x v="20"/>
    <n v="79908.5"/>
    <x v="20"/>
    <n v="0.26296633303002731"/>
  </r>
  <r>
    <x v="105"/>
    <x v="85"/>
    <x v="4"/>
    <x v="2"/>
    <x v="2"/>
    <n v="1099"/>
    <x v="0"/>
    <x v="21"/>
    <x v="21"/>
    <n v="43696.800000000003"/>
    <x v="21"/>
    <n v="0.26296633303002731"/>
  </r>
  <r>
    <x v="106"/>
    <x v="85"/>
    <x v="0"/>
    <x v="2"/>
    <x v="0"/>
    <n v="199"/>
    <x v="4"/>
    <x v="22"/>
    <x v="22"/>
    <n v="6692.4000000000005"/>
    <x v="22"/>
    <n v="0.19597989949748745"/>
  </r>
  <r>
    <x v="107"/>
    <x v="85"/>
    <x v="3"/>
    <x v="0"/>
    <x v="2"/>
    <n v="599"/>
    <x v="2"/>
    <x v="23"/>
    <x v="23"/>
    <n v="109254.6"/>
    <x v="23"/>
    <n v="0.49916527545909845"/>
  </r>
  <r>
    <x v="108"/>
    <x v="85"/>
    <x v="2"/>
    <x v="2"/>
    <x v="2"/>
    <n v="1299"/>
    <x v="1"/>
    <x v="24"/>
    <x v="24"/>
    <n v="71649.900000000009"/>
    <x v="24"/>
    <n v="0.35334872979214782"/>
  </r>
  <r>
    <x v="109"/>
    <x v="85"/>
    <x v="3"/>
    <x v="2"/>
    <x v="0"/>
    <n v="1299"/>
    <x v="1"/>
    <x v="25"/>
    <x v="25"/>
    <n v="95609.700000000012"/>
    <x v="25"/>
    <n v="0.35334872979214782"/>
  </r>
  <r>
    <x v="110"/>
    <x v="86"/>
    <x v="0"/>
    <x v="2"/>
    <x v="0"/>
    <n v="1299"/>
    <x v="1"/>
    <x v="26"/>
    <x v="26"/>
    <n v="122690.70000000001"/>
    <x v="26"/>
    <n v="0.35334872979214782"/>
  </r>
  <r>
    <x v="111"/>
    <x v="87"/>
    <x v="3"/>
    <x v="0"/>
    <x v="0"/>
    <n v="599"/>
    <x v="2"/>
    <x v="27"/>
    <x v="27"/>
    <n v="101211.5"/>
    <x v="27"/>
    <n v="0.4991652754590985"/>
  </r>
  <r>
    <x v="112"/>
    <x v="88"/>
    <x v="0"/>
    <x v="0"/>
    <x v="0"/>
    <n v="1099"/>
    <x v="0"/>
    <x v="28"/>
    <x v="28"/>
    <n v="93000.2"/>
    <x v="28"/>
    <n v="0.26296633303002726"/>
  </r>
  <r>
    <x v="113"/>
    <x v="89"/>
    <x v="1"/>
    <x v="1"/>
    <x v="0"/>
    <n v="199"/>
    <x v="4"/>
    <x v="29"/>
    <x v="29"/>
    <n v="14379.300000000001"/>
    <x v="29"/>
    <n v="0.19597989949748745"/>
  </r>
  <r>
    <x v="114"/>
    <x v="90"/>
    <x v="0"/>
    <x v="1"/>
    <x v="0"/>
    <n v="1299"/>
    <x v="1"/>
    <x v="30"/>
    <x v="30"/>
    <n v="58247.100000000006"/>
    <x v="30"/>
    <n v="0.35334872979214782"/>
  </r>
  <r>
    <x v="115"/>
    <x v="91"/>
    <x v="0"/>
    <x v="0"/>
    <x v="3"/>
    <n v="599"/>
    <x v="2"/>
    <x v="31"/>
    <x v="31"/>
    <n v="116610"/>
    <x v="31"/>
    <n v="0.4991652754590985"/>
  </r>
  <r>
    <x v="116"/>
    <x v="92"/>
    <x v="4"/>
    <x v="1"/>
    <x v="3"/>
    <n v="1299"/>
    <x v="1"/>
    <x v="32"/>
    <x v="32"/>
    <n v="178229.7"/>
    <x v="32"/>
    <n v="0.35334872979214782"/>
  </r>
  <r>
    <x v="117"/>
    <x v="93"/>
    <x v="2"/>
    <x v="1"/>
    <x v="1"/>
    <n v="1299"/>
    <x v="1"/>
    <x v="33"/>
    <x v="33"/>
    <n v="51408"/>
    <x v="33"/>
    <n v="0.35334872979214782"/>
  </r>
  <r>
    <x v="118"/>
    <x v="94"/>
    <x v="1"/>
    <x v="2"/>
    <x v="3"/>
    <n v="199"/>
    <x v="4"/>
    <x v="34"/>
    <x v="34"/>
    <n v="12936.300000000001"/>
    <x v="34"/>
    <n v="0.19597989949748745"/>
  </r>
  <r>
    <x v="119"/>
    <x v="95"/>
    <x v="1"/>
    <x v="1"/>
    <x v="3"/>
    <n v="199"/>
    <x v="4"/>
    <x v="35"/>
    <x v="35"/>
    <n v="6669"/>
    <x v="35"/>
    <n v="0.19597989949748743"/>
  </r>
  <r>
    <x v="120"/>
    <x v="96"/>
    <x v="1"/>
    <x v="0"/>
    <x v="2"/>
    <n v="1299"/>
    <x v="1"/>
    <x v="36"/>
    <x v="36"/>
    <n v="76744.800000000003"/>
    <x v="36"/>
    <n v="0.35334872979214776"/>
  </r>
  <r>
    <x v="121"/>
    <x v="97"/>
    <x v="2"/>
    <x v="3"/>
    <x v="2"/>
    <n v="199"/>
    <x v="4"/>
    <x v="37"/>
    <x v="37"/>
    <n v="13954.2"/>
    <x v="37"/>
    <n v="0.19597989949748745"/>
  </r>
  <r>
    <x v="122"/>
    <x v="98"/>
    <x v="0"/>
    <x v="3"/>
    <x v="2"/>
    <n v="449"/>
    <x v="3"/>
    <x v="38"/>
    <x v="38"/>
    <n v="62995.80000000001"/>
    <x v="38"/>
    <n v="0.3541202672605791"/>
  </r>
  <r>
    <x v="123"/>
    <x v="99"/>
    <x v="4"/>
    <x v="3"/>
    <x v="2"/>
    <n v="449"/>
    <x v="3"/>
    <x v="39"/>
    <x v="39"/>
    <n v="49957.80000000001"/>
    <x v="39"/>
    <n v="0.3541202672605791"/>
  </r>
  <r>
    <x v="124"/>
    <x v="100"/>
    <x v="1"/>
    <x v="3"/>
    <x v="0"/>
    <n v="599"/>
    <x v="2"/>
    <x v="40"/>
    <x v="40"/>
    <n v="148812.30000000002"/>
    <x v="40"/>
    <n v="0.4991652754590985"/>
  </r>
  <r>
    <x v="125"/>
    <x v="101"/>
    <x v="2"/>
    <x v="1"/>
    <x v="2"/>
    <n v="599"/>
    <x v="2"/>
    <x v="41"/>
    <x v="41"/>
    <n v="37494.6"/>
    <x v="41"/>
    <n v="0.49916527545909845"/>
  </r>
  <r>
    <x v="126"/>
    <x v="102"/>
    <x v="1"/>
    <x v="3"/>
    <x v="0"/>
    <n v="199"/>
    <x v="4"/>
    <x v="42"/>
    <x v="42"/>
    <n v="16036.800000000001"/>
    <x v="42"/>
    <n v="0.19597989949748745"/>
  </r>
  <r>
    <x v="127"/>
    <x v="103"/>
    <x v="1"/>
    <x v="1"/>
    <x v="0"/>
    <n v="199"/>
    <x v="4"/>
    <x v="43"/>
    <x v="43"/>
    <n v="7577.7000000000007"/>
    <x v="43"/>
    <n v="0.19597989949748743"/>
  </r>
  <r>
    <x v="128"/>
    <x v="104"/>
    <x v="4"/>
    <x v="3"/>
    <x v="2"/>
    <n v="199"/>
    <x v="4"/>
    <x v="44"/>
    <x v="44"/>
    <n v="6548.1"/>
    <x v="44"/>
    <n v="0.19597989949748745"/>
  </r>
  <r>
    <x v="129"/>
    <x v="105"/>
    <x v="4"/>
    <x v="3"/>
    <x v="3"/>
    <n v="1099"/>
    <x v="0"/>
    <x v="45"/>
    <x v="45"/>
    <n v="38205.800000000003"/>
    <x v="45"/>
    <n v="0.26296633303002731"/>
  </r>
  <r>
    <x v="130"/>
    <x v="106"/>
    <x v="1"/>
    <x v="2"/>
    <x v="1"/>
    <n v="1099"/>
    <x v="0"/>
    <x v="46"/>
    <x v="46"/>
    <n v="40286.6"/>
    <x v="46"/>
    <n v="0.26296633303002726"/>
  </r>
  <r>
    <x v="131"/>
    <x v="107"/>
    <x v="4"/>
    <x v="3"/>
    <x v="2"/>
    <n v="1099"/>
    <x v="0"/>
    <x v="47"/>
    <x v="47"/>
    <n v="30634"/>
    <x v="47"/>
    <n v="0.26296633303002731"/>
  </r>
  <r>
    <x v="132"/>
    <x v="108"/>
    <x v="3"/>
    <x v="1"/>
    <x v="1"/>
    <n v="599"/>
    <x v="2"/>
    <x v="48"/>
    <x v="48"/>
    <n v="81298.100000000006"/>
    <x v="48"/>
    <n v="0.49916527545909845"/>
  </r>
  <r>
    <x v="133"/>
    <x v="109"/>
    <x v="3"/>
    <x v="1"/>
    <x v="2"/>
    <n v="199"/>
    <x v="4"/>
    <x v="49"/>
    <x v="49"/>
    <n v="9204"/>
    <x v="49"/>
    <n v="0.19597989949748743"/>
  </r>
  <r>
    <x v="134"/>
    <x v="110"/>
    <x v="2"/>
    <x v="2"/>
    <x v="0"/>
    <n v="1299"/>
    <x v="1"/>
    <x v="50"/>
    <x v="50"/>
    <n v="155968.20000000001"/>
    <x v="50"/>
    <n v="0.35334872979214782"/>
  </r>
  <r>
    <x v="135"/>
    <x v="111"/>
    <x v="2"/>
    <x v="3"/>
    <x v="0"/>
    <n v="599"/>
    <x v="2"/>
    <x v="51"/>
    <x v="51"/>
    <n v="120676.40000000001"/>
    <x v="51"/>
    <n v="0.4991652754590985"/>
  </r>
  <r>
    <x v="136"/>
    <x v="112"/>
    <x v="4"/>
    <x v="2"/>
    <x v="2"/>
    <n v="1299"/>
    <x v="1"/>
    <x v="52"/>
    <x v="52"/>
    <n v="100337.40000000001"/>
    <x v="52"/>
    <n v="0.35334872979214782"/>
  </r>
  <r>
    <x v="137"/>
    <x v="113"/>
    <x v="4"/>
    <x v="1"/>
    <x v="2"/>
    <n v="1299"/>
    <x v="1"/>
    <x v="53"/>
    <x v="53"/>
    <n v="212149.80000000002"/>
    <x v="53"/>
    <n v="0.35334872979214782"/>
  </r>
  <r>
    <x v="138"/>
    <x v="114"/>
    <x v="4"/>
    <x v="2"/>
    <x v="2"/>
    <n v="449"/>
    <x v="3"/>
    <x v="54"/>
    <x v="54"/>
    <n v="33533.1"/>
    <x v="54"/>
    <n v="0.35412026726057905"/>
  </r>
  <r>
    <x v="139"/>
    <x v="115"/>
    <x v="0"/>
    <x v="1"/>
    <x v="2"/>
    <n v="449"/>
    <x v="3"/>
    <x v="55"/>
    <x v="55"/>
    <n v="72090.600000000006"/>
    <x v="55"/>
    <n v="0.3541202672605791"/>
  </r>
  <r>
    <x v="140"/>
    <x v="116"/>
    <x v="0"/>
    <x v="2"/>
    <x v="1"/>
    <n v="199"/>
    <x v="4"/>
    <x v="56"/>
    <x v="56"/>
    <n v="18404.100000000002"/>
    <x v="56"/>
    <n v="0.19597989949748745"/>
  </r>
  <r>
    <x v="141"/>
    <x v="117"/>
    <x v="0"/>
    <x v="2"/>
    <x v="3"/>
    <n v="449"/>
    <x v="3"/>
    <x v="57"/>
    <x v="57"/>
    <n v="20399.7"/>
    <x v="57"/>
    <n v="0.35412026726057905"/>
  </r>
  <r>
    <x v="142"/>
    <x v="118"/>
    <x v="2"/>
    <x v="3"/>
    <x v="3"/>
    <n v="599"/>
    <x v="2"/>
    <x v="58"/>
    <x v="58"/>
    <n v="59261.8"/>
    <x v="58"/>
    <n v="0.49916527545909845"/>
  </r>
  <r>
    <x v="143"/>
    <x v="119"/>
    <x v="4"/>
    <x v="3"/>
    <x v="0"/>
    <n v="599"/>
    <x v="2"/>
    <x v="59"/>
    <x v="59"/>
    <n v="89789.7"/>
    <x v="59"/>
    <n v="0.49916527545909845"/>
  </r>
  <r>
    <x v="144"/>
    <x v="119"/>
    <x v="1"/>
    <x v="1"/>
    <x v="0"/>
    <n v="1099"/>
    <x v="0"/>
    <x v="60"/>
    <x v="60"/>
    <n v="37396.6"/>
    <x v="60"/>
    <n v="0.26296633303002726"/>
  </r>
  <r>
    <x v="145"/>
    <x v="119"/>
    <x v="2"/>
    <x v="2"/>
    <x v="0"/>
    <n v="1099"/>
    <x v="0"/>
    <x v="61"/>
    <x v="61"/>
    <n v="98751.300000000017"/>
    <x v="61"/>
    <n v="0.26296633303002731"/>
  </r>
  <r>
    <x v="146"/>
    <x v="119"/>
    <x v="1"/>
    <x v="3"/>
    <x v="0"/>
    <n v="599"/>
    <x v="2"/>
    <x v="62"/>
    <x v="62"/>
    <n v="46524.400000000009"/>
    <x v="62"/>
    <n v="0.49916527545909856"/>
  </r>
  <r>
    <x v="147"/>
    <x v="119"/>
    <x v="1"/>
    <x v="2"/>
    <x v="0"/>
    <n v="1299"/>
    <x v="1"/>
    <x v="63"/>
    <x v="63"/>
    <n v="146145.60000000001"/>
    <x v="63"/>
    <n v="0.35334872979214776"/>
  </r>
  <r>
    <x v="148"/>
    <x v="119"/>
    <x v="3"/>
    <x v="1"/>
    <x v="3"/>
    <n v="199"/>
    <x v="4"/>
    <x v="64"/>
    <x v="64"/>
    <n v="11996.400000000001"/>
    <x v="64"/>
    <n v="0.19597989949748745"/>
  </r>
  <r>
    <x v="149"/>
    <x v="119"/>
    <x v="3"/>
    <x v="2"/>
    <x v="1"/>
    <n v="1299"/>
    <x v="1"/>
    <x v="65"/>
    <x v="65"/>
    <n v="85970.700000000012"/>
    <x v="65"/>
    <n v="0.35334872979214782"/>
  </r>
  <r>
    <x v="150"/>
    <x v="119"/>
    <x v="4"/>
    <x v="3"/>
    <x v="1"/>
    <n v="199"/>
    <x v="4"/>
    <x v="66"/>
    <x v="66"/>
    <n v="6138.6"/>
    <x v="66"/>
    <n v="0.19597989949748743"/>
  </r>
  <r>
    <x v="151"/>
    <x v="119"/>
    <x v="3"/>
    <x v="2"/>
    <x v="2"/>
    <n v="449"/>
    <x v="3"/>
    <x v="67"/>
    <x v="67"/>
    <n v="34868.700000000004"/>
    <x v="67"/>
    <n v="0.35412026726057905"/>
  </r>
  <r>
    <x v="152"/>
    <x v="119"/>
    <x v="2"/>
    <x v="1"/>
    <x v="2"/>
    <n v="199"/>
    <x v="4"/>
    <x v="68"/>
    <x v="68"/>
    <n v="5187"/>
    <x v="68"/>
    <n v="0.19597989949748743"/>
  </r>
  <r>
    <x v="153"/>
    <x v="119"/>
    <x v="2"/>
    <x v="2"/>
    <x v="1"/>
    <n v="1299"/>
    <x v="1"/>
    <x v="69"/>
    <x v="69"/>
    <n v="164138.40000000002"/>
    <x v="69"/>
    <n v="0.35334872979214782"/>
  </r>
  <r>
    <x v="154"/>
    <x v="119"/>
    <x v="0"/>
    <x v="3"/>
    <x v="2"/>
    <n v="199"/>
    <x v="4"/>
    <x v="70"/>
    <x v="70"/>
    <n v="15623.400000000001"/>
    <x v="70"/>
    <n v="0.19597989949748743"/>
  </r>
  <r>
    <x v="155"/>
    <x v="119"/>
    <x v="0"/>
    <x v="2"/>
    <x v="1"/>
    <n v="199"/>
    <x v="4"/>
    <x v="71"/>
    <x v="71"/>
    <n v="16890.900000000001"/>
    <x v="71"/>
    <n v="0.19597989949748743"/>
  </r>
  <r>
    <x v="156"/>
    <x v="119"/>
    <x v="2"/>
    <x v="1"/>
    <x v="1"/>
    <n v="1099"/>
    <x v="0"/>
    <x v="72"/>
    <x v="72"/>
    <n v="59505.1"/>
    <x v="72"/>
    <n v="0.26296633303002731"/>
  </r>
  <r>
    <x v="157"/>
    <x v="120"/>
    <x v="1"/>
    <x v="2"/>
    <x v="1"/>
    <n v="199"/>
    <x v="4"/>
    <x v="73"/>
    <x v="73"/>
    <n v="17004"/>
    <x v="73"/>
    <n v="0.19597989949748743"/>
  </r>
  <r>
    <x v="158"/>
    <x v="121"/>
    <x v="4"/>
    <x v="3"/>
    <x v="1"/>
    <n v="599"/>
    <x v="2"/>
    <x v="74"/>
    <x v="74"/>
    <n v="34295.300000000003"/>
    <x v="74"/>
    <n v="0.4991652754590985"/>
  </r>
  <r>
    <x v="159"/>
    <x v="122"/>
    <x v="1"/>
    <x v="3"/>
    <x v="1"/>
    <n v="1099"/>
    <x v="0"/>
    <x v="75"/>
    <x v="75"/>
    <n v="61788.200000000004"/>
    <x v="75"/>
    <n v="0.26296633303002731"/>
  </r>
  <r>
    <x v="160"/>
    <x v="123"/>
    <x v="4"/>
    <x v="0"/>
    <x v="1"/>
    <n v="1299"/>
    <x v="1"/>
    <x v="76"/>
    <x v="76"/>
    <n v="56916"/>
    <x v="76"/>
    <n v="0.35334872979214782"/>
  </r>
  <r>
    <x v="161"/>
    <x v="124"/>
    <x v="3"/>
    <x v="3"/>
    <x v="1"/>
    <n v="199"/>
    <x v="4"/>
    <x v="77"/>
    <x v="77"/>
    <n v="11118.900000000001"/>
    <x v="77"/>
    <n v="0.19597989949748745"/>
  </r>
  <r>
    <x v="162"/>
    <x v="125"/>
    <x v="4"/>
    <x v="1"/>
    <x v="0"/>
    <n v="199"/>
    <x v="4"/>
    <x v="78"/>
    <x v="78"/>
    <n v="8927.1"/>
    <x v="78"/>
    <n v="0.19597989949748745"/>
  </r>
  <r>
    <x v="163"/>
    <x v="126"/>
    <x v="1"/>
    <x v="1"/>
    <x v="0"/>
    <n v="199"/>
    <x v="4"/>
    <x v="79"/>
    <x v="79"/>
    <n v="14079"/>
    <x v="79"/>
    <n v="0.19597989949748743"/>
  </r>
  <r>
    <x v="164"/>
    <x v="127"/>
    <x v="4"/>
    <x v="0"/>
    <x v="0"/>
    <n v="1099"/>
    <x v="0"/>
    <x v="80"/>
    <x v="80"/>
    <n v="123027.30000000002"/>
    <x v="80"/>
    <n v="0.26296633303002731"/>
  </r>
  <r>
    <x v="165"/>
    <x v="128"/>
    <x v="4"/>
    <x v="0"/>
    <x v="0"/>
    <n v="199"/>
    <x v="4"/>
    <x v="81"/>
    <x v="81"/>
    <n v="9098.7000000000007"/>
    <x v="81"/>
    <n v="0.19597989949748743"/>
  </r>
  <r>
    <x v="166"/>
    <x v="129"/>
    <x v="0"/>
    <x v="0"/>
    <x v="0"/>
    <n v="599"/>
    <x v="2"/>
    <x v="82"/>
    <x v="82"/>
    <n v="113978.80000000002"/>
    <x v="82"/>
    <n v="0.49916527545909856"/>
  </r>
  <r>
    <x v="167"/>
    <x v="130"/>
    <x v="4"/>
    <x v="1"/>
    <x v="0"/>
    <n v="1299"/>
    <x v="1"/>
    <x v="83"/>
    <x v="83"/>
    <n v="190622.7"/>
    <x v="83"/>
    <n v="0.35334872979214776"/>
  </r>
  <r>
    <x v="168"/>
    <x v="131"/>
    <x v="2"/>
    <x v="3"/>
    <x v="2"/>
    <n v="1099"/>
    <x v="0"/>
    <x v="84"/>
    <x v="84"/>
    <n v="72365.600000000006"/>
    <x v="84"/>
    <n v="0.26296633303002731"/>
  </r>
  <r>
    <x v="169"/>
    <x v="132"/>
    <x v="0"/>
    <x v="1"/>
    <x v="2"/>
    <n v="449"/>
    <x v="3"/>
    <x v="85"/>
    <x v="85"/>
    <n v="44535.9"/>
    <x v="85"/>
    <n v="0.35412026726057905"/>
  </r>
  <r>
    <x v="170"/>
    <x v="133"/>
    <x v="1"/>
    <x v="1"/>
    <x v="0"/>
    <n v="199"/>
    <x v="4"/>
    <x v="86"/>
    <x v="86"/>
    <n v="8381.1"/>
    <x v="86"/>
    <n v="0.19597989949748745"/>
  </r>
  <r>
    <x v="171"/>
    <x v="134"/>
    <x v="4"/>
    <x v="1"/>
    <x v="1"/>
    <n v="599"/>
    <x v="2"/>
    <x v="87"/>
    <x v="87"/>
    <n v="95440.800000000017"/>
    <x v="87"/>
    <n v="0.49916527545909856"/>
  </r>
  <r>
    <x v="172"/>
    <x v="135"/>
    <x v="4"/>
    <x v="3"/>
    <x v="1"/>
    <n v="1299"/>
    <x v="1"/>
    <x v="88"/>
    <x v="88"/>
    <n v="96344.1"/>
    <x v="88"/>
    <n v="0.35334872979214776"/>
  </r>
  <r>
    <x v="173"/>
    <x v="136"/>
    <x v="4"/>
    <x v="2"/>
    <x v="1"/>
    <n v="1099"/>
    <x v="0"/>
    <x v="89"/>
    <x v="89"/>
    <n v="57193.1"/>
    <x v="89"/>
    <n v="0.26296633303002731"/>
  </r>
  <r>
    <x v="174"/>
    <x v="136"/>
    <x v="0"/>
    <x v="2"/>
    <x v="1"/>
    <n v="1099"/>
    <x v="0"/>
    <x v="90"/>
    <x v="90"/>
    <n v="35315.800000000003"/>
    <x v="90"/>
    <n v="0.26296633303002731"/>
  </r>
  <r>
    <x v="175"/>
    <x v="136"/>
    <x v="4"/>
    <x v="2"/>
    <x v="1"/>
    <n v="199"/>
    <x v="4"/>
    <x v="91"/>
    <x v="91"/>
    <n v="14792.7"/>
    <x v="91"/>
    <n v="0.19597989949748745"/>
  </r>
  <r>
    <x v="176"/>
    <x v="136"/>
    <x v="2"/>
    <x v="2"/>
    <x v="1"/>
    <n v="449"/>
    <x v="3"/>
    <x v="92"/>
    <x v="92"/>
    <n v="19207.2"/>
    <x v="92"/>
    <n v="0.35412026726057905"/>
  </r>
  <r>
    <x v="177"/>
    <x v="136"/>
    <x v="1"/>
    <x v="2"/>
    <x v="1"/>
    <n v="449"/>
    <x v="3"/>
    <x v="93"/>
    <x v="93"/>
    <n v="72233.7"/>
    <x v="93"/>
    <n v="0.35412026726057905"/>
  </r>
  <r>
    <x v="178"/>
    <x v="137"/>
    <x v="0"/>
    <x v="1"/>
    <x v="1"/>
    <n v="199"/>
    <x v="4"/>
    <x v="94"/>
    <x v="94"/>
    <n v="9586.2000000000007"/>
    <x v="94"/>
    <n v="0.19597989949748743"/>
  </r>
  <r>
    <x v="179"/>
    <x v="138"/>
    <x v="3"/>
    <x v="0"/>
    <x v="1"/>
    <n v="199"/>
    <x v="4"/>
    <x v="95"/>
    <x v="95"/>
    <n v="11134.5"/>
    <x v="95"/>
    <n v="0.19597989949748743"/>
  </r>
  <r>
    <x v="180"/>
    <x v="136"/>
    <x v="4"/>
    <x v="3"/>
    <x v="0"/>
    <n v="199"/>
    <x v="4"/>
    <x v="96"/>
    <x v="96"/>
    <n v="9441.9000000000015"/>
    <x v="96"/>
    <n v="0.19597989949748745"/>
  </r>
  <r>
    <x v="181"/>
    <x v="137"/>
    <x v="2"/>
    <x v="3"/>
    <x v="1"/>
    <n v="599"/>
    <x v="2"/>
    <x v="97"/>
    <x v="97"/>
    <n v="40036.1"/>
    <x v="97"/>
    <n v="0.49916527545909845"/>
  </r>
  <r>
    <x v="182"/>
    <x v="138"/>
    <x v="1"/>
    <x v="3"/>
    <x v="0"/>
    <n v="599"/>
    <x v="2"/>
    <x v="98"/>
    <x v="98"/>
    <n v="86291.400000000009"/>
    <x v="98"/>
    <n v="0.4991652754590985"/>
  </r>
  <r>
    <x v="183"/>
    <x v="139"/>
    <x v="0"/>
    <x v="1"/>
    <x v="1"/>
    <n v="199"/>
    <x v="4"/>
    <x v="99"/>
    <x v="99"/>
    <n v="7803.9000000000005"/>
    <x v="99"/>
    <n v="0.19597989949748745"/>
  </r>
  <r>
    <x v="184"/>
    <x v="136"/>
    <x v="0"/>
    <x v="0"/>
    <x v="2"/>
    <n v="1099"/>
    <x v="0"/>
    <x v="75"/>
    <x v="75"/>
    <n v="61788.200000000004"/>
    <x v="75"/>
    <n v="0.26296633303002731"/>
  </r>
  <r>
    <x v="185"/>
    <x v="137"/>
    <x v="4"/>
    <x v="3"/>
    <x v="3"/>
    <n v="1299"/>
    <x v="1"/>
    <x v="76"/>
    <x v="76"/>
    <n v="56916"/>
    <x v="76"/>
    <n v="0.35334872979214782"/>
  </r>
  <r>
    <x v="186"/>
    <x v="138"/>
    <x v="3"/>
    <x v="0"/>
    <x v="1"/>
    <n v="199"/>
    <x v="4"/>
    <x v="77"/>
    <x v="77"/>
    <n v="11118.900000000001"/>
    <x v="77"/>
    <n v="0.19597989949748745"/>
  </r>
  <r>
    <x v="187"/>
    <x v="139"/>
    <x v="3"/>
    <x v="0"/>
    <x v="1"/>
    <n v="199"/>
    <x v="4"/>
    <x v="78"/>
    <x v="78"/>
    <n v="8927.1"/>
    <x v="78"/>
    <n v="0.19597989949748745"/>
  </r>
  <r>
    <x v="188"/>
    <x v="140"/>
    <x v="4"/>
    <x v="0"/>
    <x v="3"/>
    <n v="199"/>
    <x v="4"/>
    <x v="79"/>
    <x v="79"/>
    <n v="14079"/>
    <x v="79"/>
    <n v="0.19597989949748743"/>
  </r>
  <r>
    <x v="189"/>
    <x v="141"/>
    <x v="4"/>
    <x v="0"/>
    <x v="1"/>
    <n v="1099"/>
    <x v="0"/>
    <x v="80"/>
    <x v="80"/>
    <n v="123027.30000000002"/>
    <x v="80"/>
    <n v="0.26296633303002731"/>
  </r>
  <r>
    <x v="190"/>
    <x v="142"/>
    <x v="4"/>
    <x v="3"/>
    <x v="0"/>
    <n v="199"/>
    <x v="4"/>
    <x v="96"/>
    <x v="96"/>
    <n v="9441.9000000000015"/>
    <x v="96"/>
    <n v="0.19597989949748745"/>
  </r>
  <r>
    <x v="191"/>
    <x v="143"/>
    <x v="2"/>
    <x v="3"/>
    <x v="1"/>
    <n v="599"/>
    <x v="2"/>
    <x v="97"/>
    <x v="97"/>
    <n v="40036.1"/>
    <x v="97"/>
    <n v="0.49916527545909845"/>
  </r>
  <r>
    <x v="192"/>
    <x v="144"/>
    <x v="1"/>
    <x v="3"/>
    <x v="0"/>
    <n v="599"/>
    <x v="2"/>
    <x v="98"/>
    <x v="98"/>
    <n v="86291.400000000009"/>
    <x v="98"/>
    <n v="0.4991652754590985"/>
  </r>
  <r>
    <x v="193"/>
    <x v="145"/>
    <x v="0"/>
    <x v="1"/>
    <x v="1"/>
    <n v="199"/>
    <x v="4"/>
    <x v="99"/>
    <x v="99"/>
    <n v="7803.9000000000005"/>
    <x v="99"/>
    <n v="0.19597989949748745"/>
  </r>
  <r>
    <x v="194"/>
    <x v="146"/>
    <x v="0"/>
    <x v="0"/>
    <x v="2"/>
    <n v="1099"/>
    <x v="0"/>
    <x v="75"/>
    <x v="75"/>
    <n v="61788.200000000004"/>
    <x v="75"/>
    <n v="0.26296633303002731"/>
  </r>
  <r>
    <x v="195"/>
    <x v="147"/>
    <x v="4"/>
    <x v="3"/>
    <x v="3"/>
    <n v="1299"/>
    <x v="1"/>
    <x v="76"/>
    <x v="76"/>
    <n v="56916"/>
    <x v="76"/>
    <n v="0.35334872979214782"/>
  </r>
  <r>
    <x v="196"/>
    <x v="148"/>
    <x v="3"/>
    <x v="0"/>
    <x v="1"/>
    <n v="199"/>
    <x v="4"/>
    <x v="77"/>
    <x v="77"/>
    <n v="11118.900000000001"/>
    <x v="77"/>
    <n v="0.19597989949748745"/>
  </r>
  <r>
    <x v="197"/>
    <x v="149"/>
    <x v="3"/>
    <x v="0"/>
    <x v="1"/>
    <n v="199"/>
    <x v="4"/>
    <x v="78"/>
    <x v="78"/>
    <n v="8927.1"/>
    <x v="78"/>
    <n v="0.19597989949748745"/>
  </r>
  <r>
    <x v="198"/>
    <x v="150"/>
    <x v="4"/>
    <x v="0"/>
    <x v="3"/>
    <n v="199"/>
    <x v="4"/>
    <x v="79"/>
    <x v="79"/>
    <n v="14079"/>
    <x v="79"/>
    <n v="0.195979899497487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ACD65A-1C61-40E5-824D-BDE58DBC9DC6}"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28:D33" firstHeaderRow="0" firstDataRow="1" firstDataCol="1"/>
  <pivotFields count="12">
    <pivotField showAll="0"/>
    <pivotField numFmtId="14" showAll="0"/>
    <pivotField showAll="0">
      <items count="6">
        <item x="4"/>
        <item x="2"/>
        <item x="0"/>
        <item x="3"/>
        <item x="1"/>
        <item t="default"/>
      </items>
    </pivotField>
    <pivotField showAll="0">
      <items count="5">
        <item x="2"/>
        <item x="0"/>
        <item x="1"/>
        <item x="3"/>
        <item t="default"/>
      </items>
    </pivotField>
    <pivotField axis="axisRow" showAll="0">
      <items count="5">
        <item x="0"/>
        <item x="2"/>
        <item x="3"/>
        <item x="1"/>
        <item t="default"/>
      </items>
    </pivotField>
    <pivotField showAll="0"/>
    <pivotField showAll="0"/>
    <pivotField numFmtId="1" showAll="0"/>
    <pivotField dataField="1" numFmtId="166" showAll="0"/>
    <pivotField numFmtId="166" showAll="0"/>
    <pivotField dataField="1" numFmtId="166" showAll="0"/>
    <pivotField numFmtId="2" showAll="0"/>
  </pivotFields>
  <rowFields count="1">
    <field x="4"/>
  </rowFields>
  <rowItems count="5">
    <i>
      <x/>
    </i>
    <i>
      <x v="1"/>
    </i>
    <i>
      <x v="2"/>
    </i>
    <i>
      <x v="3"/>
    </i>
    <i t="grand">
      <x/>
    </i>
  </rowItems>
  <colFields count="1">
    <field x="-2"/>
  </colFields>
  <colItems count="2">
    <i>
      <x/>
    </i>
    <i i="1">
      <x v="1"/>
    </i>
  </colItems>
  <dataFields count="2">
    <dataField name="Sum of Revenues" fld="8" baseField="0" baseItem="0"/>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1AEFF1-9722-4CBA-B3BD-EF99AA9A476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location ref="B3:D9" firstHeaderRow="0" firstDataRow="1" firstDataCol="1"/>
  <pivotFields count="12">
    <pivotField showAll="0"/>
    <pivotField numFmtId="14" showAll="0"/>
    <pivotField axis="axisRow" showAll="0">
      <items count="6">
        <item x="4"/>
        <item x="2"/>
        <item x="0"/>
        <item x="3"/>
        <item x="1"/>
        <item t="default"/>
      </items>
    </pivotField>
    <pivotField showAll="0">
      <items count="5">
        <item x="2"/>
        <item x="0"/>
        <item x="1"/>
        <item x="3"/>
        <item t="default"/>
      </items>
    </pivotField>
    <pivotField showAll="0"/>
    <pivotField showAll="0"/>
    <pivotField showAll="0"/>
    <pivotField numFmtId="1" showAll="0"/>
    <pivotField dataField="1" numFmtId="166" showAll="0"/>
    <pivotField numFmtId="166" showAll="0"/>
    <pivotField dataField="1" numFmtId="166" showAll="0"/>
    <pivotField numFmtId="2" showAll="0"/>
  </pivotFields>
  <rowFields count="1">
    <field x="2"/>
  </rowFields>
  <rowItems count="6">
    <i>
      <x/>
    </i>
    <i>
      <x v="1"/>
    </i>
    <i>
      <x v="2"/>
    </i>
    <i>
      <x v="3"/>
    </i>
    <i>
      <x v="4"/>
    </i>
    <i t="grand">
      <x/>
    </i>
  </rowItems>
  <colFields count="1">
    <field x="-2"/>
  </colFields>
  <colItems count="2">
    <i>
      <x/>
    </i>
    <i i="1">
      <x v="1"/>
    </i>
  </colItems>
  <dataFields count="2">
    <dataField name="Sum of Revenues" fld="8" baseField="2" baseItem="0"/>
    <dataField name="Sum of Profit" fld="10" baseField="0" baseItem="0"/>
  </dataFields>
  <chartFormats count="2">
    <chartFormat chart="42"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1631AF-979B-4B8F-B45C-913A8319E73A}"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J34" firstHeaderRow="0" firstDataRow="0" firstDataCol="0" rowPageCount="1" colPageCount="1"/>
  <pivotFields count="12">
    <pivotField showAll="0"/>
    <pivotField numFmtId="14" showAll="0" includeNewItemsInFilter="1">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axis="axisPage" showAll="0">
      <items count="5">
        <item x="2"/>
        <item x="0"/>
        <item x="1"/>
        <item x="3"/>
        <item t="default"/>
      </items>
    </pivotField>
    <pivotField showAll="0">
      <items count="5">
        <item x="0"/>
        <item x="2"/>
        <item x="3"/>
        <item x="1"/>
        <item t="default"/>
      </items>
    </pivotField>
    <pivotField showAll="0"/>
    <pivotField showAll="0"/>
    <pivotField numFmtId="1" showAll="0">
      <items count="101">
        <item x="47"/>
        <item x="3"/>
        <item x="33"/>
        <item x="74"/>
        <item x="17"/>
        <item x="92"/>
        <item x="90"/>
        <item x="76"/>
        <item x="41"/>
        <item x="30"/>
        <item x="57"/>
        <item x="60"/>
        <item x="45"/>
        <item x="68"/>
        <item x="97"/>
        <item x="46"/>
        <item x="12"/>
        <item x="21"/>
        <item x="62"/>
        <item x="24"/>
        <item x="66"/>
        <item x="36"/>
        <item x="44"/>
        <item x="35"/>
        <item x="22"/>
        <item x="65"/>
        <item x="43"/>
        <item x="89"/>
        <item x="58"/>
        <item x="99"/>
        <item x="72"/>
        <item x="25"/>
        <item x="88"/>
        <item x="54"/>
        <item x="75"/>
        <item x="86"/>
        <item x="52"/>
        <item x="67"/>
        <item x="19"/>
        <item x="8"/>
        <item x="78"/>
        <item x="81"/>
        <item x="49"/>
        <item x="96"/>
        <item x="94"/>
        <item x="84"/>
        <item x="26"/>
        <item x="5"/>
        <item x="48"/>
        <item x="20"/>
        <item x="85"/>
        <item x="77"/>
        <item x="95"/>
        <item x="98"/>
        <item x="15"/>
        <item x="59"/>
        <item x="1"/>
        <item x="10"/>
        <item x="64"/>
        <item x="13"/>
        <item x="0"/>
        <item x="39"/>
        <item x="11"/>
        <item x="63"/>
        <item x="87"/>
        <item x="28"/>
        <item x="34"/>
        <item x="27"/>
        <item x="50"/>
        <item x="61"/>
        <item x="18"/>
        <item x="69"/>
        <item x="37"/>
        <item x="79"/>
        <item x="23"/>
        <item x="29"/>
        <item x="14"/>
        <item x="91"/>
        <item x="82"/>
        <item x="32"/>
        <item x="31"/>
        <item x="38"/>
        <item x="70"/>
        <item x="51"/>
        <item x="42"/>
        <item x="83"/>
        <item x="80"/>
        <item x="71"/>
        <item x="73"/>
        <item x="6"/>
        <item x="4"/>
        <item x="55"/>
        <item x="93"/>
        <item x="7"/>
        <item x="53"/>
        <item x="56"/>
        <item x="16"/>
        <item x="9"/>
        <item x="2"/>
        <item x="40"/>
        <item t="default"/>
      </items>
    </pivotField>
    <pivotField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numFmtId="166" showAll="0"/>
    <pivotField numFmtId="166" showAll="0">
      <items count="101">
        <item x="68"/>
        <item x="66"/>
        <item x="44"/>
        <item x="35"/>
        <item x="22"/>
        <item x="43"/>
        <item x="99"/>
        <item x="3"/>
        <item x="17"/>
        <item x="86"/>
        <item x="74"/>
        <item x="92"/>
        <item x="78"/>
        <item x="57"/>
        <item x="81"/>
        <item x="41"/>
        <item x="49"/>
        <item x="96"/>
        <item x="94"/>
        <item x="97"/>
        <item x="5"/>
        <item x="77"/>
        <item x="95"/>
        <item x="62"/>
        <item x="64"/>
        <item x="11"/>
        <item x="34"/>
        <item x="37"/>
        <item x="79"/>
        <item x="29"/>
        <item x="58"/>
        <item x="91"/>
        <item x="54"/>
        <item x="67"/>
        <item x="70"/>
        <item x="42"/>
        <item x="71"/>
        <item x="73"/>
        <item x="6"/>
        <item x="7"/>
        <item x="56"/>
        <item x="85"/>
        <item x="48"/>
        <item x="15"/>
        <item x="47"/>
        <item x="98"/>
        <item x="59"/>
        <item x="13"/>
        <item x="39"/>
        <item x="33"/>
        <item x="87"/>
        <item x="90"/>
        <item x="27"/>
        <item x="76"/>
        <item x="60"/>
        <item x="30"/>
        <item x="45"/>
        <item x="23"/>
        <item x="46"/>
        <item x="14"/>
        <item x="82"/>
        <item x="38"/>
        <item x="12"/>
        <item x="31"/>
        <item x="51"/>
        <item x="21"/>
        <item x="4"/>
        <item x="24"/>
        <item x="55"/>
        <item x="93"/>
        <item x="36"/>
        <item x="40"/>
        <item x="65"/>
        <item x="89"/>
        <item x="72"/>
        <item x="75"/>
        <item x="25"/>
        <item x="88"/>
        <item x="8"/>
        <item x="52"/>
        <item x="19"/>
        <item x="84"/>
        <item x="20"/>
        <item x="26"/>
        <item x="1"/>
        <item x="10"/>
        <item x="0"/>
        <item x="28"/>
        <item x="63"/>
        <item x="61"/>
        <item x="18"/>
        <item x="50"/>
        <item x="69"/>
        <item x="32"/>
        <item x="80"/>
        <item x="83"/>
        <item x="16"/>
        <item x="53"/>
        <item x="9"/>
        <item x="2"/>
        <item t="default"/>
      </items>
    </pivotField>
    <pivotField numFmtId="2" showAll="0"/>
  </pivotFields>
  <pageFields count="1">
    <pageField fld="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5C4965-C3C9-4FF0-8781-EA2940690B5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G11:H16" firstHeaderRow="1" firstDataRow="1" firstDataCol="1"/>
  <pivotFields count="12">
    <pivotField showAll="0"/>
    <pivotField numFmtId="14" showAll="0"/>
    <pivotField showAll="0">
      <items count="6">
        <item x="4"/>
        <item x="2"/>
        <item x="0"/>
        <item x="3"/>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pivotField showAll="0">
      <items count="6">
        <item x="4"/>
        <item x="3"/>
        <item x="0"/>
        <item x="2"/>
        <item x="1"/>
        <item t="default"/>
      </items>
    </pivotField>
    <pivotField numFmtId="1" showAll="0"/>
    <pivotField numFmtId="166" showAll="0"/>
    <pivotField numFmtId="166" showAll="0"/>
    <pivotField numFmtId="166" showAll="0"/>
    <pivotField dataField="1" numFmtId="2" showAll="0"/>
  </pivotFields>
  <rowFields count="1">
    <field x="3"/>
  </rowFields>
  <rowItems count="5">
    <i>
      <x/>
    </i>
    <i>
      <x v="3"/>
    </i>
    <i>
      <x v="2"/>
    </i>
    <i>
      <x v="1"/>
    </i>
    <i t="grand">
      <x/>
    </i>
  </rowItems>
  <colItems count="1">
    <i/>
  </colItems>
  <dataFields count="1">
    <dataField name="Sum of Expense/Revenue Ratio" fld="11" baseField="0" baseItem="0" numFmtId="164"/>
  </dataFields>
  <formats count="1">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2A1339-2D06-4D72-A671-145C3FED50A4}"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I21:I22" firstHeaderRow="1" firstDataRow="1" firstDataCol="0"/>
  <pivotFields count="12">
    <pivotField showAll="0"/>
    <pivotField numFmtId="14" showAll="0"/>
    <pivotField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pivotField dataField="1"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numFmtId="166" showAll="0"/>
    <pivotField numFmtId="166" showAll="0"/>
    <pivotField numFmtId="2" showAll="0"/>
  </pivotFields>
  <rowItems count="1">
    <i/>
  </rowItems>
  <colItems count="1">
    <i/>
  </colItems>
  <dataFields count="1">
    <dataField name="Sum of Revenues" fld="8"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4742F6-3DE2-4244-9CF0-E3B15C42730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P35:R52" firstHeaderRow="1" firstDataRow="1" firstDataCol="0"/>
  <pivotFields count="12">
    <pivotField showAll="0"/>
    <pivotField numFmtId="14" showAll="0" includeNewItemsInFilter="1">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items count="101">
        <item x="47"/>
        <item x="3"/>
        <item x="33"/>
        <item x="74"/>
        <item x="17"/>
        <item x="92"/>
        <item x="90"/>
        <item x="76"/>
        <item x="41"/>
        <item x="30"/>
        <item x="57"/>
        <item x="60"/>
        <item x="45"/>
        <item x="68"/>
        <item x="97"/>
        <item x="46"/>
        <item x="12"/>
        <item x="21"/>
        <item x="62"/>
        <item x="24"/>
        <item x="66"/>
        <item x="36"/>
        <item x="44"/>
        <item x="35"/>
        <item x="22"/>
        <item x="65"/>
        <item x="43"/>
        <item x="89"/>
        <item x="58"/>
        <item x="99"/>
        <item x="72"/>
        <item x="25"/>
        <item x="88"/>
        <item x="54"/>
        <item x="75"/>
        <item x="86"/>
        <item x="52"/>
        <item x="67"/>
        <item x="19"/>
        <item x="8"/>
        <item x="78"/>
        <item x="81"/>
        <item x="49"/>
        <item x="96"/>
        <item x="94"/>
        <item x="84"/>
        <item x="26"/>
        <item x="5"/>
        <item x="48"/>
        <item x="20"/>
        <item x="85"/>
        <item x="77"/>
        <item x="95"/>
        <item x="98"/>
        <item x="15"/>
        <item x="59"/>
        <item x="1"/>
        <item x="10"/>
        <item x="64"/>
        <item x="13"/>
        <item x="0"/>
        <item x="39"/>
        <item x="11"/>
        <item x="63"/>
        <item x="87"/>
        <item x="28"/>
        <item x="34"/>
        <item x="27"/>
        <item x="50"/>
        <item x="61"/>
        <item x="18"/>
        <item x="69"/>
        <item x="37"/>
        <item x="79"/>
        <item x="23"/>
        <item x="29"/>
        <item x="14"/>
        <item x="91"/>
        <item x="82"/>
        <item x="32"/>
        <item x="31"/>
        <item x="38"/>
        <item x="70"/>
        <item x="51"/>
        <item x="42"/>
        <item x="83"/>
        <item x="80"/>
        <item x="71"/>
        <item x="73"/>
        <item x="6"/>
        <item x="4"/>
        <item x="55"/>
        <item x="93"/>
        <item x="7"/>
        <item x="53"/>
        <item x="56"/>
        <item x="16"/>
        <item x="9"/>
        <item x="2"/>
        <item x="40"/>
        <item t="default"/>
      </items>
    </pivotField>
    <pivotField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numFmtId="166" showAll="0"/>
    <pivotField numFmtId="166" showAll="0">
      <items count="101">
        <item x="68"/>
        <item x="66"/>
        <item x="44"/>
        <item x="35"/>
        <item x="22"/>
        <item x="43"/>
        <item x="99"/>
        <item x="3"/>
        <item x="17"/>
        <item x="86"/>
        <item x="74"/>
        <item x="92"/>
        <item x="78"/>
        <item x="57"/>
        <item x="81"/>
        <item x="41"/>
        <item x="49"/>
        <item x="96"/>
        <item x="94"/>
        <item x="97"/>
        <item x="5"/>
        <item x="77"/>
        <item x="95"/>
        <item x="62"/>
        <item x="64"/>
        <item x="11"/>
        <item x="34"/>
        <item x="37"/>
        <item x="79"/>
        <item x="29"/>
        <item x="58"/>
        <item x="91"/>
        <item x="54"/>
        <item x="67"/>
        <item x="70"/>
        <item x="42"/>
        <item x="71"/>
        <item x="73"/>
        <item x="6"/>
        <item x="7"/>
        <item x="56"/>
        <item x="85"/>
        <item x="48"/>
        <item x="15"/>
        <item x="47"/>
        <item x="98"/>
        <item x="59"/>
        <item x="13"/>
        <item x="39"/>
        <item x="33"/>
        <item x="87"/>
        <item x="90"/>
        <item x="27"/>
        <item x="76"/>
        <item x="60"/>
        <item x="30"/>
        <item x="45"/>
        <item x="23"/>
        <item x="46"/>
        <item x="14"/>
        <item x="82"/>
        <item x="38"/>
        <item x="12"/>
        <item x="31"/>
        <item x="51"/>
        <item x="21"/>
        <item x="4"/>
        <item x="24"/>
        <item x="55"/>
        <item x="93"/>
        <item x="36"/>
        <item x="40"/>
        <item x="65"/>
        <item x="89"/>
        <item x="72"/>
        <item x="75"/>
        <item x="25"/>
        <item x="88"/>
        <item x="8"/>
        <item x="52"/>
        <item x="19"/>
        <item x="84"/>
        <item x="20"/>
        <item x="26"/>
        <item x="1"/>
        <item x="10"/>
        <item x="0"/>
        <item x="28"/>
        <item x="63"/>
        <item x="61"/>
        <item x="18"/>
        <item x="50"/>
        <item x="69"/>
        <item x="32"/>
        <item x="80"/>
        <item x="83"/>
        <item x="16"/>
        <item x="53"/>
        <item x="9"/>
        <item x="2"/>
        <item t="default"/>
      </items>
    </pivotField>
    <pivotField numFmtId="2"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DCF371-4E9F-4890-98F6-7A198542C54C}"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M33:M34" firstHeaderRow="1" firstDataRow="1" firstDataCol="0"/>
  <pivotFields count="12">
    <pivotField showAll="0"/>
    <pivotField numFmtId="14" showAll="0"/>
    <pivotField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pivotField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dataField="1" numFmtId="166" showAll="0"/>
    <pivotField numFmtId="166" showAll="0"/>
    <pivotField numFmtId="2" showAll="0"/>
  </pivotFields>
  <rowItems count="1">
    <i/>
  </rowItems>
  <colItems count="1">
    <i/>
  </colItems>
  <dataFields count="1">
    <dataField name="Sum of Expenses" fld="9"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CF7BC9-38AA-4421-A883-9F01E54C200E}"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rowHeaderCaption="PRODUCT">
  <location ref="F27:H33" firstHeaderRow="0" firstDataRow="1" firstDataCol="1"/>
  <pivotFields count="12">
    <pivotField showAll="0"/>
    <pivotField numFmtId="14" showAll="0"/>
    <pivotField axis="axisRow"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dataField="1" numFmtId="1" showAll="0"/>
    <pivotField dataField="1"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numFmtId="166" showAll="0"/>
    <pivotField numFmtId="166" showAll="0"/>
    <pivotField numFmtId="2" showAll="0"/>
  </pivotFields>
  <rowFields count="1">
    <field x="2"/>
  </rowFields>
  <rowItems count="6">
    <i>
      <x/>
    </i>
    <i>
      <x v="1"/>
    </i>
    <i>
      <x v="2"/>
    </i>
    <i>
      <x v="3"/>
    </i>
    <i>
      <x v="4"/>
    </i>
    <i t="grand">
      <x/>
    </i>
  </rowItems>
  <colFields count="1">
    <field x="-2"/>
  </colFields>
  <colItems count="2">
    <i>
      <x/>
    </i>
    <i i="1">
      <x v="1"/>
    </i>
  </colItems>
  <dataFields count="2">
    <dataField name="QTY SOLD" fld="7" baseField="2" baseItem="0"/>
    <dataField name="TOTAL REVENUE" fld="8" baseField="2"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E2AE51-0D58-4703-922A-3C72562DCE2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3">
  <location ref="M42:O47" firstHeaderRow="0" firstDataRow="1" firstDataCol="1"/>
  <pivotFields count="12">
    <pivotField showAll="0"/>
    <pivotField numFmtId="14" showAll="0" includeNewItemsInFilter="1">
      <items count="1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showAll="0">
      <items count="6">
        <item x="4"/>
        <item x="2"/>
        <item x="0"/>
        <item x="3"/>
        <item x="1"/>
        <item t="default"/>
      </items>
    </pivotField>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pivotField showAll="0"/>
    <pivotField numFmtId="1" showAll="0">
      <items count="101">
        <item x="47"/>
        <item x="3"/>
        <item x="33"/>
        <item x="74"/>
        <item x="17"/>
        <item x="92"/>
        <item x="90"/>
        <item x="76"/>
        <item x="41"/>
        <item x="30"/>
        <item x="57"/>
        <item x="60"/>
        <item x="45"/>
        <item x="68"/>
        <item x="97"/>
        <item x="46"/>
        <item x="12"/>
        <item x="21"/>
        <item x="62"/>
        <item x="24"/>
        <item x="66"/>
        <item x="36"/>
        <item x="44"/>
        <item x="35"/>
        <item x="22"/>
        <item x="65"/>
        <item x="43"/>
        <item x="89"/>
        <item x="58"/>
        <item x="99"/>
        <item x="72"/>
        <item x="25"/>
        <item x="88"/>
        <item x="54"/>
        <item x="75"/>
        <item x="86"/>
        <item x="52"/>
        <item x="67"/>
        <item x="19"/>
        <item x="8"/>
        <item x="78"/>
        <item x="81"/>
        <item x="49"/>
        <item x="96"/>
        <item x="94"/>
        <item x="84"/>
        <item x="26"/>
        <item x="5"/>
        <item x="48"/>
        <item x="20"/>
        <item x="85"/>
        <item x="77"/>
        <item x="95"/>
        <item x="98"/>
        <item x="15"/>
        <item x="59"/>
        <item x="1"/>
        <item x="10"/>
        <item x="64"/>
        <item x="13"/>
        <item x="0"/>
        <item x="39"/>
        <item x="11"/>
        <item x="63"/>
        <item x="87"/>
        <item x="28"/>
        <item x="34"/>
        <item x="27"/>
        <item x="50"/>
        <item x="61"/>
        <item x="18"/>
        <item x="69"/>
        <item x="37"/>
        <item x="79"/>
        <item x="23"/>
        <item x="29"/>
        <item x="14"/>
        <item x="91"/>
        <item x="82"/>
        <item x="32"/>
        <item x="31"/>
        <item x="38"/>
        <item x="70"/>
        <item x="51"/>
        <item x="42"/>
        <item x="83"/>
        <item x="80"/>
        <item x="71"/>
        <item x="73"/>
        <item x="6"/>
        <item x="4"/>
        <item x="55"/>
        <item x="93"/>
        <item x="7"/>
        <item x="53"/>
        <item x="56"/>
        <item x="16"/>
        <item x="9"/>
        <item x="2"/>
        <item x="40"/>
        <item t="default"/>
      </items>
    </pivotField>
    <pivotField dataField="1"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numFmtId="166" showAll="0"/>
    <pivotField numFmtId="166" showAll="0">
      <items count="101">
        <item x="68"/>
        <item x="66"/>
        <item x="44"/>
        <item x="35"/>
        <item x="22"/>
        <item x="43"/>
        <item x="99"/>
        <item x="3"/>
        <item x="17"/>
        <item x="86"/>
        <item x="74"/>
        <item x="92"/>
        <item x="78"/>
        <item x="57"/>
        <item x="81"/>
        <item x="41"/>
        <item x="49"/>
        <item x="96"/>
        <item x="94"/>
        <item x="97"/>
        <item x="5"/>
        <item x="77"/>
        <item x="95"/>
        <item x="62"/>
        <item x="64"/>
        <item x="11"/>
        <item x="34"/>
        <item x="37"/>
        <item x="79"/>
        <item x="29"/>
        <item x="58"/>
        <item x="91"/>
        <item x="54"/>
        <item x="67"/>
        <item x="70"/>
        <item x="42"/>
        <item x="71"/>
        <item x="73"/>
        <item x="6"/>
        <item x="7"/>
        <item x="56"/>
        <item x="85"/>
        <item x="48"/>
        <item x="15"/>
        <item x="47"/>
        <item x="98"/>
        <item x="59"/>
        <item x="13"/>
        <item x="39"/>
        <item x="33"/>
        <item x="87"/>
        <item x="90"/>
        <item x="27"/>
        <item x="76"/>
        <item x="60"/>
        <item x="30"/>
        <item x="45"/>
        <item x="23"/>
        <item x="46"/>
        <item x="14"/>
        <item x="82"/>
        <item x="38"/>
        <item x="12"/>
        <item x="31"/>
        <item x="51"/>
        <item x="21"/>
        <item x="4"/>
        <item x="24"/>
        <item x="55"/>
        <item x="93"/>
        <item x="36"/>
        <item x="40"/>
        <item x="65"/>
        <item x="89"/>
        <item x="72"/>
        <item x="75"/>
        <item x="25"/>
        <item x="88"/>
        <item x="8"/>
        <item x="52"/>
        <item x="19"/>
        <item x="84"/>
        <item x="20"/>
        <item x="26"/>
        <item x="1"/>
        <item x="10"/>
        <item x="0"/>
        <item x="28"/>
        <item x="63"/>
        <item x="61"/>
        <item x="18"/>
        <item x="50"/>
        <item x="69"/>
        <item x="32"/>
        <item x="80"/>
        <item x="83"/>
        <item x="16"/>
        <item x="53"/>
        <item x="9"/>
        <item x="2"/>
        <item t="default"/>
      </items>
    </pivotField>
    <pivotField numFmtId="2" showAll="0"/>
  </pivotFields>
  <rowFields count="1">
    <field x="3"/>
  </rowFields>
  <rowItems count="5">
    <i>
      <x/>
    </i>
    <i>
      <x v="3"/>
    </i>
    <i>
      <x v="2"/>
    </i>
    <i>
      <x v="1"/>
    </i>
    <i t="grand">
      <x/>
    </i>
  </rowItems>
  <colFields count="1">
    <field x="-2"/>
  </colFields>
  <colItems count="2">
    <i>
      <x/>
    </i>
    <i i="1">
      <x v="1"/>
    </i>
  </colItems>
  <dataFields count="2">
    <dataField name="TOTAL REV" fld="8" baseField="3" baseItem="0"/>
    <dataField name="AVG  REV" fld="8" subtotal="average" baseField="3" baseItem="0"/>
  </dataFields>
  <chartFormats count="2">
    <chartFormat chart="42"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43CBB6-EE6C-4039-9364-B29061523B91}"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K22:K23" firstHeaderRow="1" firstDataRow="1" firstDataCol="0"/>
  <pivotFields count="12">
    <pivotField showAll="0"/>
    <pivotField numFmtId="14" showAll="0"/>
    <pivotField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numFmtId="1" showAll="0"/>
    <pivotField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numFmtId="166" showAll="0"/>
    <pivotField dataField="1" numFmtId="166" showAll="0"/>
    <pivotField numFmtId="2" showAll="0"/>
  </pivotFields>
  <rowItems count="1">
    <i/>
  </rowItems>
  <colItems count="1">
    <i/>
  </colItems>
  <dataFields count="1">
    <dataField name="Sum of Profit" fld="10"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3343C03-5DEB-453C-9847-0287371704B0}"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M21:M22" firstHeaderRow="1" firstDataRow="1" firstDataCol="0"/>
  <pivotFields count="12">
    <pivotField showAll="0"/>
    <pivotField numFmtId="14" showAll="0"/>
    <pivotField showAll="0">
      <items count="6">
        <item x="4"/>
        <item x="2"/>
        <item x="0"/>
        <item x="3"/>
        <item x="1"/>
        <item t="default"/>
      </items>
    </pivotField>
    <pivotField showAll="0">
      <items count="5">
        <item x="2"/>
        <item x="0"/>
        <item x="1"/>
        <item x="3"/>
        <item t="default"/>
      </items>
    </pivotField>
    <pivotField showAll="0">
      <items count="5">
        <item x="0"/>
        <item x="2"/>
        <item x="3"/>
        <item x="1"/>
        <item t="default"/>
      </items>
    </pivotField>
    <pivotField showAll="0"/>
    <pivotField showAll="0"/>
    <pivotField dataField="1" numFmtId="1" showAll="0"/>
    <pivotField numFmtId="166" showAll="0">
      <items count="101">
        <item x="68"/>
        <item x="66"/>
        <item x="44"/>
        <item x="35"/>
        <item x="22"/>
        <item x="43"/>
        <item x="99"/>
        <item x="86"/>
        <item x="78"/>
        <item x="81"/>
        <item x="49"/>
        <item x="96"/>
        <item x="94"/>
        <item x="17"/>
        <item x="5"/>
        <item x="92"/>
        <item x="77"/>
        <item x="95"/>
        <item x="57"/>
        <item x="64"/>
        <item x="11"/>
        <item x="3"/>
        <item x="34"/>
        <item x="74"/>
        <item x="37"/>
        <item x="79"/>
        <item x="29"/>
        <item x="41"/>
        <item x="91"/>
        <item x="70"/>
        <item x="97"/>
        <item x="42"/>
        <item x="71"/>
        <item x="73"/>
        <item x="6"/>
        <item x="7"/>
        <item x="62"/>
        <item x="56"/>
        <item x="54"/>
        <item x="67"/>
        <item x="47"/>
        <item x="58"/>
        <item x="85"/>
        <item x="15"/>
        <item x="90"/>
        <item x="13"/>
        <item x="39"/>
        <item x="60"/>
        <item x="45"/>
        <item x="33"/>
        <item x="46"/>
        <item x="12"/>
        <item x="76"/>
        <item x="48"/>
        <item x="30"/>
        <item x="21"/>
        <item x="98"/>
        <item x="38"/>
        <item x="59"/>
        <item x="87"/>
        <item x="4"/>
        <item x="27"/>
        <item x="24"/>
        <item x="55"/>
        <item x="93"/>
        <item x="36"/>
        <item x="89"/>
        <item x="23"/>
        <item x="72"/>
        <item x="14"/>
        <item x="82"/>
        <item x="31"/>
        <item x="75"/>
        <item x="51"/>
        <item x="65"/>
        <item x="8"/>
        <item x="25"/>
        <item x="88"/>
        <item x="84"/>
        <item x="52"/>
        <item x="19"/>
        <item x="40"/>
        <item x="20"/>
        <item x="1"/>
        <item x="0"/>
        <item x="26"/>
        <item x="28"/>
        <item x="61"/>
        <item x="18"/>
        <item x="10"/>
        <item x="63"/>
        <item x="50"/>
        <item x="69"/>
        <item x="80"/>
        <item x="32"/>
        <item x="16"/>
        <item x="83"/>
        <item x="53"/>
        <item x="9"/>
        <item x="2"/>
        <item t="default"/>
      </items>
    </pivotField>
    <pivotField numFmtId="166" showAll="0"/>
    <pivotField numFmtId="166" showAll="0"/>
    <pivotField numFmtId="2" showAll="0"/>
  </pivotFields>
  <rowItems count="1">
    <i/>
  </rowItems>
  <colItems count="1">
    <i/>
  </colItems>
  <dataFields count="1">
    <dataField name="Sum of Quantity" fld="7"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702D4A-DBC2-47A5-97FA-191C8083BB4C}" sourceName="Region">
  <pivotTables>
    <pivotTable tabId="2" name="PivotTable9"/>
    <pivotTable tabId="2" name="PivotTable1"/>
    <pivotTable tabId="2" name="PivotTable6"/>
    <pivotTable tabId="2" name="PivotTable7"/>
    <pivotTable tabId="2" name="PivotTable2"/>
    <pivotTable tabId="2" name="PivotTable12"/>
    <pivotTable tabId="2" name="PivotTable11"/>
  </pivotTables>
  <data>
    <tabular pivotCacheId="175607463">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A2C1F00-D399-42EF-BDE6-ECB7B581237A}" cache="Slicer_Region" caption="Reg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L217"/>
  <sheetViews>
    <sheetView topLeftCell="C178" zoomScaleNormal="100" workbookViewId="0">
      <selection activeCell="A15" sqref="A15"/>
    </sheetView>
  </sheetViews>
  <sheetFormatPr defaultColWidth="10.625" defaultRowHeight="15.75" x14ac:dyDescent="0.25"/>
  <cols>
    <col min="3" max="3" width="8.5" bestFit="1" customWidth="1"/>
    <col min="4" max="4" width="13.125" bestFit="1" customWidth="1"/>
    <col min="5" max="5" width="14.625" customWidth="1"/>
    <col min="6" max="6" width="14.875" customWidth="1"/>
    <col min="7" max="7" width="13.125" customWidth="1"/>
    <col min="8" max="8" width="8.375" bestFit="1" customWidth="1"/>
    <col min="11" max="11" width="13.25" bestFit="1" customWidth="1"/>
    <col min="12" max="12" width="21.25" customWidth="1"/>
  </cols>
  <sheetData>
    <row r="1" spans="1:12" x14ac:dyDescent="0.25">
      <c r="A1" s="5" t="s">
        <v>3</v>
      </c>
      <c r="B1" s="5" t="s">
        <v>18</v>
      </c>
      <c r="C1" s="5" t="s">
        <v>4</v>
      </c>
      <c r="D1" s="5" t="s">
        <v>0</v>
      </c>
      <c r="E1" s="5" t="s">
        <v>7</v>
      </c>
      <c r="F1" s="5" t="s">
        <v>23</v>
      </c>
      <c r="G1" s="5" t="s">
        <v>24</v>
      </c>
      <c r="H1" s="5" t="s">
        <v>20</v>
      </c>
      <c r="I1" s="5" t="s">
        <v>5</v>
      </c>
      <c r="J1" s="5" t="s">
        <v>6</v>
      </c>
      <c r="K1" s="5" t="s">
        <v>21</v>
      </c>
      <c r="L1" s="12" t="s">
        <v>22</v>
      </c>
    </row>
    <row r="2" spans="1:12" x14ac:dyDescent="0.25">
      <c r="A2" s="1">
        <v>10010</v>
      </c>
      <c r="B2" s="4">
        <v>44562</v>
      </c>
      <c r="C2" t="s">
        <v>8</v>
      </c>
      <c r="D2" t="s">
        <v>1</v>
      </c>
      <c r="E2" t="s">
        <v>9</v>
      </c>
      <c r="F2" s="6">
        <v>1099</v>
      </c>
      <c r="G2" s="6">
        <v>289</v>
      </c>
      <c r="H2" s="7">
        <v>313.5</v>
      </c>
      <c r="I2" s="8">
        <v>344536.5</v>
      </c>
      <c r="J2" s="8">
        <v>90601.5</v>
      </c>
      <c r="K2" s="10">
        <f>I2-J2</f>
        <v>253935</v>
      </c>
      <c r="L2" s="11">
        <f>J2/I2</f>
        <v>0.26296633303002731</v>
      </c>
    </row>
    <row r="3" spans="1:12" x14ac:dyDescent="0.25">
      <c r="A3" s="1">
        <v>10011</v>
      </c>
      <c r="B3" s="4">
        <v>44562</v>
      </c>
      <c r="C3" t="s">
        <v>8</v>
      </c>
      <c r="D3" t="s">
        <v>10</v>
      </c>
      <c r="E3" t="s">
        <v>11</v>
      </c>
      <c r="F3" s="6">
        <v>1099</v>
      </c>
      <c r="G3" s="6">
        <v>289</v>
      </c>
      <c r="H3" s="7">
        <v>300.7</v>
      </c>
      <c r="I3" s="8">
        <v>330469.3</v>
      </c>
      <c r="J3" s="8">
        <v>86902.3</v>
      </c>
      <c r="K3" s="10">
        <f t="shared" ref="K3:K66" si="0">I3-J3</f>
        <v>243567</v>
      </c>
      <c r="L3" s="11">
        <f t="shared" ref="L3:L66" si="1">J3/I3</f>
        <v>0.26296633303002731</v>
      </c>
    </row>
    <row r="4" spans="1:12" x14ac:dyDescent="0.25">
      <c r="A4" s="1">
        <v>10012</v>
      </c>
      <c r="B4" s="4">
        <v>44562</v>
      </c>
      <c r="C4" t="s">
        <v>12</v>
      </c>
      <c r="D4" t="s">
        <v>2</v>
      </c>
      <c r="E4" t="s">
        <v>13</v>
      </c>
      <c r="F4" s="6">
        <v>1299</v>
      </c>
      <c r="G4" s="6">
        <v>459</v>
      </c>
      <c r="H4" s="7">
        <v>482.20000000000005</v>
      </c>
      <c r="I4" s="8">
        <v>626377.80000000005</v>
      </c>
      <c r="J4" s="8">
        <v>221329.80000000002</v>
      </c>
      <c r="K4" s="10">
        <f t="shared" si="0"/>
        <v>405048</v>
      </c>
      <c r="L4" s="11">
        <f t="shared" si="1"/>
        <v>0.35334872979214782</v>
      </c>
    </row>
    <row r="5" spans="1:12" x14ac:dyDescent="0.25">
      <c r="A5" s="1">
        <v>10013</v>
      </c>
      <c r="B5" s="4">
        <v>44562</v>
      </c>
      <c r="C5" t="s">
        <v>14</v>
      </c>
      <c r="D5" t="s">
        <v>19</v>
      </c>
      <c r="E5" t="s">
        <v>15</v>
      </c>
      <c r="F5" s="6">
        <v>599</v>
      </c>
      <c r="G5" s="6">
        <v>299</v>
      </c>
      <c r="H5" s="7">
        <v>109</v>
      </c>
      <c r="I5" s="8">
        <v>65291</v>
      </c>
      <c r="J5" s="8">
        <v>32591</v>
      </c>
      <c r="K5" s="10">
        <f t="shared" si="0"/>
        <v>32700</v>
      </c>
      <c r="L5" s="11">
        <f t="shared" si="1"/>
        <v>0.4991652754590985</v>
      </c>
    </row>
    <row r="6" spans="1:12" x14ac:dyDescent="0.25">
      <c r="A6" s="1">
        <v>10014</v>
      </c>
      <c r="B6" s="4">
        <v>44562</v>
      </c>
      <c r="C6" t="s">
        <v>16</v>
      </c>
      <c r="D6" t="s">
        <v>19</v>
      </c>
      <c r="E6" t="s">
        <v>13</v>
      </c>
      <c r="F6" s="6">
        <v>449</v>
      </c>
      <c r="G6" s="6">
        <v>159</v>
      </c>
      <c r="H6" s="7">
        <v>450.90000000000003</v>
      </c>
      <c r="I6" s="8">
        <v>202454.1</v>
      </c>
      <c r="J6" s="8">
        <v>71693.100000000006</v>
      </c>
      <c r="K6" s="10">
        <f t="shared" si="0"/>
        <v>130761</v>
      </c>
      <c r="L6" s="11">
        <f t="shared" si="1"/>
        <v>0.3541202672605791</v>
      </c>
    </row>
    <row r="7" spans="1:12" x14ac:dyDescent="0.25">
      <c r="A7" s="1">
        <v>10015</v>
      </c>
      <c r="B7" s="4">
        <v>44562</v>
      </c>
      <c r="C7" t="s">
        <v>17</v>
      </c>
      <c r="D7" t="s">
        <v>19</v>
      </c>
      <c r="E7" t="s">
        <v>13</v>
      </c>
      <c r="F7" s="6">
        <v>199</v>
      </c>
      <c r="G7" s="6">
        <v>39</v>
      </c>
      <c r="H7" s="7">
        <v>270.90000000000003</v>
      </c>
      <c r="I7" s="8">
        <v>53909.100000000006</v>
      </c>
      <c r="J7" s="8">
        <v>10565.100000000002</v>
      </c>
      <c r="K7" s="10">
        <f t="shared" si="0"/>
        <v>43344</v>
      </c>
      <c r="L7" s="11">
        <f t="shared" si="1"/>
        <v>0.19597989949748745</v>
      </c>
    </row>
    <row r="8" spans="1:12" x14ac:dyDescent="0.25">
      <c r="A8" s="1">
        <v>10016</v>
      </c>
      <c r="B8" s="4">
        <v>44565</v>
      </c>
      <c r="C8" t="s">
        <v>17</v>
      </c>
      <c r="D8" t="s">
        <v>19</v>
      </c>
      <c r="E8" t="s">
        <v>9</v>
      </c>
      <c r="F8" s="6">
        <v>199</v>
      </c>
      <c r="G8" s="6">
        <v>39</v>
      </c>
      <c r="H8" s="7">
        <v>443.1</v>
      </c>
      <c r="I8" s="8">
        <v>88176.900000000009</v>
      </c>
      <c r="J8" s="8">
        <v>17280.900000000001</v>
      </c>
      <c r="K8" s="10">
        <f t="shared" si="0"/>
        <v>70896</v>
      </c>
      <c r="L8" s="11">
        <f t="shared" si="1"/>
        <v>0.19597989949748743</v>
      </c>
    </row>
    <row r="9" spans="1:12" x14ac:dyDescent="0.25">
      <c r="A9" s="1">
        <v>10017</v>
      </c>
      <c r="B9" s="4">
        <v>44568</v>
      </c>
      <c r="C9" t="s">
        <v>17</v>
      </c>
      <c r="D9" t="s">
        <v>1</v>
      </c>
      <c r="E9" t="s">
        <v>13</v>
      </c>
      <c r="F9" s="6">
        <v>199</v>
      </c>
      <c r="G9" s="6">
        <v>39</v>
      </c>
      <c r="H9" s="7">
        <v>459.3</v>
      </c>
      <c r="I9" s="8">
        <v>91400.7</v>
      </c>
      <c r="J9" s="8">
        <v>17912.7</v>
      </c>
      <c r="K9" s="10">
        <f t="shared" si="0"/>
        <v>73488</v>
      </c>
      <c r="L9" s="11">
        <f t="shared" si="1"/>
        <v>0.19597989949748745</v>
      </c>
    </row>
    <row r="10" spans="1:12" x14ac:dyDescent="0.25">
      <c r="A10" s="1">
        <v>10018</v>
      </c>
      <c r="B10" s="4">
        <v>44571</v>
      </c>
      <c r="C10" t="s">
        <v>8</v>
      </c>
      <c r="D10" t="s">
        <v>10</v>
      </c>
      <c r="E10" t="s">
        <v>13</v>
      </c>
      <c r="F10" s="9">
        <v>1099</v>
      </c>
      <c r="G10" s="9">
        <v>289</v>
      </c>
      <c r="H10" s="7">
        <v>222.5</v>
      </c>
      <c r="I10" s="8">
        <v>244527.5</v>
      </c>
      <c r="J10" s="8">
        <v>64302.5</v>
      </c>
      <c r="K10" s="10">
        <f t="shared" si="0"/>
        <v>180225</v>
      </c>
      <c r="L10" s="11">
        <f t="shared" si="1"/>
        <v>0.26296633303002731</v>
      </c>
    </row>
    <row r="11" spans="1:12" x14ac:dyDescent="0.25">
      <c r="A11" s="1">
        <v>10019</v>
      </c>
      <c r="B11" s="4">
        <v>44574</v>
      </c>
      <c r="C11" t="s">
        <v>12</v>
      </c>
      <c r="D11" t="s">
        <v>2</v>
      </c>
      <c r="E11" s="2" t="s">
        <v>9</v>
      </c>
      <c r="F11" s="6">
        <v>1299</v>
      </c>
      <c r="G11" s="6">
        <v>459</v>
      </c>
      <c r="H11" s="7">
        <v>479.40000000000003</v>
      </c>
      <c r="I11" s="8">
        <v>622740.60000000009</v>
      </c>
      <c r="J11" s="8">
        <v>220044.6</v>
      </c>
      <c r="K11" s="10">
        <f t="shared" si="0"/>
        <v>402696.00000000012</v>
      </c>
      <c r="L11" s="11">
        <f t="shared" si="1"/>
        <v>0.35334872979214776</v>
      </c>
    </row>
    <row r="12" spans="1:12" x14ac:dyDescent="0.25">
      <c r="A12" s="1">
        <v>10020</v>
      </c>
      <c r="B12" s="4">
        <v>44577</v>
      </c>
      <c r="C12" t="s">
        <v>12</v>
      </c>
      <c r="D12" t="s">
        <v>2</v>
      </c>
      <c r="E12" s="2" t="s">
        <v>9</v>
      </c>
      <c r="F12" s="6">
        <v>1299</v>
      </c>
      <c r="G12" s="6">
        <v>459</v>
      </c>
      <c r="H12" s="7">
        <v>301.2</v>
      </c>
      <c r="I12" s="8">
        <v>391258.8</v>
      </c>
      <c r="J12" s="8">
        <v>138250.79999999999</v>
      </c>
      <c r="K12" s="10">
        <f t="shared" si="0"/>
        <v>253008</v>
      </c>
      <c r="L12" s="11">
        <f t="shared" si="1"/>
        <v>0.35334872979214776</v>
      </c>
    </row>
    <row r="13" spans="1:12" x14ac:dyDescent="0.25">
      <c r="A13" s="1">
        <v>10021</v>
      </c>
      <c r="B13" s="4">
        <v>44580</v>
      </c>
      <c r="C13" t="s">
        <v>17</v>
      </c>
      <c r="D13" t="s">
        <v>2</v>
      </c>
      <c r="E13" s="2" t="s">
        <v>9</v>
      </c>
      <c r="F13" s="6">
        <v>199</v>
      </c>
      <c r="G13" s="6">
        <v>39</v>
      </c>
      <c r="H13" s="7">
        <v>315.10000000000002</v>
      </c>
      <c r="I13" s="8">
        <v>62704.9</v>
      </c>
      <c r="J13" s="8">
        <v>12288.900000000001</v>
      </c>
      <c r="K13" s="10">
        <f t="shared" si="0"/>
        <v>50416</v>
      </c>
      <c r="L13" s="11">
        <f t="shared" si="1"/>
        <v>0.19597989949748745</v>
      </c>
    </row>
    <row r="14" spans="1:12" x14ac:dyDescent="0.25">
      <c r="A14" s="1">
        <v>10022</v>
      </c>
      <c r="B14" s="4">
        <v>44583</v>
      </c>
      <c r="C14" t="s">
        <v>8</v>
      </c>
      <c r="D14" t="s">
        <v>1</v>
      </c>
      <c r="E14" s="2" t="s">
        <v>9</v>
      </c>
      <c r="F14" s="9">
        <v>1099</v>
      </c>
      <c r="G14" s="9">
        <v>289</v>
      </c>
      <c r="H14" s="7">
        <v>142.4</v>
      </c>
      <c r="I14" s="8">
        <v>156497.60000000001</v>
      </c>
      <c r="J14" s="8">
        <v>41153.599999999999</v>
      </c>
      <c r="K14" s="10">
        <f t="shared" si="0"/>
        <v>115344</v>
      </c>
      <c r="L14" s="11">
        <f t="shared" si="1"/>
        <v>0.26296633303002726</v>
      </c>
    </row>
    <row r="15" spans="1:12" x14ac:dyDescent="0.25">
      <c r="A15" s="1">
        <v>10023</v>
      </c>
      <c r="B15" s="4">
        <v>44586</v>
      </c>
      <c r="C15" t="s">
        <v>16</v>
      </c>
      <c r="D15" t="s">
        <v>10</v>
      </c>
      <c r="E15" s="2" t="s">
        <v>9</v>
      </c>
      <c r="F15" s="6">
        <v>449</v>
      </c>
      <c r="G15" s="6">
        <v>159</v>
      </c>
      <c r="H15" s="7">
        <v>311</v>
      </c>
      <c r="I15" s="8">
        <v>139639</v>
      </c>
      <c r="J15" s="8">
        <v>49449</v>
      </c>
      <c r="K15" s="10">
        <f t="shared" si="0"/>
        <v>90190</v>
      </c>
      <c r="L15" s="11">
        <f t="shared" si="1"/>
        <v>0.35412026726057905</v>
      </c>
    </row>
    <row r="16" spans="1:12" x14ac:dyDescent="0.25">
      <c r="A16" s="1">
        <v>10024</v>
      </c>
      <c r="B16" s="4">
        <v>44596</v>
      </c>
      <c r="C16" t="s">
        <v>14</v>
      </c>
      <c r="D16" t="s">
        <v>2</v>
      </c>
      <c r="E16" s="2" t="s">
        <v>9</v>
      </c>
      <c r="F16" s="6">
        <v>599</v>
      </c>
      <c r="G16" s="6">
        <v>299</v>
      </c>
      <c r="H16" s="7">
        <v>378.20000000000005</v>
      </c>
      <c r="I16" s="8">
        <v>226541.80000000002</v>
      </c>
      <c r="J16" s="8">
        <v>113081.80000000002</v>
      </c>
      <c r="K16" s="10">
        <f t="shared" si="0"/>
        <v>113460</v>
      </c>
      <c r="L16" s="11">
        <f t="shared" si="1"/>
        <v>0.49916527545909856</v>
      </c>
    </row>
    <row r="17" spans="1:12" x14ac:dyDescent="0.25">
      <c r="A17" s="1">
        <v>10025</v>
      </c>
      <c r="B17" s="4">
        <v>44597</v>
      </c>
      <c r="C17" t="s">
        <v>16</v>
      </c>
      <c r="D17" t="s">
        <v>2</v>
      </c>
      <c r="E17" t="s">
        <v>15</v>
      </c>
      <c r="F17" s="6">
        <v>449</v>
      </c>
      <c r="G17" s="6">
        <v>159</v>
      </c>
      <c r="H17" s="7">
        <v>291.90000000000003</v>
      </c>
      <c r="I17" s="8">
        <v>131063.10000000002</v>
      </c>
      <c r="J17" s="8">
        <v>46412.100000000006</v>
      </c>
      <c r="K17" s="10">
        <f t="shared" si="0"/>
        <v>84651.000000000015</v>
      </c>
      <c r="L17" s="11">
        <f t="shared" si="1"/>
        <v>0.35412026726057905</v>
      </c>
    </row>
    <row r="18" spans="1:12" x14ac:dyDescent="0.25">
      <c r="A18" s="1">
        <v>10026</v>
      </c>
      <c r="B18" s="4">
        <v>44598</v>
      </c>
      <c r="C18" t="s">
        <v>8</v>
      </c>
      <c r="D18" t="s">
        <v>2</v>
      </c>
      <c r="E18" t="s">
        <v>15</v>
      </c>
      <c r="F18" s="9">
        <v>1099</v>
      </c>
      <c r="G18" s="9">
        <v>289</v>
      </c>
      <c r="H18" s="7">
        <v>479.3</v>
      </c>
      <c r="I18" s="8">
        <v>526750.70000000007</v>
      </c>
      <c r="J18" s="8">
        <v>138517.70000000001</v>
      </c>
      <c r="K18" s="10">
        <f t="shared" si="0"/>
        <v>388233.00000000006</v>
      </c>
      <c r="L18" s="11">
        <f t="shared" si="1"/>
        <v>0.26296633303002731</v>
      </c>
    </row>
    <row r="19" spans="1:12" x14ac:dyDescent="0.25">
      <c r="A19" s="1">
        <v>10027</v>
      </c>
      <c r="B19" s="4">
        <v>44599</v>
      </c>
      <c r="C19" t="s">
        <v>16</v>
      </c>
      <c r="D19" t="s">
        <v>1</v>
      </c>
      <c r="E19" t="s">
        <v>11</v>
      </c>
      <c r="F19" s="6">
        <v>449</v>
      </c>
      <c r="G19" s="6">
        <v>159</v>
      </c>
      <c r="H19" s="7">
        <v>115.10000000000001</v>
      </c>
      <c r="I19" s="8">
        <v>51679.9</v>
      </c>
      <c r="J19" s="8">
        <v>18300.900000000001</v>
      </c>
      <c r="K19" s="10">
        <f t="shared" si="0"/>
        <v>33379</v>
      </c>
      <c r="L19" s="11">
        <f t="shared" si="1"/>
        <v>0.3541202672605791</v>
      </c>
    </row>
    <row r="20" spans="1:12" x14ac:dyDescent="0.25">
      <c r="A20" s="1">
        <v>10028</v>
      </c>
      <c r="B20" s="4">
        <v>44600</v>
      </c>
      <c r="C20" t="s">
        <v>8</v>
      </c>
      <c r="D20" t="s">
        <v>2</v>
      </c>
      <c r="E20" t="s">
        <v>15</v>
      </c>
      <c r="F20" s="9">
        <v>1099</v>
      </c>
      <c r="G20" s="9">
        <v>289</v>
      </c>
      <c r="H20" s="7">
        <v>347.8</v>
      </c>
      <c r="I20" s="8">
        <v>382232.2</v>
      </c>
      <c r="J20" s="8">
        <v>100514.2</v>
      </c>
      <c r="K20" s="10">
        <f t="shared" si="0"/>
        <v>281718</v>
      </c>
      <c r="L20" s="11">
        <f t="shared" si="1"/>
        <v>0.26296633303002726</v>
      </c>
    </row>
    <row r="21" spans="1:12" x14ac:dyDescent="0.25">
      <c r="A21" s="1">
        <v>10029</v>
      </c>
      <c r="B21" s="4">
        <v>44600</v>
      </c>
      <c r="C21" t="s">
        <v>12</v>
      </c>
      <c r="D21" t="s">
        <v>2</v>
      </c>
      <c r="E21" t="s">
        <v>15</v>
      </c>
      <c r="F21" s="6">
        <v>1299</v>
      </c>
      <c r="G21" s="6">
        <v>459</v>
      </c>
      <c r="H21" s="7">
        <v>222.4</v>
      </c>
      <c r="I21" s="8">
        <v>288897.60000000003</v>
      </c>
      <c r="J21" s="8">
        <v>102081.60000000001</v>
      </c>
      <c r="K21" s="10">
        <f t="shared" si="0"/>
        <v>186816.00000000003</v>
      </c>
      <c r="L21" s="11">
        <f t="shared" si="1"/>
        <v>0.35334872979214776</v>
      </c>
    </row>
    <row r="22" spans="1:12" x14ac:dyDescent="0.25">
      <c r="A22" s="1">
        <v>10030</v>
      </c>
      <c r="B22" s="4">
        <v>44600</v>
      </c>
      <c r="C22" t="s">
        <v>8</v>
      </c>
      <c r="D22" t="s">
        <v>2</v>
      </c>
      <c r="E22" t="s">
        <v>13</v>
      </c>
      <c r="F22" s="9">
        <v>1099</v>
      </c>
      <c r="G22" s="9">
        <v>289</v>
      </c>
      <c r="H22" s="7">
        <v>276.5</v>
      </c>
      <c r="I22" s="8">
        <v>303873.5</v>
      </c>
      <c r="J22" s="8">
        <v>79908.5</v>
      </c>
      <c r="K22" s="10">
        <f t="shared" si="0"/>
        <v>223965</v>
      </c>
      <c r="L22" s="11">
        <f t="shared" si="1"/>
        <v>0.26296633303002731</v>
      </c>
    </row>
    <row r="23" spans="1:12" x14ac:dyDescent="0.25">
      <c r="A23" s="1">
        <v>10031</v>
      </c>
      <c r="B23" s="4">
        <v>44600</v>
      </c>
      <c r="C23" t="s">
        <v>8</v>
      </c>
      <c r="D23" t="s">
        <v>1</v>
      </c>
      <c r="E23" t="s">
        <v>13</v>
      </c>
      <c r="F23" s="9">
        <v>1099</v>
      </c>
      <c r="G23" s="9">
        <v>289</v>
      </c>
      <c r="H23" s="7">
        <v>151.20000000000002</v>
      </c>
      <c r="I23" s="8">
        <v>166168.80000000002</v>
      </c>
      <c r="J23" s="8">
        <v>43696.800000000003</v>
      </c>
      <c r="K23" s="10">
        <f t="shared" si="0"/>
        <v>122472.00000000001</v>
      </c>
      <c r="L23" s="11">
        <f t="shared" si="1"/>
        <v>0.26296633303002731</v>
      </c>
    </row>
    <row r="24" spans="1:12" x14ac:dyDescent="0.25">
      <c r="A24" s="1">
        <v>10032</v>
      </c>
      <c r="B24" s="4">
        <v>44600</v>
      </c>
      <c r="C24" t="s">
        <v>17</v>
      </c>
      <c r="D24" t="s">
        <v>1</v>
      </c>
      <c r="E24" t="s">
        <v>13</v>
      </c>
      <c r="F24" s="6">
        <v>199</v>
      </c>
      <c r="G24" s="6">
        <v>39</v>
      </c>
      <c r="H24" s="7">
        <v>171.60000000000002</v>
      </c>
      <c r="I24" s="8">
        <v>34148.400000000001</v>
      </c>
      <c r="J24" s="8">
        <v>6692.4000000000005</v>
      </c>
      <c r="K24" s="10">
        <f t="shared" si="0"/>
        <v>27456</v>
      </c>
      <c r="L24" s="11">
        <f t="shared" si="1"/>
        <v>0.19597989949748745</v>
      </c>
    </row>
    <row r="25" spans="1:12" x14ac:dyDescent="0.25">
      <c r="A25" s="1">
        <v>10033</v>
      </c>
      <c r="B25" s="4">
        <v>44635</v>
      </c>
      <c r="C25" t="s">
        <v>14</v>
      </c>
      <c r="D25" t="s">
        <v>10</v>
      </c>
      <c r="E25" t="s">
        <v>13</v>
      </c>
      <c r="F25" s="6">
        <v>599</v>
      </c>
      <c r="G25" s="6">
        <v>299</v>
      </c>
      <c r="H25" s="7">
        <v>365.40000000000003</v>
      </c>
      <c r="I25" s="8">
        <v>218874.60000000003</v>
      </c>
      <c r="J25" s="8">
        <v>109254.6</v>
      </c>
      <c r="K25" s="10">
        <f t="shared" si="0"/>
        <v>109620.00000000003</v>
      </c>
      <c r="L25" s="11">
        <f t="shared" si="1"/>
        <v>0.49916527545909845</v>
      </c>
    </row>
    <row r="26" spans="1:12" x14ac:dyDescent="0.25">
      <c r="A26" s="1">
        <v>10034</v>
      </c>
      <c r="B26" s="4">
        <v>44635</v>
      </c>
      <c r="C26" t="s">
        <v>12</v>
      </c>
      <c r="D26" t="s">
        <v>10</v>
      </c>
      <c r="E26" s="2" t="s">
        <v>9</v>
      </c>
      <c r="F26" s="6">
        <v>1299</v>
      </c>
      <c r="G26" s="6">
        <v>459</v>
      </c>
      <c r="H26" s="7">
        <v>156.10000000000002</v>
      </c>
      <c r="I26" s="8">
        <v>202773.90000000002</v>
      </c>
      <c r="J26" s="8">
        <v>71649.900000000009</v>
      </c>
      <c r="K26" s="10">
        <f t="shared" si="0"/>
        <v>131124</v>
      </c>
      <c r="L26" s="11">
        <f t="shared" si="1"/>
        <v>0.35334872979214782</v>
      </c>
    </row>
    <row r="27" spans="1:12" x14ac:dyDescent="0.25">
      <c r="A27" s="1">
        <v>10035</v>
      </c>
      <c r="B27" s="4">
        <v>44635</v>
      </c>
      <c r="C27" t="s">
        <v>12</v>
      </c>
      <c r="D27" t="s">
        <v>1</v>
      </c>
      <c r="E27" t="s">
        <v>13</v>
      </c>
      <c r="F27" s="6">
        <v>1299</v>
      </c>
      <c r="G27" s="6">
        <v>459</v>
      </c>
      <c r="H27" s="7">
        <v>208.3</v>
      </c>
      <c r="I27" s="8">
        <v>270581.7</v>
      </c>
      <c r="J27" s="8">
        <v>95609.700000000012</v>
      </c>
      <c r="K27" s="10">
        <f t="shared" si="0"/>
        <v>174972</v>
      </c>
      <c r="L27" s="11">
        <f t="shared" si="1"/>
        <v>0.35334872979214782</v>
      </c>
    </row>
    <row r="28" spans="1:12" x14ac:dyDescent="0.25">
      <c r="A28" s="1">
        <v>10036</v>
      </c>
      <c r="B28" s="4">
        <v>44635</v>
      </c>
      <c r="C28" t="s">
        <v>12</v>
      </c>
      <c r="D28" t="s">
        <v>10</v>
      </c>
      <c r="E28" s="2" t="s">
        <v>9</v>
      </c>
      <c r="F28" s="6">
        <v>1299</v>
      </c>
      <c r="G28" s="6">
        <v>459</v>
      </c>
      <c r="H28" s="7">
        <v>267.3</v>
      </c>
      <c r="I28" s="8">
        <v>347222.7</v>
      </c>
      <c r="J28" s="8">
        <v>122690.70000000001</v>
      </c>
      <c r="K28" s="10">
        <f t="shared" si="0"/>
        <v>224532</v>
      </c>
      <c r="L28" s="11">
        <f t="shared" si="1"/>
        <v>0.35334872979214782</v>
      </c>
    </row>
    <row r="29" spans="1:12" x14ac:dyDescent="0.25">
      <c r="A29" s="1">
        <v>10037</v>
      </c>
      <c r="B29" s="4">
        <v>44637</v>
      </c>
      <c r="C29" t="s">
        <v>14</v>
      </c>
      <c r="D29" t="s">
        <v>10</v>
      </c>
      <c r="E29" s="2" t="s">
        <v>9</v>
      </c>
      <c r="F29" s="6">
        <v>599</v>
      </c>
      <c r="G29" s="6">
        <v>299</v>
      </c>
      <c r="H29" s="7">
        <v>338.5</v>
      </c>
      <c r="I29" s="8">
        <v>202761.5</v>
      </c>
      <c r="J29" s="8">
        <v>101211.5</v>
      </c>
      <c r="K29" s="10">
        <f t="shared" si="0"/>
        <v>101550</v>
      </c>
      <c r="L29" s="11">
        <f t="shared" si="1"/>
        <v>0.4991652754590985</v>
      </c>
    </row>
    <row r="30" spans="1:12" x14ac:dyDescent="0.25">
      <c r="A30" s="1">
        <v>10038</v>
      </c>
      <c r="B30" s="4">
        <v>44639</v>
      </c>
      <c r="C30" t="s">
        <v>8</v>
      </c>
      <c r="D30" t="s">
        <v>2</v>
      </c>
      <c r="E30" t="s">
        <v>13</v>
      </c>
      <c r="F30" s="9">
        <v>1099</v>
      </c>
      <c r="G30" s="9">
        <v>289</v>
      </c>
      <c r="H30" s="7">
        <v>321.8</v>
      </c>
      <c r="I30" s="8">
        <v>353658.2</v>
      </c>
      <c r="J30" s="8">
        <v>93000.2</v>
      </c>
      <c r="K30" s="10">
        <f t="shared" si="0"/>
        <v>260658</v>
      </c>
      <c r="L30" s="11">
        <f t="shared" si="1"/>
        <v>0.26296633303002726</v>
      </c>
    </row>
    <row r="31" spans="1:12" x14ac:dyDescent="0.25">
      <c r="A31" s="1">
        <v>10039</v>
      </c>
      <c r="B31" s="4">
        <v>44641</v>
      </c>
      <c r="C31" t="s">
        <v>17</v>
      </c>
      <c r="D31" t="s">
        <v>10</v>
      </c>
      <c r="E31" t="s">
        <v>15</v>
      </c>
      <c r="F31" s="6">
        <v>199</v>
      </c>
      <c r="G31" s="6">
        <v>39</v>
      </c>
      <c r="H31" s="7">
        <v>368.70000000000005</v>
      </c>
      <c r="I31" s="8">
        <v>73371.3</v>
      </c>
      <c r="J31" s="8">
        <v>14379.300000000001</v>
      </c>
      <c r="K31" s="10">
        <f t="shared" si="0"/>
        <v>58992</v>
      </c>
      <c r="L31" s="11">
        <f t="shared" si="1"/>
        <v>0.19597989949748745</v>
      </c>
    </row>
    <row r="32" spans="1:12" x14ac:dyDescent="0.25">
      <c r="A32" s="1">
        <v>10040</v>
      </c>
      <c r="B32" s="4">
        <v>44643</v>
      </c>
      <c r="C32" t="s">
        <v>12</v>
      </c>
      <c r="D32" t="s">
        <v>1</v>
      </c>
      <c r="E32" t="s">
        <v>11</v>
      </c>
      <c r="F32" s="6">
        <v>1299</v>
      </c>
      <c r="G32" s="6">
        <v>459</v>
      </c>
      <c r="H32" s="7">
        <v>126.9</v>
      </c>
      <c r="I32" s="8">
        <v>164843.1</v>
      </c>
      <c r="J32" s="8">
        <v>58247.100000000006</v>
      </c>
      <c r="K32" s="10">
        <f t="shared" si="0"/>
        <v>106596</v>
      </c>
      <c r="L32" s="11">
        <f t="shared" si="1"/>
        <v>0.35334872979214782</v>
      </c>
    </row>
    <row r="33" spans="1:12" x14ac:dyDescent="0.25">
      <c r="A33" s="1">
        <v>10041</v>
      </c>
      <c r="B33" s="4">
        <v>44645</v>
      </c>
      <c r="C33" t="s">
        <v>14</v>
      </c>
      <c r="D33" t="s">
        <v>19</v>
      </c>
      <c r="E33" t="s">
        <v>13</v>
      </c>
      <c r="F33" s="6">
        <v>599</v>
      </c>
      <c r="G33" s="6">
        <v>299</v>
      </c>
      <c r="H33" s="7">
        <v>390</v>
      </c>
      <c r="I33" s="8">
        <v>233610</v>
      </c>
      <c r="J33" s="8">
        <v>116610</v>
      </c>
      <c r="K33" s="10">
        <f t="shared" si="0"/>
        <v>117000</v>
      </c>
      <c r="L33" s="11">
        <f t="shared" si="1"/>
        <v>0.4991652754590985</v>
      </c>
    </row>
    <row r="34" spans="1:12" x14ac:dyDescent="0.25">
      <c r="A34" s="1">
        <v>10042</v>
      </c>
      <c r="B34" s="4">
        <v>44647</v>
      </c>
      <c r="C34" t="s">
        <v>12</v>
      </c>
      <c r="D34" t="s">
        <v>19</v>
      </c>
      <c r="E34" t="s">
        <v>11</v>
      </c>
      <c r="F34" s="6">
        <v>1299</v>
      </c>
      <c r="G34" s="6">
        <v>459</v>
      </c>
      <c r="H34" s="7">
        <v>388.3</v>
      </c>
      <c r="I34" s="8">
        <v>504401.7</v>
      </c>
      <c r="J34" s="8">
        <v>178229.7</v>
      </c>
      <c r="K34" s="10">
        <f t="shared" si="0"/>
        <v>326172</v>
      </c>
      <c r="L34" s="11">
        <f t="shared" si="1"/>
        <v>0.35334872979214782</v>
      </c>
    </row>
    <row r="35" spans="1:12" x14ac:dyDescent="0.25">
      <c r="A35" s="1">
        <v>10043</v>
      </c>
      <c r="B35" s="4">
        <v>44649</v>
      </c>
      <c r="C35" t="s">
        <v>12</v>
      </c>
      <c r="D35" t="s">
        <v>19</v>
      </c>
      <c r="E35" t="s">
        <v>13</v>
      </c>
      <c r="F35" s="6">
        <v>1299</v>
      </c>
      <c r="G35" s="6">
        <v>459</v>
      </c>
      <c r="H35" s="7">
        <v>112</v>
      </c>
      <c r="I35" s="8">
        <v>145488</v>
      </c>
      <c r="J35" s="8">
        <v>51408</v>
      </c>
      <c r="K35" s="10">
        <f t="shared" si="0"/>
        <v>94080</v>
      </c>
      <c r="L35" s="11">
        <f t="shared" si="1"/>
        <v>0.35334872979214782</v>
      </c>
    </row>
    <row r="36" spans="1:12" x14ac:dyDescent="0.25">
      <c r="A36" s="1">
        <v>10044</v>
      </c>
      <c r="B36" s="4">
        <v>44651</v>
      </c>
      <c r="C36" t="s">
        <v>17</v>
      </c>
      <c r="D36" t="s">
        <v>19</v>
      </c>
      <c r="E36" s="2" t="s">
        <v>9</v>
      </c>
      <c r="F36" s="6">
        <v>199</v>
      </c>
      <c r="G36" s="6">
        <v>39</v>
      </c>
      <c r="H36" s="7">
        <v>331.70000000000005</v>
      </c>
      <c r="I36" s="8">
        <v>66008.3</v>
      </c>
      <c r="J36" s="8">
        <v>12936.300000000001</v>
      </c>
      <c r="K36" s="10">
        <f t="shared" si="0"/>
        <v>53072</v>
      </c>
      <c r="L36" s="11">
        <f t="shared" si="1"/>
        <v>0.19597989949748745</v>
      </c>
    </row>
    <row r="37" spans="1:12" x14ac:dyDescent="0.25">
      <c r="A37" s="1">
        <v>10045</v>
      </c>
      <c r="B37" s="4">
        <v>44653</v>
      </c>
      <c r="C37" t="s">
        <v>17</v>
      </c>
      <c r="D37" t="s">
        <v>10</v>
      </c>
      <c r="E37" s="2" t="s">
        <v>9</v>
      </c>
      <c r="F37" s="6">
        <v>199</v>
      </c>
      <c r="G37" s="6">
        <v>39</v>
      </c>
      <c r="H37" s="7">
        <v>171</v>
      </c>
      <c r="I37" s="8">
        <v>34029</v>
      </c>
      <c r="J37" s="8">
        <v>6669</v>
      </c>
      <c r="K37" s="10">
        <f t="shared" si="0"/>
        <v>27360</v>
      </c>
      <c r="L37" s="11">
        <f t="shared" si="1"/>
        <v>0.19597989949748743</v>
      </c>
    </row>
    <row r="38" spans="1:12" x14ac:dyDescent="0.25">
      <c r="A38" s="1">
        <v>10046</v>
      </c>
      <c r="B38" s="4">
        <v>44655</v>
      </c>
      <c r="C38" t="s">
        <v>12</v>
      </c>
      <c r="D38" t="s">
        <v>19</v>
      </c>
      <c r="E38" t="s">
        <v>13</v>
      </c>
      <c r="F38" s="6">
        <v>1299</v>
      </c>
      <c r="G38" s="6">
        <v>459</v>
      </c>
      <c r="H38" s="7">
        <v>167.20000000000002</v>
      </c>
      <c r="I38" s="8">
        <v>217192.80000000002</v>
      </c>
      <c r="J38" s="8">
        <v>76744.800000000003</v>
      </c>
      <c r="K38" s="10">
        <f t="shared" si="0"/>
        <v>140448</v>
      </c>
      <c r="L38" s="11">
        <f t="shared" si="1"/>
        <v>0.35334872979214776</v>
      </c>
    </row>
    <row r="39" spans="1:12" x14ac:dyDescent="0.25">
      <c r="A39" s="1">
        <v>10047</v>
      </c>
      <c r="B39" s="4">
        <v>44657</v>
      </c>
      <c r="C39" t="s">
        <v>17</v>
      </c>
      <c r="D39" t="s">
        <v>10</v>
      </c>
      <c r="E39" t="s">
        <v>13</v>
      </c>
      <c r="F39" s="6">
        <v>199</v>
      </c>
      <c r="G39" s="6">
        <v>39</v>
      </c>
      <c r="H39" s="7">
        <v>357.8</v>
      </c>
      <c r="I39" s="8">
        <v>71202.2</v>
      </c>
      <c r="J39" s="8">
        <v>13954.2</v>
      </c>
      <c r="K39" s="10">
        <f t="shared" si="0"/>
        <v>57248</v>
      </c>
      <c r="L39" s="11">
        <f t="shared" si="1"/>
        <v>0.19597989949748745</v>
      </c>
    </row>
    <row r="40" spans="1:12" x14ac:dyDescent="0.25">
      <c r="A40" s="1">
        <v>10048</v>
      </c>
      <c r="B40" s="4">
        <v>44659</v>
      </c>
      <c r="C40" t="s">
        <v>16</v>
      </c>
      <c r="D40" t="s">
        <v>19</v>
      </c>
      <c r="E40" t="s">
        <v>13</v>
      </c>
      <c r="F40" s="6">
        <v>449</v>
      </c>
      <c r="G40" s="6">
        <v>159</v>
      </c>
      <c r="H40" s="7">
        <v>396.20000000000005</v>
      </c>
      <c r="I40" s="8">
        <v>177893.80000000002</v>
      </c>
      <c r="J40" s="8">
        <v>62995.80000000001</v>
      </c>
      <c r="K40" s="10">
        <f t="shared" si="0"/>
        <v>114898</v>
      </c>
      <c r="L40" s="11">
        <f t="shared" si="1"/>
        <v>0.3541202672605791</v>
      </c>
    </row>
    <row r="41" spans="1:12" x14ac:dyDescent="0.25">
      <c r="A41" s="1">
        <v>10049</v>
      </c>
      <c r="B41" s="4">
        <v>44661</v>
      </c>
      <c r="C41" t="s">
        <v>16</v>
      </c>
      <c r="D41" t="s">
        <v>19</v>
      </c>
      <c r="E41" t="s">
        <v>13</v>
      </c>
      <c r="F41" s="6">
        <v>449</v>
      </c>
      <c r="G41" s="6">
        <v>159</v>
      </c>
      <c r="H41" s="7">
        <v>314.20000000000005</v>
      </c>
      <c r="I41" s="8">
        <v>141075.80000000002</v>
      </c>
      <c r="J41" s="8">
        <v>49957.80000000001</v>
      </c>
      <c r="K41" s="10">
        <f t="shared" si="0"/>
        <v>91118</v>
      </c>
      <c r="L41" s="11">
        <f t="shared" si="1"/>
        <v>0.3541202672605791</v>
      </c>
    </row>
    <row r="42" spans="1:12" x14ac:dyDescent="0.25">
      <c r="A42" s="1">
        <v>10050</v>
      </c>
      <c r="B42" s="4">
        <v>44663</v>
      </c>
      <c r="C42" t="s">
        <v>14</v>
      </c>
      <c r="D42" t="s">
        <v>2</v>
      </c>
      <c r="E42" t="s">
        <v>11</v>
      </c>
      <c r="F42" s="6">
        <v>599</v>
      </c>
      <c r="G42" s="6">
        <v>299</v>
      </c>
      <c r="H42" s="7">
        <v>497.70000000000005</v>
      </c>
      <c r="I42" s="8">
        <v>298122.30000000005</v>
      </c>
      <c r="J42" s="8">
        <v>148812.30000000002</v>
      </c>
      <c r="K42" s="10">
        <f t="shared" si="0"/>
        <v>149310.00000000003</v>
      </c>
      <c r="L42" s="11">
        <f t="shared" si="1"/>
        <v>0.4991652754590985</v>
      </c>
    </row>
    <row r="43" spans="1:12" x14ac:dyDescent="0.25">
      <c r="A43" s="1">
        <v>10051</v>
      </c>
      <c r="B43" s="4">
        <v>44665</v>
      </c>
      <c r="C43" t="s">
        <v>14</v>
      </c>
      <c r="D43" t="s">
        <v>19</v>
      </c>
      <c r="E43" t="s">
        <v>15</v>
      </c>
      <c r="F43" s="6">
        <v>599</v>
      </c>
      <c r="G43" s="6">
        <v>299</v>
      </c>
      <c r="H43" s="7">
        <v>125.4</v>
      </c>
      <c r="I43" s="8">
        <v>75114.600000000006</v>
      </c>
      <c r="J43" s="8">
        <v>37494.6</v>
      </c>
      <c r="K43" s="10">
        <f t="shared" si="0"/>
        <v>37620.000000000007</v>
      </c>
      <c r="L43" s="11">
        <f t="shared" si="1"/>
        <v>0.49916527545909845</v>
      </c>
    </row>
    <row r="44" spans="1:12" x14ac:dyDescent="0.25">
      <c r="A44" s="1">
        <v>10052</v>
      </c>
      <c r="B44" s="4">
        <v>44667</v>
      </c>
      <c r="C44" t="s">
        <v>17</v>
      </c>
      <c r="D44" t="s">
        <v>10</v>
      </c>
      <c r="E44" t="s">
        <v>15</v>
      </c>
      <c r="F44" s="6">
        <v>199</v>
      </c>
      <c r="G44" s="6">
        <v>39</v>
      </c>
      <c r="H44" s="7">
        <v>411.20000000000005</v>
      </c>
      <c r="I44" s="8">
        <v>81828.800000000003</v>
      </c>
      <c r="J44" s="8">
        <v>16036.800000000001</v>
      </c>
      <c r="K44" s="10">
        <f t="shared" si="0"/>
        <v>65792</v>
      </c>
      <c r="L44" s="11">
        <f t="shared" si="1"/>
        <v>0.19597989949748745</v>
      </c>
    </row>
    <row r="45" spans="1:12" x14ac:dyDescent="0.25">
      <c r="A45" s="1">
        <v>10053</v>
      </c>
      <c r="B45" s="4">
        <v>44669</v>
      </c>
      <c r="C45" t="s">
        <v>17</v>
      </c>
      <c r="D45" t="s">
        <v>10</v>
      </c>
      <c r="E45" s="2" t="s">
        <v>9</v>
      </c>
      <c r="F45" s="6">
        <v>199</v>
      </c>
      <c r="G45" s="6">
        <v>39</v>
      </c>
      <c r="H45" s="7">
        <v>194.3</v>
      </c>
      <c r="I45" s="8">
        <v>38665.700000000004</v>
      </c>
      <c r="J45" s="8">
        <v>7577.7000000000007</v>
      </c>
      <c r="K45" s="10">
        <f t="shared" si="0"/>
        <v>31088.000000000004</v>
      </c>
      <c r="L45" s="11">
        <f t="shared" si="1"/>
        <v>0.19597989949748743</v>
      </c>
    </row>
    <row r="46" spans="1:12" x14ac:dyDescent="0.25">
      <c r="A46" s="1">
        <v>10054</v>
      </c>
      <c r="B46" s="4">
        <v>44671</v>
      </c>
      <c r="C46" t="s">
        <v>17</v>
      </c>
      <c r="D46" t="s">
        <v>2</v>
      </c>
      <c r="E46" s="2" t="s">
        <v>9</v>
      </c>
      <c r="F46" s="6">
        <v>199</v>
      </c>
      <c r="G46" s="6">
        <v>39</v>
      </c>
      <c r="H46" s="7">
        <v>167.9</v>
      </c>
      <c r="I46" s="8">
        <v>33412.1</v>
      </c>
      <c r="J46" s="8">
        <v>6548.1</v>
      </c>
      <c r="K46" s="10">
        <f t="shared" si="0"/>
        <v>26864</v>
      </c>
      <c r="L46" s="11">
        <f t="shared" si="1"/>
        <v>0.19597989949748745</v>
      </c>
    </row>
    <row r="47" spans="1:12" x14ac:dyDescent="0.25">
      <c r="A47" s="1">
        <v>10055</v>
      </c>
      <c r="B47" s="4">
        <v>44673</v>
      </c>
      <c r="C47" t="s">
        <v>8</v>
      </c>
      <c r="D47" t="s">
        <v>19</v>
      </c>
      <c r="E47" s="2" t="s">
        <v>9</v>
      </c>
      <c r="F47" s="9">
        <v>1099</v>
      </c>
      <c r="G47" s="9">
        <v>289</v>
      </c>
      <c r="H47" s="7">
        <v>132.20000000000002</v>
      </c>
      <c r="I47" s="8">
        <v>145287.80000000002</v>
      </c>
      <c r="J47" s="8">
        <v>38205.800000000003</v>
      </c>
      <c r="K47" s="10">
        <f t="shared" si="0"/>
        <v>107082.00000000001</v>
      </c>
      <c r="L47" s="11">
        <f t="shared" si="1"/>
        <v>0.26296633303002731</v>
      </c>
    </row>
    <row r="48" spans="1:12" x14ac:dyDescent="0.25">
      <c r="A48" s="1">
        <v>10056</v>
      </c>
      <c r="B48" s="4">
        <v>44675</v>
      </c>
      <c r="C48" t="s">
        <v>8</v>
      </c>
      <c r="D48" t="s">
        <v>2</v>
      </c>
      <c r="E48" s="2" t="s">
        <v>9</v>
      </c>
      <c r="F48" s="9">
        <v>1099</v>
      </c>
      <c r="G48" s="9">
        <v>289</v>
      </c>
      <c r="H48" s="7">
        <v>139.4</v>
      </c>
      <c r="I48" s="8">
        <v>153200.6</v>
      </c>
      <c r="J48" s="8">
        <v>40286.6</v>
      </c>
      <c r="K48" s="10">
        <f t="shared" si="0"/>
        <v>112914</v>
      </c>
      <c r="L48" s="11">
        <f t="shared" si="1"/>
        <v>0.26296633303002726</v>
      </c>
    </row>
    <row r="49" spans="1:12" x14ac:dyDescent="0.25">
      <c r="A49" s="1">
        <v>10057</v>
      </c>
      <c r="B49" s="4">
        <v>44677</v>
      </c>
      <c r="C49" t="s">
        <v>8</v>
      </c>
      <c r="D49" t="s">
        <v>10</v>
      </c>
      <c r="E49" s="2" t="s">
        <v>9</v>
      </c>
      <c r="F49" s="9">
        <v>1099</v>
      </c>
      <c r="G49" s="9">
        <v>289</v>
      </c>
      <c r="H49" s="7">
        <v>106</v>
      </c>
      <c r="I49" s="8">
        <v>116494</v>
      </c>
      <c r="J49" s="8">
        <v>30634</v>
      </c>
      <c r="K49" s="10">
        <f t="shared" si="0"/>
        <v>85860</v>
      </c>
      <c r="L49" s="11">
        <f t="shared" si="1"/>
        <v>0.26296633303002731</v>
      </c>
    </row>
    <row r="50" spans="1:12" x14ac:dyDescent="0.25">
      <c r="A50" s="1">
        <v>10058</v>
      </c>
      <c r="B50" s="4">
        <v>44679</v>
      </c>
      <c r="C50" t="s">
        <v>14</v>
      </c>
      <c r="D50" t="s">
        <v>2</v>
      </c>
      <c r="E50" t="s">
        <v>15</v>
      </c>
      <c r="F50" s="6">
        <v>599</v>
      </c>
      <c r="G50" s="6">
        <v>299</v>
      </c>
      <c r="H50" s="7">
        <v>271.90000000000003</v>
      </c>
      <c r="I50" s="8">
        <v>162868.10000000003</v>
      </c>
      <c r="J50" s="8">
        <v>81298.100000000006</v>
      </c>
      <c r="K50" s="10">
        <f t="shared" si="0"/>
        <v>81570.000000000029</v>
      </c>
      <c r="L50" s="11">
        <f t="shared" si="1"/>
        <v>0.49916527545909845</v>
      </c>
    </row>
    <row r="51" spans="1:12" x14ac:dyDescent="0.25">
      <c r="A51" s="1">
        <v>10059</v>
      </c>
      <c r="B51" s="4">
        <v>44681</v>
      </c>
      <c r="C51" t="s">
        <v>17</v>
      </c>
      <c r="D51" t="s">
        <v>10</v>
      </c>
      <c r="E51" t="s">
        <v>11</v>
      </c>
      <c r="F51" s="6">
        <v>199</v>
      </c>
      <c r="G51" s="6">
        <v>39</v>
      </c>
      <c r="H51" s="7">
        <v>236</v>
      </c>
      <c r="I51" s="8">
        <v>46964</v>
      </c>
      <c r="J51" s="8">
        <v>9204</v>
      </c>
      <c r="K51" s="10">
        <f t="shared" si="0"/>
        <v>37760</v>
      </c>
      <c r="L51" s="11">
        <f t="shared" si="1"/>
        <v>0.19597989949748743</v>
      </c>
    </row>
    <row r="52" spans="1:12" x14ac:dyDescent="0.25">
      <c r="A52" s="1">
        <v>10060</v>
      </c>
      <c r="B52" s="4">
        <v>44683</v>
      </c>
      <c r="C52" t="s">
        <v>12</v>
      </c>
      <c r="D52" t="s">
        <v>2</v>
      </c>
      <c r="E52" t="s">
        <v>11</v>
      </c>
      <c r="F52" s="6">
        <v>1299</v>
      </c>
      <c r="G52" s="6">
        <v>459</v>
      </c>
      <c r="H52" s="7">
        <v>339.8</v>
      </c>
      <c r="I52" s="8">
        <v>441400.2</v>
      </c>
      <c r="J52" s="8">
        <v>155968.20000000001</v>
      </c>
      <c r="K52" s="10">
        <f t="shared" si="0"/>
        <v>285432</v>
      </c>
      <c r="L52" s="11">
        <f t="shared" si="1"/>
        <v>0.35334872979214782</v>
      </c>
    </row>
    <row r="53" spans="1:12" x14ac:dyDescent="0.25">
      <c r="A53" s="1">
        <v>10061</v>
      </c>
      <c r="B53" s="4">
        <v>44685</v>
      </c>
      <c r="C53" t="s">
        <v>14</v>
      </c>
      <c r="D53" t="s">
        <v>2</v>
      </c>
      <c r="E53" t="s">
        <v>13</v>
      </c>
      <c r="F53" s="6">
        <v>599</v>
      </c>
      <c r="G53" s="6">
        <v>299</v>
      </c>
      <c r="H53" s="7">
        <v>403.6</v>
      </c>
      <c r="I53" s="8">
        <v>241756.40000000002</v>
      </c>
      <c r="J53" s="8">
        <v>120676.40000000001</v>
      </c>
      <c r="K53" s="10">
        <f t="shared" si="0"/>
        <v>121080.00000000001</v>
      </c>
      <c r="L53" s="11">
        <f t="shared" si="1"/>
        <v>0.4991652754590985</v>
      </c>
    </row>
    <row r="54" spans="1:12" x14ac:dyDescent="0.25">
      <c r="A54" s="1">
        <v>10062</v>
      </c>
      <c r="B54" s="4">
        <v>44687</v>
      </c>
      <c r="C54" t="s">
        <v>12</v>
      </c>
      <c r="D54" t="s">
        <v>19</v>
      </c>
      <c r="E54" t="s">
        <v>13</v>
      </c>
      <c r="F54" s="6">
        <v>1299</v>
      </c>
      <c r="G54" s="6">
        <v>459</v>
      </c>
      <c r="H54" s="7">
        <v>218.60000000000002</v>
      </c>
      <c r="I54" s="8">
        <v>283961.40000000002</v>
      </c>
      <c r="J54" s="8">
        <v>100337.40000000001</v>
      </c>
      <c r="K54" s="10">
        <f t="shared" si="0"/>
        <v>183624</v>
      </c>
      <c r="L54" s="11">
        <f t="shared" si="1"/>
        <v>0.35334872979214782</v>
      </c>
    </row>
    <row r="55" spans="1:12" x14ac:dyDescent="0.25">
      <c r="A55" s="1">
        <v>10063</v>
      </c>
      <c r="B55" s="4">
        <v>44689</v>
      </c>
      <c r="C55" t="s">
        <v>12</v>
      </c>
      <c r="D55" t="s">
        <v>19</v>
      </c>
      <c r="E55" t="s">
        <v>11</v>
      </c>
      <c r="F55" s="6">
        <v>1299</v>
      </c>
      <c r="G55" s="6">
        <v>459</v>
      </c>
      <c r="H55" s="7">
        <v>462.20000000000005</v>
      </c>
      <c r="I55" s="8">
        <v>600397.80000000005</v>
      </c>
      <c r="J55" s="8">
        <v>212149.80000000002</v>
      </c>
      <c r="K55" s="10">
        <f t="shared" si="0"/>
        <v>388248</v>
      </c>
      <c r="L55" s="11">
        <f t="shared" si="1"/>
        <v>0.35334872979214782</v>
      </c>
    </row>
    <row r="56" spans="1:12" x14ac:dyDescent="0.25">
      <c r="A56" s="1">
        <v>10064</v>
      </c>
      <c r="B56" s="4">
        <v>44691</v>
      </c>
      <c r="C56" t="s">
        <v>16</v>
      </c>
      <c r="D56" t="s">
        <v>10</v>
      </c>
      <c r="E56" t="s">
        <v>13</v>
      </c>
      <c r="F56" s="6">
        <v>449</v>
      </c>
      <c r="G56" s="6">
        <v>159</v>
      </c>
      <c r="H56" s="7">
        <v>210.9</v>
      </c>
      <c r="I56" s="8">
        <v>94694.1</v>
      </c>
      <c r="J56" s="8">
        <v>33533.1</v>
      </c>
      <c r="K56" s="10">
        <f t="shared" si="0"/>
        <v>61161.000000000007</v>
      </c>
      <c r="L56" s="11">
        <f t="shared" si="1"/>
        <v>0.35412026726057905</v>
      </c>
    </row>
    <row r="57" spans="1:12" x14ac:dyDescent="0.25">
      <c r="A57" s="1">
        <v>10065</v>
      </c>
      <c r="B57" s="4">
        <v>44693</v>
      </c>
      <c r="C57" t="s">
        <v>16</v>
      </c>
      <c r="D57" t="s">
        <v>2</v>
      </c>
      <c r="E57" t="s">
        <v>11</v>
      </c>
      <c r="F57" s="6">
        <v>449</v>
      </c>
      <c r="G57" s="6">
        <v>159</v>
      </c>
      <c r="H57" s="7">
        <v>453.40000000000003</v>
      </c>
      <c r="I57" s="8">
        <v>203576.6</v>
      </c>
      <c r="J57" s="8">
        <v>72090.600000000006</v>
      </c>
      <c r="K57" s="10">
        <f t="shared" si="0"/>
        <v>131486</v>
      </c>
      <c r="L57" s="11">
        <f t="shared" si="1"/>
        <v>0.3541202672605791</v>
      </c>
    </row>
    <row r="58" spans="1:12" x14ac:dyDescent="0.25">
      <c r="A58" s="1">
        <v>10066</v>
      </c>
      <c r="B58" s="4">
        <v>44695</v>
      </c>
      <c r="C58" t="s">
        <v>17</v>
      </c>
      <c r="D58" t="s">
        <v>19</v>
      </c>
      <c r="E58" t="s">
        <v>11</v>
      </c>
      <c r="F58" s="6">
        <v>199</v>
      </c>
      <c r="G58" s="6">
        <v>39</v>
      </c>
      <c r="H58" s="7">
        <v>471.90000000000003</v>
      </c>
      <c r="I58" s="8">
        <v>93908.1</v>
      </c>
      <c r="J58" s="8">
        <v>18404.100000000002</v>
      </c>
      <c r="K58" s="10">
        <f t="shared" si="0"/>
        <v>75504</v>
      </c>
      <c r="L58" s="11">
        <f t="shared" si="1"/>
        <v>0.19597989949748745</v>
      </c>
    </row>
    <row r="59" spans="1:12" x14ac:dyDescent="0.25">
      <c r="A59" s="1">
        <v>10067</v>
      </c>
      <c r="B59" s="4">
        <v>44697</v>
      </c>
      <c r="C59" t="s">
        <v>16</v>
      </c>
      <c r="D59" t="s">
        <v>2</v>
      </c>
      <c r="E59" t="s">
        <v>11</v>
      </c>
      <c r="F59" s="6">
        <v>449</v>
      </c>
      <c r="G59" s="6">
        <v>159</v>
      </c>
      <c r="H59" s="7">
        <v>128.30000000000001</v>
      </c>
      <c r="I59" s="8">
        <v>57606.700000000004</v>
      </c>
      <c r="J59" s="8">
        <v>20399.7</v>
      </c>
      <c r="K59" s="10">
        <f t="shared" si="0"/>
        <v>37207</v>
      </c>
      <c r="L59" s="11">
        <f t="shared" si="1"/>
        <v>0.35412026726057905</v>
      </c>
    </row>
    <row r="60" spans="1:12" x14ac:dyDescent="0.25">
      <c r="A60" s="1">
        <v>10068</v>
      </c>
      <c r="B60" s="4">
        <v>44699</v>
      </c>
      <c r="C60" t="s">
        <v>14</v>
      </c>
      <c r="D60" t="s">
        <v>10</v>
      </c>
      <c r="E60" t="s">
        <v>11</v>
      </c>
      <c r="F60" s="6">
        <v>599</v>
      </c>
      <c r="G60" s="6">
        <v>299</v>
      </c>
      <c r="H60" s="7">
        <v>198.20000000000002</v>
      </c>
      <c r="I60" s="8">
        <v>118721.80000000002</v>
      </c>
      <c r="J60" s="8">
        <v>59261.8</v>
      </c>
      <c r="K60" s="10">
        <f t="shared" si="0"/>
        <v>59460.000000000015</v>
      </c>
      <c r="L60" s="11">
        <f t="shared" si="1"/>
        <v>0.49916527545909845</v>
      </c>
    </row>
    <row r="61" spans="1:12" x14ac:dyDescent="0.25">
      <c r="A61" s="1">
        <v>10069</v>
      </c>
      <c r="B61" s="4">
        <v>44701</v>
      </c>
      <c r="C61" t="s">
        <v>14</v>
      </c>
      <c r="D61" t="s">
        <v>2</v>
      </c>
      <c r="E61" t="s">
        <v>11</v>
      </c>
      <c r="F61" s="6">
        <v>599</v>
      </c>
      <c r="G61" s="6">
        <v>299</v>
      </c>
      <c r="H61" s="7">
        <v>300.3</v>
      </c>
      <c r="I61" s="8">
        <v>179879.7</v>
      </c>
      <c r="J61" s="8">
        <v>89789.7</v>
      </c>
      <c r="K61" s="10">
        <f t="shared" si="0"/>
        <v>90090.000000000015</v>
      </c>
      <c r="L61" s="11">
        <f t="shared" si="1"/>
        <v>0.49916527545909845</v>
      </c>
    </row>
    <row r="62" spans="1:12" x14ac:dyDescent="0.25">
      <c r="A62" s="1">
        <v>10070</v>
      </c>
      <c r="B62" s="4">
        <v>44703</v>
      </c>
      <c r="C62" t="s">
        <v>8</v>
      </c>
      <c r="D62" t="s">
        <v>19</v>
      </c>
      <c r="E62" t="s">
        <v>11</v>
      </c>
      <c r="F62" s="9">
        <v>1099</v>
      </c>
      <c r="G62" s="9">
        <v>289</v>
      </c>
      <c r="H62" s="7">
        <v>129.4</v>
      </c>
      <c r="I62" s="8">
        <v>142210.6</v>
      </c>
      <c r="J62" s="8">
        <v>37396.6</v>
      </c>
      <c r="K62" s="10">
        <f t="shared" si="0"/>
        <v>104814</v>
      </c>
      <c r="L62" s="11">
        <f t="shared" si="1"/>
        <v>0.26296633303002726</v>
      </c>
    </row>
    <row r="63" spans="1:12" x14ac:dyDescent="0.25">
      <c r="A63" s="1">
        <v>10071</v>
      </c>
      <c r="B63" s="4">
        <v>44705</v>
      </c>
      <c r="C63" t="s">
        <v>8</v>
      </c>
      <c r="D63" t="s">
        <v>2</v>
      </c>
      <c r="E63" t="s">
        <v>11</v>
      </c>
      <c r="F63" s="9">
        <v>1099</v>
      </c>
      <c r="G63" s="9">
        <v>289</v>
      </c>
      <c r="H63" s="7">
        <v>341.70000000000005</v>
      </c>
      <c r="I63" s="8">
        <v>375528.30000000005</v>
      </c>
      <c r="J63" s="8">
        <v>98751.300000000017</v>
      </c>
      <c r="K63" s="10">
        <f t="shared" si="0"/>
        <v>276777</v>
      </c>
      <c r="L63" s="11">
        <f t="shared" si="1"/>
        <v>0.26296633303002731</v>
      </c>
    </row>
    <row r="64" spans="1:12" x14ac:dyDescent="0.25">
      <c r="A64" s="1">
        <v>10072</v>
      </c>
      <c r="B64" s="4">
        <v>44707</v>
      </c>
      <c r="C64" t="s">
        <v>14</v>
      </c>
      <c r="D64" t="s">
        <v>10</v>
      </c>
      <c r="E64" s="2" t="s">
        <v>9</v>
      </c>
      <c r="F64" s="6">
        <v>599</v>
      </c>
      <c r="G64" s="6">
        <v>299</v>
      </c>
      <c r="H64" s="7">
        <v>155.60000000000002</v>
      </c>
      <c r="I64" s="8">
        <v>93204.400000000009</v>
      </c>
      <c r="J64" s="8">
        <v>46524.400000000009</v>
      </c>
      <c r="K64" s="10">
        <f t="shared" si="0"/>
        <v>46680</v>
      </c>
      <c r="L64" s="11">
        <f t="shared" si="1"/>
        <v>0.49916527545909856</v>
      </c>
    </row>
    <row r="65" spans="1:12" x14ac:dyDescent="0.25">
      <c r="A65" s="1">
        <v>10073</v>
      </c>
      <c r="B65" s="4">
        <v>44709</v>
      </c>
      <c r="C65" t="s">
        <v>12</v>
      </c>
      <c r="D65" t="s">
        <v>2</v>
      </c>
      <c r="E65" s="2" t="s">
        <v>9</v>
      </c>
      <c r="F65" s="6">
        <v>1299</v>
      </c>
      <c r="G65" s="6">
        <v>459</v>
      </c>
      <c r="H65" s="7">
        <v>318.40000000000003</v>
      </c>
      <c r="I65" s="8">
        <v>413601.60000000003</v>
      </c>
      <c r="J65" s="8">
        <v>146145.60000000001</v>
      </c>
      <c r="K65" s="10">
        <f t="shared" si="0"/>
        <v>267456</v>
      </c>
      <c r="L65" s="11">
        <f t="shared" si="1"/>
        <v>0.35334872979214776</v>
      </c>
    </row>
    <row r="66" spans="1:12" x14ac:dyDescent="0.25">
      <c r="A66" s="1">
        <v>10074</v>
      </c>
      <c r="B66" s="4">
        <v>44711</v>
      </c>
      <c r="C66" t="s">
        <v>17</v>
      </c>
      <c r="D66" t="s">
        <v>19</v>
      </c>
      <c r="E66" s="2" t="s">
        <v>9</v>
      </c>
      <c r="F66" s="6">
        <v>199</v>
      </c>
      <c r="G66" s="6">
        <v>39</v>
      </c>
      <c r="H66" s="7">
        <v>307.60000000000002</v>
      </c>
      <c r="I66" s="8">
        <v>61212.4</v>
      </c>
      <c r="J66" s="8">
        <v>11996.400000000001</v>
      </c>
      <c r="K66" s="10">
        <f t="shared" si="0"/>
        <v>49216</v>
      </c>
      <c r="L66" s="11">
        <f t="shared" si="1"/>
        <v>0.19597989949748745</v>
      </c>
    </row>
    <row r="67" spans="1:12" x14ac:dyDescent="0.25">
      <c r="A67" s="1">
        <v>10075</v>
      </c>
      <c r="B67" s="4">
        <v>44713</v>
      </c>
      <c r="C67" t="s">
        <v>12</v>
      </c>
      <c r="D67" t="s">
        <v>2</v>
      </c>
      <c r="E67" s="2" t="s">
        <v>9</v>
      </c>
      <c r="F67" s="6">
        <v>1299</v>
      </c>
      <c r="G67" s="6">
        <v>459</v>
      </c>
      <c r="H67" s="7">
        <v>187.3</v>
      </c>
      <c r="I67" s="8">
        <v>243302.7</v>
      </c>
      <c r="J67" s="8">
        <v>85970.700000000012</v>
      </c>
      <c r="K67" s="10">
        <f t="shared" ref="K67:K130" si="2">I67-J67</f>
        <v>157332</v>
      </c>
      <c r="L67" s="11">
        <f t="shared" ref="L67:L130" si="3">J67/I67</f>
        <v>0.35334872979214782</v>
      </c>
    </row>
    <row r="68" spans="1:12" x14ac:dyDescent="0.25">
      <c r="A68" s="1">
        <v>10076</v>
      </c>
      <c r="B68" s="4">
        <v>44715</v>
      </c>
      <c r="C68" t="s">
        <v>17</v>
      </c>
      <c r="D68" t="s">
        <v>10</v>
      </c>
      <c r="E68" s="2" t="s">
        <v>9</v>
      </c>
      <c r="F68" s="6">
        <v>199</v>
      </c>
      <c r="G68" s="6">
        <v>39</v>
      </c>
      <c r="H68" s="7">
        <v>157.4</v>
      </c>
      <c r="I68" s="8">
        <v>31322.600000000002</v>
      </c>
      <c r="J68" s="8">
        <v>6138.6</v>
      </c>
      <c r="K68" s="10">
        <f t="shared" si="2"/>
        <v>25184</v>
      </c>
      <c r="L68" s="11">
        <f t="shared" si="3"/>
        <v>0.19597989949748743</v>
      </c>
    </row>
    <row r="69" spans="1:12" x14ac:dyDescent="0.25">
      <c r="A69" s="1">
        <v>10077</v>
      </c>
      <c r="B69" s="4">
        <v>44717</v>
      </c>
      <c r="C69" t="s">
        <v>16</v>
      </c>
      <c r="D69" t="s">
        <v>2</v>
      </c>
      <c r="E69" s="2" t="s">
        <v>9</v>
      </c>
      <c r="F69" s="6">
        <v>449</v>
      </c>
      <c r="G69" s="6">
        <v>159</v>
      </c>
      <c r="H69" s="7">
        <v>219.3</v>
      </c>
      <c r="I69" s="8">
        <v>98465.700000000012</v>
      </c>
      <c r="J69" s="8">
        <v>34868.700000000004</v>
      </c>
      <c r="K69" s="10">
        <f t="shared" si="2"/>
        <v>63597.000000000007</v>
      </c>
      <c r="L69" s="11">
        <f t="shared" si="3"/>
        <v>0.35412026726057905</v>
      </c>
    </row>
    <row r="70" spans="1:12" x14ac:dyDescent="0.25">
      <c r="A70" s="1">
        <v>10078</v>
      </c>
      <c r="B70" s="4">
        <v>44719</v>
      </c>
      <c r="C70" t="s">
        <v>17</v>
      </c>
      <c r="D70" t="s">
        <v>19</v>
      </c>
      <c r="E70" t="s">
        <v>13</v>
      </c>
      <c r="F70" s="6">
        <v>199</v>
      </c>
      <c r="G70" s="6">
        <v>39</v>
      </c>
      <c r="H70" s="7">
        <v>133</v>
      </c>
      <c r="I70" s="8">
        <v>26467</v>
      </c>
      <c r="J70" s="8">
        <v>5187</v>
      </c>
      <c r="K70" s="10">
        <f t="shared" si="2"/>
        <v>21280</v>
      </c>
      <c r="L70" s="11">
        <f t="shared" si="3"/>
        <v>0.19597989949748743</v>
      </c>
    </row>
    <row r="71" spans="1:12" x14ac:dyDescent="0.25">
      <c r="A71" s="1">
        <v>10079</v>
      </c>
      <c r="B71" s="4">
        <v>44721</v>
      </c>
      <c r="C71" t="s">
        <v>12</v>
      </c>
      <c r="D71" t="s">
        <v>19</v>
      </c>
      <c r="E71" t="s">
        <v>13</v>
      </c>
      <c r="F71" s="6">
        <v>1299</v>
      </c>
      <c r="G71" s="6">
        <v>459</v>
      </c>
      <c r="H71" s="7">
        <v>357.6</v>
      </c>
      <c r="I71" s="8">
        <v>464522.4</v>
      </c>
      <c r="J71" s="8">
        <v>164138.40000000002</v>
      </c>
      <c r="K71" s="10">
        <f t="shared" si="2"/>
        <v>300384</v>
      </c>
      <c r="L71" s="11">
        <f t="shared" si="3"/>
        <v>0.35334872979214782</v>
      </c>
    </row>
    <row r="72" spans="1:12" x14ac:dyDescent="0.25">
      <c r="A72" s="1">
        <v>10080</v>
      </c>
      <c r="B72" s="4">
        <v>44723</v>
      </c>
      <c r="C72" t="s">
        <v>17</v>
      </c>
      <c r="D72" t="s">
        <v>1</v>
      </c>
      <c r="E72" s="2" t="s">
        <v>9</v>
      </c>
      <c r="F72" s="6">
        <v>199</v>
      </c>
      <c r="G72" s="6">
        <v>39</v>
      </c>
      <c r="H72" s="7">
        <v>400.6</v>
      </c>
      <c r="I72" s="8">
        <v>79719.400000000009</v>
      </c>
      <c r="J72" s="8">
        <v>15623.400000000001</v>
      </c>
      <c r="K72" s="10">
        <f t="shared" si="2"/>
        <v>64096.000000000007</v>
      </c>
      <c r="L72" s="11">
        <f t="shared" si="3"/>
        <v>0.19597989949748743</v>
      </c>
    </row>
    <row r="73" spans="1:12" x14ac:dyDescent="0.25">
      <c r="A73" s="1">
        <v>10081</v>
      </c>
      <c r="B73" s="4">
        <v>44725</v>
      </c>
      <c r="C73" t="s">
        <v>17</v>
      </c>
      <c r="D73" t="s">
        <v>19</v>
      </c>
      <c r="E73" t="s">
        <v>11</v>
      </c>
      <c r="F73" s="6">
        <v>199</v>
      </c>
      <c r="G73" s="6">
        <v>39</v>
      </c>
      <c r="H73" s="7">
        <v>433.1</v>
      </c>
      <c r="I73" s="8">
        <v>86186.900000000009</v>
      </c>
      <c r="J73" s="8">
        <v>16890.900000000001</v>
      </c>
      <c r="K73" s="10">
        <f t="shared" si="2"/>
        <v>69296</v>
      </c>
      <c r="L73" s="11">
        <f t="shared" si="3"/>
        <v>0.19597989949748743</v>
      </c>
    </row>
    <row r="74" spans="1:12" x14ac:dyDescent="0.25">
      <c r="A74" s="1">
        <v>10082</v>
      </c>
      <c r="B74" s="4">
        <v>44727</v>
      </c>
      <c r="C74" t="s">
        <v>8</v>
      </c>
      <c r="D74" t="s">
        <v>10</v>
      </c>
      <c r="E74" t="s">
        <v>11</v>
      </c>
      <c r="F74" s="9">
        <v>1099</v>
      </c>
      <c r="G74" s="9">
        <v>289</v>
      </c>
      <c r="H74" s="7">
        <v>205.9</v>
      </c>
      <c r="I74" s="8">
        <v>226284.1</v>
      </c>
      <c r="J74" s="8">
        <v>59505.1</v>
      </c>
      <c r="K74" s="10">
        <f t="shared" si="2"/>
        <v>166779</v>
      </c>
      <c r="L74" s="11">
        <f t="shared" si="3"/>
        <v>0.26296633303002731</v>
      </c>
    </row>
    <row r="75" spans="1:12" x14ac:dyDescent="0.25">
      <c r="A75" s="1">
        <v>10083</v>
      </c>
      <c r="B75" s="4">
        <v>44729</v>
      </c>
      <c r="C75" t="s">
        <v>17</v>
      </c>
      <c r="D75" t="s">
        <v>10</v>
      </c>
      <c r="E75" t="s">
        <v>11</v>
      </c>
      <c r="F75" s="6">
        <v>199</v>
      </c>
      <c r="G75" s="6">
        <v>39</v>
      </c>
      <c r="H75" s="7">
        <v>436</v>
      </c>
      <c r="I75" s="8">
        <v>86764</v>
      </c>
      <c r="J75" s="8">
        <v>17004</v>
      </c>
      <c r="K75" s="10">
        <f t="shared" si="2"/>
        <v>69760</v>
      </c>
      <c r="L75" s="11">
        <f t="shared" si="3"/>
        <v>0.19597989949748743</v>
      </c>
    </row>
    <row r="76" spans="1:12" x14ac:dyDescent="0.25">
      <c r="A76" s="1">
        <v>10084</v>
      </c>
      <c r="B76" s="4">
        <v>44731</v>
      </c>
      <c r="C76" t="s">
        <v>14</v>
      </c>
      <c r="D76" t="s">
        <v>1</v>
      </c>
      <c r="E76" t="s">
        <v>11</v>
      </c>
      <c r="F76" s="6">
        <v>599</v>
      </c>
      <c r="G76" s="6">
        <v>299</v>
      </c>
      <c r="H76" s="7">
        <v>114.7</v>
      </c>
      <c r="I76" s="8">
        <v>68705.3</v>
      </c>
      <c r="J76" s="8">
        <v>34295.300000000003</v>
      </c>
      <c r="K76" s="10">
        <f t="shared" si="2"/>
        <v>34410</v>
      </c>
      <c r="L76" s="11">
        <f t="shared" si="3"/>
        <v>0.4991652754590985</v>
      </c>
    </row>
    <row r="77" spans="1:12" x14ac:dyDescent="0.25">
      <c r="A77" s="1">
        <v>10085</v>
      </c>
      <c r="B77" s="4">
        <v>44733</v>
      </c>
      <c r="C77" t="s">
        <v>8</v>
      </c>
      <c r="D77" t="s">
        <v>1</v>
      </c>
      <c r="E77" t="s">
        <v>11</v>
      </c>
      <c r="F77" s="9">
        <v>1099</v>
      </c>
      <c r="G77" s="9">
        <v>289</v>
      </c>
      <c r="H77" s="7">
        <v>213.8</v>
      </c>
      <c r="I77" s="8">
        <v>234966.2</v>
      </c>
      <c r="J77" s="8">
        <v>61788.200000000004</v>
      </c>
      <c r="K77" s="10">
        <f t="shared" si="2"/>
        <v>173178</v>
      </c>
      <c r="L77" s="11">
        <f t="shared" si="3"/>
        <v>0.26296633303002731</v>
      </c>
    </row>
    <row r="78" spans="1:12" x14ac:dyDescent="0.25">
      <c r="A78" s="1">
        <v>10086</v>
      </c>
      <c r="B78" s="4">
        <v>44735</v>
      </c>
      <c r="C78" t="s">
        <v>12</v>
      </c>
      <c r="D78" t="s">
        <v>1</v>
      </c>
      <c r="E78" t="s">
        <v>11</v>
      </c>
      <c r="F78" s="6">
        <v>1299</v>
      </c>
      <c r="G78" s="6">
        <v>459</v>
      </c>
      <c r="H78" s="7">
        <v>124</v>
      </c>
      <c r="I78" s="8">
        <v>161076</v>
      </c>
      <c r="J78" s="8">
        <v>56916</v>
      </c>
      <c r="K78" s="10">
        <f t="shared" si="2"/>
        <v>104160</v>
      </c>
      <c r="L78" s="11">
        <f t="shared" si="3"/>
        <v>0.35334872979214782</v>
      </c>
    </row>
    <row r="79" spans="1:12" x14ac:dyDescent="0.25">
      <c r="A79" s="1">
        <v>10087</v>
      </c>
      <c r="B79" s="4">
        <v>44737</v>
      </c>
      <c r="C79" t="s">
        <v>17</v>
      </c>
      <c r="D79" t="s">
        <v>10</v>
      </c>
      <c r="E79" t="s">
        <v>11</v>
      </c>
      <c r="F79" s="6">
        <v>199</v>
      </c>
      <c r="G79" s="6">
        <v>39</v>
      </c>
      <c r="H79" s="7">
        <v>285.10000000000002</v>
      </c>
      <c r="I79" s="8">
        <v>56734.9</v>
      </c>
      <c r="J79" s="8">
        <v>11118.900000000001</v>
      </c>
      <c r="K79" s="10">
        <f t="shared" si="2"/>
        <v>45616</v>
      </c>
      <c r="L79" s="11">
        <f t="shared" si="3"/>
        <v>0.19597989949748745</v>
      </c>
    </row>
    <row r="80" spans="1:12" x14ac:dyDescent="0.25">
      <c r="A80" s="1">
        <v>10088</v>
      </c>
      <c r="B80" s="4">
        <v>44739</v>
      </c>
      <c r="C80" t="s">
        <v>17</v>
      </c>
      <c r="D80" t="s">
        <v>19</v>
      </c>
      <c r="E80" t="s">
        <v>11</v>
      </c>
      <c r="F80" s="6">
        <v>199</v>
      </c>
      <c r="G80" s="6">
        <v>39</v>
      </c>
      <c r="H80" s="7">
        <v>228.9</v>
      </c>
      <c r="I80" s="8">
        <v>45551.1</v>
      </c>
      <c r="J80" s="8">
        <v>8927.1</v>
      </c>
      <c r="K80" s="10">
        <f t="shared" si="2"/>
        <v>36624</v>
      </c>
      <c r="L80" s="11">
        <f t="shared" si="3"/>
        <v>0.19597989949748745</v>
      </c>
    </row>
    <row r="81" spans="1:12" x14ac:dyDescent="0.25">
      <c r="A81" s="1">
        <v>10089</v>
      </c>
      <c r="B81" s="4">
        <v>44741</v>
      </c>
      <c r="C81" t="s">
        <v>17</v>
      </c>
      <c r="D81" t="s">
        <v>10</v>
      </c>
      <c r="E81" t="s">
        <v>11</v>
      </c>
      <c r="F81" s="6">
        <v>199</v>
      </c>
      <c r="G81" s="6">
        <v>39</v>
      </c>
      <c r="H81" s="7">
        <v>361</v>
      </c>
      <c r="I81" s="8">
        <v>71839</v>
      </c>
      <c r="J81" s="8">
        <v>14079</v>
      </c>
      <c r="K81" s="10">
        <f t="shared" si="2"/>
        <v>57760</v>
      </c>
      <c r="L81" s="11">
        <f t="shared" si="3"/>
        <v>0.19597989949748743</v>
      </c>
    </row>
    <row r="82" spans="1:12" x14ac:dyDescent="0.25">
      <c r="A82" s="1">
        <v>10090</v>
      </c>
      <c r="B82" s="4">
        <v>44743</v>
      </c>
      <c r="C82" t="s">
        <v>8</v>
      </c>
      <c r="D82" t="s">
        <v>10</v>
      </c>
      <c r="E82" s="2" t="s">
        <v>9</v>
      </c>
      <c r="F82" s="9">
        <v>1099</v>
      </c>
      <c r="G82" s="9">
        <v>289</v>
      </c>
      <c r="H82" s="7">
        <v>425.70000000000005</v>
      </c>
      <c r="I82" s="8">
        <v>467844.30000000005</v>
      </c>
      <c r="J82" s="8">
        <v>123027.30000000002</v>
      </c>
      <c r="K82" s="10">
        <f t="shared" si="2"/>
        <v>344817</v>
      </c>
      <c r="L82" s="11">
        <f t="shared" si="3"/>
        <v>0.26296633303002731</v>
      </c>
    </row>
    <row r="83" spans="1:12" x14ac:dyDescent="0.25">
      <c r="A83" s="1">
        <v>10091</v>
      </c>
      <c r="B83" s="4">
        <v>44745</v>
      </c>
      <c r="C83" t="s">
        <v>17</v>
      </c>
      <c r="D83" t="s">
        <v>10</v>
      </c>
      <c r="E83" t="s">
        <v>11</v>
      </c>
      <c r="F83" s="6">
        <v>199</v>
      </c>
      <c r="G83" s="6">
        <v>39</v>
      </c>
      <c r="H83" s="7">
        <v>233.3</v>
      </c>
      <c r="I83" s="8">
        <v>46426.700000000004</v>
      </c>
      <c r="J83" s="8">
        <v>9098.7000000000007</v>
      </c>
      <c r="K83" s="10">
        <f t="shared" si="2"/>
        <v>37328</v>
      </c>
      <c r="L83" s="11">
        <f t="shared" si="3"/>
        <v>0.19597989949748743</v>
      </c>
    </row>
    <row r="84" spans="1:12" x14ac:dyDescent="0.25">
      <c r="A84" s="1">
        <v>10092</v>
      </c>
      <c r="B84" s="4">
        <v>44747</v>
      </c>
      <c r="C84" t="s">
        <v>14</v>
      </c>
      <c r="D84" t="s">
        <v>19</v>
      </c>
      <c r="E84" s="2" t="s">
        <v>9</v>
      </c>
      <c r="F84" s="6">
        <v>599</v>
      </c>
      <c r="G84" s="6">
        <v>299</v>
      </c>
      <c r="H84" s="7">
        <v>381.20000000000005</v>
      </c>
      <c r="I84" s="8">
        <v>228338.80000000002</v>
      </c>
      <c r="J84" s="8">
        <v>113978.80000000002</v>
      </c>
      <c r="K84" s="10">
        <f t="shared" si="2"/>
        <v>114360</v>
      </c>
      <c r="L84" s="11">
        <f t="shared" si="3"/>
        <v>0.49916527545909856</v>
      </c>
    </row>
    <row r="85" spans="1:12" x14ac:dyDescent="0.25">
      <c r="A85" s="1">
        <v>10093</v>
      </c>
      <c r="B85" s="4">
        <v>44749</v>
      </c>
      <c r="C85" t="s">
        <v>12</v>
      </c>
      <c r="D85" s="2" t="s">
        <v>2</v>
      </c>
      <c r="E85" t="s">
        <v>11</v>
      </c>
      <c r="F85" s="6">
        <v>1299</v>
      </c>
      <c r="G85" s="6">
        <v>459</v>
      </c>
      <c r="H85" s="7">
        <v>415.3</v>
      </c>
      <c r="I85" s="8">
        <v>539474.70000000007</v>
      </c>
      <c r="J85" s="8">
        <v>190622.7</v>
      </c>
      <c r="K85" s="10">
        <f t="shared" si="2"/>
        <v>348852.00000000006</v>
      </c>
      <c r="L85" s="11">
        <f t="shared" si="3"/>
        <v>0.35334872979214776</v>
      </c>
    </row>
    <row r="86" spans="1:12" x14ac:dyDescent="0.25">
      <c r="A86" s="1">
        <v>10094</v>
      </c>
      <c r="B86" s="4">
        <v>44751</v>
      </c>
      <c r="C86" t="s">
        <v>8</v>
      </c>
      <c r="D86" s="2" t="s">
        <v>2</v>
      </c>
      <c r="E86" t="s">
        <v>13</v>
      </c>
      <c r="F86" s="9">
        <v>1099</v>
      </c>
      <c r="G86" s="9">
        <v>289</v>
      </c>
      <c r="H86" s="7">
        <v>250.4</v>
      </c>
      <c r="I86" s="8">
        <v>275189.60000000003</v>
      </c>
      <c r="J86" s="8">
        <v>72365.600000000006</v>
      </c>
      <c r="K86" s="10">
        <f t="shared" si="2"/>
        <v>202824.00000000003</v>
      </c>
      <c r="L86" s="11">
        <f t="shared" si="3"/>
        <v>0.26296633303002731</v>
      </c>
    </row>
    <row r="87" spans="1:12" x14ac:dyDescent="0.25">
      <c r="A87" s="1">
        <v>10095</v>
      </c>
      <c r="B87" s="4">
        <v>44753</v>
      </c>
      <c r="C87" t="s">
        <v>16</v>
      </c>
      <c r="D87" s="2" t="s">
        <v>2</v>
      </c>
      <c r="E87" t="s">
        <v>15</v>
      </c>
      <c r="F87" s="6">
        <v>449</v>
      </c>
      <c r="G87" s="6">
        <v>159</v>
      </c>
      <c r="H87" s="7">
        <v>280.10000000000002</v>
      </c>
      <c r="I87" s="8">
        <v>125764.90000000001</v>
      </c>
      <c r="J87" s="8">
        <v>44535.9</v>
      </c>
      <c r="K87" s="10">
        <f t="shared" si="2"/>
        <v>81229</v>
      </c>
      <c r="L87" s="11">
        <f t="shared" si="3"/>
        <v>0.35412026726057905</v>
      </c>
    </row>
    <row r="88" spans="1:12" x14ac:dyDescent="0.25">
      <c r="A88" s="1">
        <v>10096</v>
      </c>
      <c r="B88" s="4">
        <v>44755</v>
      </c>
      <c r="C88" t="s">
        <v>17</v>
      </c>
      <c r="D88" s="2" t="s">
        <v>2</v>
      </c>
      <c r="E88" t="s">
        <v>11</v>
      </c>
      <c r="F88" s="6">
        <v>199</v>
      </c>
      <c r="G88" s="6">
        <v>39</v>
      </c>
      <c r="H88" s="7">
        <v>214.9</v>
      </c>
      <c r="I88" s="8">
        <v>42765.1</v>
      </c>
      <c r="J88" s="8">
        <v>8381.1</v>
      </c>
      <c r="K88" s="10">
        <f t="shared" si="2"/>
        <v>34384</v>
      </c>
      <c r="L88" s="11">
        <f t="shared" si="3"/>
        <v>0.19597989949748745</v>
      </c>
    </row>
    <row r="89" spans="1:12" x14ac:dyDescent="0.25">
      <c r="A89" s="1">
        <v>10097</v>
      </c>
      <c r="B89" s="4">
        <v>44757</v>
      </c>
      <c r="C89" t="s">
        <v>14</v>
      </c>
      <c r="D89" s="2" t="s">
        <v>2</v>
      </c>
      <c r="E89" t="s">
        <v>11</v>
      </c>
      <c r="F89" s="6">
        <v>599</v>
      </c>
      <c r="G89" s="6">
        <v>299</v>
      </c>
      <c r="H89" s="7">
        <v>319.20000000000005</v>
      </c>
      <c r="I89" s="8">
        <v>191200.80000000002</v>
      </c>
      <c r="J89" s="8">
        <v>95440.800000000017</v>
      </c>
      <c r="K89" s="10">
        <f t="shared" si="2"/>
        <v>95760</v>
      </c>
      <c r="L89" s="11">
        <f t="shared" si="3"/>
        <v>0.49916527545909856</v>
      </c>
    </row>
    <row r="90" spans="1:12" x14ac:dyDescent="0.25">
      <c r="A90" s="1">
        <v>10098</v>
      </c>
      <c r="B90" s="4">
        <v>44759</v>
      </c>
      <c r="C90" t="s">
        <v>12</v>
      </c>
      <c r="D90" t="s">
        <v>10</v>
      </c>
      <c r="E90" t="s">
        <v>15</v>
      </c>
      <c r="F90" s="6">
        <v>1299</v>
      </c>
      <c r="G90" s="6">
        <v>459</v>
      </c>
      <c r="H90" s="7">
        <v>209.9</v>
      </c>
      <c r="I90" s="8">
        <v>272660.10000000003</v>
      </c>
      <c r="J90" s="8">
        <v>96344.1</v>
      </c>
      <c r="K90" s="10">
        <f t="shared" si="2"/>
        <v>176316.00000000003</v>
      </c>
      <c r="L90" s="11">
        <f t="shared" si="3"/>
        <v>0.35334872979214776</v>
      </c>
    </row>
    <row r="91" spans="1:12" x14ac:dyDescent="0.25">
      <c r="A91" s="1">
        <v>10099</v>
      </c>
      <c r="B91" s="4">
        <v>44761</v>
      </c>
      <c r="C91" t="s">
        <v>8</v>
      </c>
      <c r="D91" s="2" t="s">
        <v>1</v>
      </c>
      <c r="E91" t="s">
        <v>11</v>
      </c>
      <c r="F91" s="9">
        <v>1099</v>
      </c>
      <c r="G91" s="9">
        <v>289</v>
      </c>
      <c r="H91" s="7">
        <v>197.9</v>
      </c>
      <c r="I91" s="8">
        <v>217492.1</v>
      </c>
      <c r="J91" s="8">
        <v>57193.1</v>
      </c>
      <c r="K91" s="10">
        <f t="shared" si="2"/>
        <v>160299</v>
      </c>
      <c r="L91" s="11">
        <f t="shared" si="3"/>
        <v>0.26296633303002731</v>
      </c>
    </row>
    <row r="92" spans="1:12" x14ac:dyDescent="0.25">
      <c r="A92" s="1">
        <v>10100</v>
      </c>
      <c r="B92" s="4">
        <v>44763</v>
      </c>
      <c r="C92" t="s">
        <v>8</v>
      </c>
      <c r="D92" t="s">
        <v>1</v>
      </c>
      <c r="E92" t="s">
        <v>11</v>
      </c>
      <c r="F92" s="9">
        <v>1099</v>
      </c>
      <c r="G92" s="9">
        <v>289</v>
      </c>
      <c r="H92" s="7">
        <v>122.2</v>
      </c>
      <c r="I92" s="8">
        <v>134297.80000000002</v>
      </c>
      <c r="J92" s="8">
        <v>35315.800000000003</v>
      </c>
      <c r="K92" s="10">
        <f t="shared" si="2"/>
        <v>98982.000000000015</v>
      </c>
      <c r="L92" s="11">
        <f t="shared" si="3"/>
        <v>0.26296633303002731</v>
      </c>
    </row>
    <row r="93" spans="1:12" x14ac:dyDescent="0.25">
      <c r="A93" s="1">
        <v>10101</v>
      </c>
      <c r="B93" s="4">
        <v>44765</v>
      </c>
      <c r="C93" t="s">
        <v>17</v>
      </c>
      <c r="D93" t="s">
        <v>10</v>
      </c>
      <c r="E93" t="s">
        <v>11</v>
      </c>
      <c r="F93" s="6">
        <v>199</v>
      </c>
      <c r="G93" s="6">
        <v>39</v>
      </c>
      <c r="H93" s="7">
        <v>379.3</v>
      </c>
      <c r="I93" s="8">
        <v>75480.7</v>
      </c>
      <c r="J93" s="8">
        <v>14792.7</v>
      </c>
      <c r="K93" s="10">
        <f t="shared" si="2"/>
        <v>60688</v>
      </c>
      <c r="L93" s="11">
        <f t="shared" si="3"/>
        <v>0.19597989949748745</v>
      </c>
    </row>
    <row r="94" spans="1:12" x14ac:dyDescent="0.25">
      <c r="A94" s="1">
        <v>10102</v>
      </c>
      <c r="B94" s="4">
        <v>44767</v>
      </c>
      <c r="C94" t="s">
        <v>16</v>
      </c>
      <c r="D94" t="s">
        <v>2</v>
      </c>
      <c r="E94" t="s">
        <v>15</v>
      </c>
      <c r="F94" s="6">
        <v>449</v>
      </c>
      <c r="G94" s="6">
        <v>159</v>
      </c>
      <c r="H94" s="7">
        <v>120.80000000000001</v>
      </c>
      <c r="I94" s="8">
        <v>54239.200000000004</v>
      </c>
      <c r="J94" s="8">
        <v>19207.2</v>
      </c>
      <c r="K94" s="10">
        <f t="shared" si="2"/>
        <v>35032</v>
      </c>
      <c r="L94" s="11">
        <f t="shared" si="3"/>
        <v>0.35412026726057905</v>
      </c>
    </row>
    <row r="95" spans="1:12" x14ac:dyDescent="0.25">
      <c r="A95" s="1">
        <v>10103</v>
      </c>
      <c r="B95" s="4">
        <v>44769</v>
      </c>
      <c r="C95" t="s">
        <v>16</v>
      </c>
      <c r="D95" t="s">
        <v>19</v>
      </c>
      <c r="E95" t="s">
        <v>11</v>
      </c>
      <c r="F95" s="6">
        <v>449</v>
      </c>
      <c r="G95" s="6">
        <v>159</v>
      </c>
      <c r="H95" s="7">
        <v>454.3</v>
      </c>
      <c r="I95" s="8">
        <v>203980.7</v>
      </c>
      <c r="J95" s="8">
        <v>72233.7</v>
      </c>
      <c r="K95" s="10">
        <f t="shared" si="2"/>
        <v>131747</v>
      </c>
      <c r="L95" s="11">
        <f t="shared" si="3"/>
        <v>0.35412026726057905</v>
      </c>
    </row>
    <row r="96" spans="1:12" x14ac:dyDescent="0.25">
      <c r="A96" s="1">
        <v>10104</v>
      </c>
      <c r="B96" s="4">
        <v>44771</v>
      </c>
      <c r="C96" t="s">
        <v>8</v>
      </c>
      <c r="D96" t="s">
        <v>19</v>
      </c>
      <c r="E96" t="s">
        <v>15</v>
      </c>
      <c r="F96" s="6">
        <v>199</v>
      </c>
      <c r="G96" s="6">
        <v>39</v>
      </c>
      <c r="H96" s="7">
        <v>245.8</v>
      </c>
      <c r="I96" s="8">
        <v>48914.200000000004</v>
      </c>
      <c r="J96" s="8">
        <v>9586.2000000000007</v>
      </c>
      <c r="K96" s="10">
        <f t="shared" si="2"/>
        <v>39328</v>
      </c>
      <c r="L96" s="11">
        <f t="shared" si="3"/>
        <v>0.19597989949748743</v>
      </c>
    </row>
    <row r="97" spans="1:12" x14ac:dyDescent="0.25">
      <c r="A97" s="1">
        <v>10105</v>
      </c>
      <c r="B97" s="4">
        <v>44773</v>
      </c>
      <c r="C97" t="s">
        <v>8</v>
      </c>
      <c r="D97" t="s">
        <v>19</v>
      </c>
      <c r="E97" t="s">
        <v>15</v>
      </c>
      <c r="F97" s="6">
        <v>199</v>
      </c>
      <c r="G97" s="6">
        <v>39</v>
      </c>
      <c r="H97" s="7">
        <v>315.10000000000002</v>
      </c>
      <c r="I97" s="8">
        <v>62704.9</v>
      </c>
      <c r="J97" s="8">
        <v>12288.900000000001</v>
      </c>
      <c r="K97" s="10">
        <f t="shared" si="2"/>
        <v>50416</v>
      </c>
      <c r="L97" s="11">
        <f t="shared" si="3"/>
        <v>0.19597989949748745</v>
      </c>
    </row>
    <row r="98" spans="1:12" x14ac:dyDescent="0.25">
      <c r="A98" s="1">
        <v>10106</v>
      </c>
      <c r="B98" s="4">
        <v>44775</v>
      </c>
      <c r="C98" t="s">
        <v>12</v>
      </c>
      <c r="D98" t="s">
        <v>19</v>
      </c>
      <c r="E98" t="s">
        <v>15</v>
      </c>
      <c r="F98" s="9">
        <v>1099</v>
      </c>
      <c r="G98" s="9">
        <v>289</v>
      </c>
      <c r="H98" s="7">
        <v>142.4</v>
      </c>
      <c r="I98" s="8">
        <v>156497.60000000001</v>
      </c>
      <c r="J98" s="8">
        <v>41153.599999999999</v>
      </c>
      <c r="K98" s="10">
        <f t="shared" si="2"/>
        <v>115344</v>
      </c>
      <c r="L98" s="11">
        <f t="shared" si="3"/>
        <v>0.26296633303002726</v>
      </c>
    </row>
    <row r="99" spans="1:12" x14ac:dyDescent="0.25">
      <c r="A99" s="1">
        <v>10107</v>
      </c>
      <c r="B99" s="4">
        <v>44777</v>
      </c>
      <c r="C99" t="s">
        <v>14</v>
      </c>
      <c r="D99" t="s">
        <v>1</v>
      </c>
      <c r="E99" s="2" t="s">
        <v>13</v>
      </c>
      <c r="F99" s="6">
        <v>449</v>
      </c>
      <c r="G99" s="6">
        <v>159</v>
      </c>
      <c r="H99" s="7">
        <v>311</v>
      </c>
      <c r="I99" s="8">
        <v>139639</v>
      </c>
      <c r="J99" s="8">
        <v>49449</v>
      </c>
      <c r="K99" s="10">
        <f t="shared" si="2"/>
        <v>90190</v>
      </c>
      <c r="L99" s="11">
        <f t="shared" si="3"/>
        <v>0.35412026726057905</v>
      </c>
    </row>
    <row r="100" spans="1:12" x14ac:dyDescent="0.25">
      <c r="A100" s="1">
        <v>10108</v>
      </c>
      <c r="B100" s="4">
        <v>44777</v>
      </c>
      <c r="C100" t="s">
        <v>16</v>
      </c>
      <c r="D100" t="s">
        <v>10</v>
      </c>
      <c r="E100" s="2" t="s">
        <v>13</v>
      </c>
      <c r="F100" s="6">
        <v>599</v>
      </c>
      <c r="G100" s="6">
        <v>299</v>
      </c>
      <c r="H100" s="7">
        <v>378.20000000000005</v>
      </c>
      <c r="I100" s="8">
        <v>226541.80000000002</v>
      </c>
      <c r="J100" s="8">
        <v>113081.80000000002</v>
      </c>
      <c r="K100" s="10">
        <f t="shared" si="2"/>
        <v>113460</v>
      </c>
      <c r="L100" s="11">
        <f t="shared" si="3"/>
        <v>0.49916527545909856</v>
      </c>
    </row>
    <row r="101" spans="1:12" x14ac:dyDescent="0.25">
      <c r="A101" s="1">
        <v>10109</v>
      </c>
      <c r="B101" s="4">
        <v>44777</v>
      </c>
      <c r="C101" t="s">
        <v>17</v>
      </c>
      <c r="D101" t="s">
        <v>2</v>
      </c>
      <c r="E101" t="s">
        <v>15</v>
      </c>
      <c r="F101" s="6">
        <v>449</v>
      </c>
      <c r="G101" s="6">
        <v>159</v>
      </c>
      <c r="H101" s="7">
        <v>291.90000000000003</v>
      </c>
      <c r="I101" s="8">
        <v>131063.10000000002</v>
      </c>
      <c r="J101" s="8">
        <v>46412.100000000006</v>
      </c>
      <c r="K101" s="10">
        <f t="shared" si="2"/>
        <v>84651.000000000015</v>
      </c>
      <c r="L101" s="11">
        <f t="shared" si="3"/>
        <v>0.35412026726057905</v>
      </c>
    </row>
    <row r="102" spans="1:12" x14ac:dyDescent="0.25">
      <c r="A102" s="1">
        <v>10110</v>
      </c>
      <c r="B102" s="4">
        <v>44777</v>
      </c>
      <c r="C102" t="s">
        <v>17</v>
      </c>
      <c r="D102" t="s">
        <v>2</v>
      </c>
      <c r="E102" t="s">
        <v>9</v>
      </c>
      <c r="F102" s="9">
        <v>1099</v>
      </c>
      <c r="G102" s="9">
        <v>289</v>
      </c>
      <c r="H102" s="7">
        <v>479.3</v>
      </c>
      <c r="I102" s="8">
        <v>526750.70000000007</v>
      </c>
      <c r="J102" s="8">
        <v>138517.70000000001</v>
      </c>
      <c r="K102" s="10">
        <f t="shared" si="2"/>
        <v>388233.00000000006</v>
      </c>
      <c r="L102" s="11">
        <f t="shared" si="3"/>
        <v>0.26296633303002731</v>
      </c>
    </row>
    <row r="103" spans="1:12" x14ac:dyDescent="0.25">
      <c r="A103" s="1">
        <v>10111</v>
      </c>
      <c r="B103" s="4">
        <v>44777</v>
      </c>
      <c r="C103" t="s">
        <v>17</v>
      </c>
      <c r="D103" t="s">
        <v>2</v>
      </c>
      <c r="E103" t="s">
        <v>11</v>
      </c>
      <c r="F103" s="6">
        <v>449</v>
      </c>
      <c r="G103" s="6">
        <v>159</v>
      </c>
      <c r="H103" s="7">
        <v>115.10000000000001</v>
      </c>
      <c r="I103" s="8">
        <v>51679.9</v>
      </c>
      <c r="J103" s="8">
        <v>18300.900000000001</v>
      </c>
      <c r="K103" s="10">
        <f t="shared" si="2"/>
        <v>33379</v>
      </c>
      <c r="L103" s="11">
        <f t="shared" si="3"/>
        <v>0.3541202672605791</v>
      </c>
    </row>
    <row r="104" spans="1:12" x14ac:dyDescent="0.25">
      <c r="A104" s="1">
        <v>10112</v>
      </c>
      <c r="B104" s="4">
        <v>44777</v>
      </c>
      <c r="C104" t="s">
        <v>8</v>
      </c>
      <c r="D104" t="s">
        <v>1</v>
      </c>
      <c r="E104" t="s">
        <v>13</v>
      </c>
      <c r="F104" s="9">
        <v>1099</v>
      </c>
      <c r="G104" s="9">
        <v>289</v>
      </c>
      <c r="H104" s="7">
        <v>347.8</v>
      </c>
      <c r="I104" s="8">
        <v>382232.2</v>
      </c>
      <c r="J104" s="8">
        <v>100514.2</v>
      </c>
      <c r="K104" s="10">
        <f t="shared" si="2"/>
        <v>281718</v>
      </c>
      <c r="L104" s="11">
        <f t="shared" si="3"/>
        <v>0.26296633303002726</v>
      </c>
    </row>
    <row r="105" spans="1:12" x14ac:dyDescent="0.25">
      <c r="A105" s="1">
        <v>10113</v>
      </c>
      <c r="B105" s="4">
        <v>44777</v>
      </c>
      <c r="C105" t="s">
        <v>12</v>
      </c>
      <c r="D105" t="s">
        <v>10</v>
      </c>
      <c r="E105" t="s">
        <v>15</v>
      </c>
      <c r="F105" s="6">
        <v>1299</v>
      </c>
      <c r="G105" s="6">
        <v>459</v>
      </c>
      <c r="H105" s="7">
        <v>222.4</v>
      </c>
      <c r="I105" s="8">
        <v>288897.60000000003</v>
      </c>
      <c r="J105" s="8">
        <v>102081.60000000001</v>
      </c>
      <c r="K105" s="10">
        <f t="shared" si="2"/>
        <v>186816.00000000003</v>
      </c>
      <c r="L105" s="11">
        <f t="shared" si="3"/>
        <v>0.35334872979214776</v>
      </c>
    </row>
    <row r="106" spans="1:12" x14ac:dyDescent="0.25">
      <c r="A106" s="1">
        <v>10114</v>
      </c>
      <c r="B106" s="4">
        <v>44777</v>
      </c>
      <c r="C106" t="s">
        <v>12</v>
      </c>
      <c r="D106" t="s">
        <v>2</v>
      </c>
      <c r="E106" t="s">
        <v>13</v>
      </c>
      <c r="F106" s="9">
        <v>1099</v>
      </c>
      <c r="G106" s="9">
        <v>289</v>
      </c>
      <c r="H106" s="7">
        <v>276.5</v>
      </c>
      <c r="I106" s="8">
        <v>303873.5</v>
      </c>
      <c r="J106" s="8">
        <v>79908.5</v>
      </c>
      <c r="K106" s="10">
        <f t="shared" si="2"/>
        <v>223965</v>
      </c>
      <c r="L106" s="11">
        <f t="shared" si="3"/>
        <v>0.26296633303002731</v>
      </c>
    </row>
    <row r="107" spans="1:12" x14ac:dyDescent="0.25">
      <c r="A107" s="1">
        <v>10115</v>
      </c>
      <c r="B107" s="4">
        <v>44777</v>
      </c>
      <c r="C107" t="s">
        <v>17</v>
      </c>
      <c r="D107" t="s">
        <v>2</v>
      </c>
      <c r="E107" t="s">
        <v>13</v>
      </c>
      <c r="F107" s="9">
        <v>1099</v>
      </c>
      <c r="G107" s="9">
        <v>289</v>
      </c>
      <c r="H107" s="7">
        <v>151.20000000000002</v>
      </c>
      <c r="I107" s="8">
        <v>166168.80000000002</v>
      </c>
      <c r="J107" s="8">
        <v>43696.800000000003</v>
      </c>
      <c r="K107" s="10">
        <f t="shared" si="2"/>
        <v>122472.00000000001</v>
      </c>
      <c r="L107" s="11">
        <f t="shared" si="3"/>
        <v>0.26296633303002731</v>
      </c>
    </row>
    <row r="108" spans="1:12" x14ac:dyDescent="0.25">
      <c r="A108" s="1">
        <v>10116</v>
      </c>
      <c r="B108" s="4">
        <v>44777</v>
      </c>
      <c r="C108" t="s">
        <v>8</v>
      </c>
      <c r="D108" t="s">
        <v>2</v>
      </c>
      <c r="E108" t="s">
        <v>9</v>
      </c>
      <c r="F108" s="6">
        <v>199</v>
      </c>
      <c r="G108" s="6">
        <v>39</v>
      </c>
      <c r="H108" s="7">
        <v>171.60000000000002</v>
      </c>
      <c r="I108" s="8">
        <v>34148.400000000001</v>
      </c>
      <c r="J108" s="8">
        <v>6692.4000000000005</v>
      </c>
      <c r="K108" s="10">
        <f t="shared" si="2"/>
        <v>27456</v>
      </c>
      <c r="L108" s="11">
        <f t="shared" si="3"/>
        <v>0.19597989949748745</v>
      </c>
    </row>
    <row r="109" spans="1:12" x14ac:dyDescent="0.25">
      <c r="A109" s="1">
        <v>10117</v>
      </c>
      <c r="B109" s="4">
        <v>44777</v>
      </c>
      <c r="C109" t="s">
        <v>16</v>
      </c>
      <c r="D109" t="s">
        <v>1</v>
      </c>
      <c r="E109" t="s">
        <v>13</v>
      </c>
      <c r="F109" s="6">
        <v>599</v>
      </c>
      <c r="G109" s="6">
        <v>299</v>
      </c>
      <c r="H109" s="7">
        <v>365.40000000000003</v>
      </c>
      <c r="I109" s="8">
        <v>218874.60000000003</v>
      </c>
      <c r="J109" s="8">
        <v>109254.6</v>
      </c>
      <c r="K109" s="10">
        <f t="shared" si="2"/>
        <v>109620.00000000003</v>
      </c>
      <c r="L109" s="11">
        <f t="shared" si="3"/>
        <v>0.49916527545909845</v>
      </c>
    </row>
    <row r="110" spans="1:12" x14ac:dyDescent="0.25">
      <c r="A110" s="1">
        <v>10118</v>
      </c>
      <c r="B110" s="4">
        <v>44777</v>
      </c>
      <c r="C110" t="s">
        <v>14</v>
      </c>
      <c r="D110" t="s">
        <v>2</v>
      </c>
      <c r="E110" t="s">
        <v>13</v>
      </c>
      <c r="F110" s="6">
        <v>1299</v>
      </c>
      <c r="G110" s="6">
        <v>459</v>
      </c>
      <c r="H110" s="7">
        <v>156.10000000000002</v>
      </c>
      <c r="I110" s="8">
        <v>202773.90000000002</v>
      </c>
      <c r="J110" s="8">
        <v>71649.900000000009</v>
      </c>
      <c r="K110" s="10">
        <f t="shared" si="2"/>
        <v>131124</v>
      </c>
      <c r="L110" s="11">
        <f t="shared" si="3"/>
        <v>0.35334872979214782</v>
      </c>
    </row>
    <row r="111" spans="1:12" x14ac:dyDescent="0.25">
      <c r="A111" s="1">
        <v>10119</v>
      </c>
      <c r="B111" s="4">
        <v>44777</v>
      </c>
      <c r="C111" t="s">
        <v>16</v>
      </c>
      <c r="D111" t="s">
        <v>2</v>
      </c>
      <c r="E111" s="2" t="s">
        <v>9</v>
      </c>
      <c r="F111" s="6">
        <v>1299</v>
      </c>
      <c r="G111" s="6">
        <v>459</v>
      </c>
      <c r="H111" s="7">
        <v>208.3</v>
      </c>
      <c r="I111" s="8">
        <v>270581.7</v>
      </c>
      <c r="J111" s="8">
        <v>95609.700000000012</v>
      </c>
      <c r="K111" s="10">
        <f t="shared" si="2"/>
        <v>174972</v>
      </c>
      <c r="L111" s="11">
        <f t="shared" si="3"/>
        <v>0.35334872979214782</v>
      </c>
    </row>
    <row r="112" spans="1:12" x14ac:dyDescent="0.25">
      <c r="A112" s="1">
        <v>10120</v>
      </c>
      <c r="B112" s="4">
        <v>44779</v>
      </c>
      <c r="C112" t="s">
        <v>8</v>
      </c>
      <c r="D112" t="s">
        <v>2</v>
      </c>
      <c r="E112" s="2" t="s">
        <v>9</v>
      </c>
      <c r="F112" s="6">
        <v>1299</v>
      </c>
      <c r="G112" s="6">
        <v>459</v>
      </c>
      <c r="H112" s="7">
        <v>267.3</v>
      </c>
      <c r="I112" s="8">
        <v>347222.7</v>
      </c>
      <c r="J112" s="8">
        <v>122690.70000000001</v>
      </c>
      <c r="K112" s="10">
        <f t="shared" si="2"/>
        <v>224532</v>
      </c>
      <c r="L112" s="11">
        <f t="shared" si="3"/>
        <v>0.35334872979214782</v>
      </c>
    </row>
    <row r="113" spans="1:12" x14ac:dyDescent="0.25">
      <c r="A113" s="1">
        <v>10121</v>
      </c>
      <c r="B113" s="4">
        <v>44781</v>
      </c>
      <c r="C113" t="s">
        <v>16</v>
      </c>
      <c r="D113" t="s">
        <v>1</v>
      </c>
      <c r="E113" s="2" t="s">
        <v>9</v>
      </c>
      <c r="F113" s="6">
        <v>599</v>
      </c>
      <c r="G113" s="6">
        <v>299</v>
      </c>
      <c r="H113" s="7">
        <v>338.5</v>
      </c>
      <c r="I113" s="8">
        <v>202761.5</v>
      </c>
      <c r="J113" s="8">
        <v>101211.5</v>
      </c>
      <c r="K113" s="10">
        <f t="shared" si="2"/>
        <v>101550</v>
      </c>
      <c r="L113" s="11">
        <f t="shared" si="3"/>
        <v>0.4991652754590985</v>
      </c>
    </row>
    <row r="114" spans="1:12" x14ac:dyDescent="0.25">
      <c r="A114" s="1">
        <v>10122</v>
      </c>
      <c r="B114" s="4">
        <v>44783</v>
      </c>
      <c r="C114" t="s">
        <v>8</v>
      </c>
      <c r="D114" t="s">
        <v>1</v>
      </c>
      <c r="E114" s="2" t="s">
        <v>9</v>
      </c>
      <c r="F114" s="9">
        <v>1099</v>
      </c>
      <c r="G114" s="9">
        <v>289</v>
      </c>
      <c r="H114" s="7">
        <v>321.8</v>
      </c>
      <c r="I114" s="8">
        <v>353658.2</v>
      </c>
      <c r="J114" s="8">
        <v>93000.2</v>
      </c>
      <c r="K114" s="10">
        <f t="shared" si="2"/>
        <v>260658</v>
      </c>
      <c r="L114" s="11">
        <f t="shared" si="3"/>
        <v>0.26296633303002726</v>
      </c>
    </row>
    <row r="115" spans="1:12" x14ac:dyDescent="0.25">
      <c r="A115" s="1">
        <v>10123</v>
      </c>
      <c r="B115" s="4">
        <v>44785</v>
      </c>
      <c r="C115" t="s">
        <v>12</v>
      </c>
      <c r="D115" t="s">
        <v>10</v>
      </c>
      <c r="E115" s="2" t="s">
        <v>9</v>
      </c>
      <c r="F115" s="6">
        <v>199</v>
      </c>
      <c r="G115" s="6">
        <v>39</v>
      </c>
      <c r="H115" s="7">
        <v>368.70000000000005</v>
      </c>
      <c r="I115" s="8">
        <v>73371.3</v>
      </c>
      <c r="J115" s="8">
        <v>14379.300000000001</v>
      </c>
      <c r="K115" s="10">
        <f t="shared" si="2"/>
        <v>58992</v>
      </c>
      <c r="L115" s="11">
        <f t="shared" si="3"/>
        <v>0.19597989949748745</v>
      </c>
    </row>
    <row r="116" spans="1:12" x14ac:dyDescent="0.25">
      <c r="A116" s="1">
        <v>10124</v>
      </c>
      <c r="B116" s="4">
        <v>44787</v>
      </c>
      <c r="C116" t="s">
        <v>8</v>
      </c>
      <c r="D116" t="s">
        <v>10</v>
      </c>
      <c r="E116" s="2" t="s">
        <v>9</v>
      </c>
      <c r="F116" s="6">
        <v>1299</v>
      </c>
      <c r="G116" s="6">
        <v>459</v>
      </c>
      <c r="H116" s="7">
        <v>126.9</v>
      </c>
      <c r="I116" s="8">
        <v>164843.1</v>
      </c>
      <c r="J116" s="8">
        <v>58247.100000000006</v>
      </c>
      <c r="K116" s="10">
        <f t="shared" si="2"/>
        <v>106596</v>
      </c>
      <c r="L116" s="11">
        <f t="shared" si="3"/>
        <v>0.35334872979214782</v>
      </c>
    </row>
    <row r="117" spans="1:12" x14ac:dyDescent="0.25">
      <c r="A117" s="1">
        <v>10125</v>
      </c>
      <c r="B117" s="4">
        <v>44789</v>
      </c>
      <c r="C117" t="s">
        <v>8</v>
      </c>
      <c r="D117" t="s">
        <v>1</v>
      </c>
      <c r="E117" t="s">
        <v>15</v>
      </c>
      <c r="F117" s="6">
        <v>599</v>
      </c>
      <c r="G117" s="6">
        <v>299</v>
      </c>
      <c r="H117" s="7">
        <v>390</v>
      </c>
      <c r="I117" s="8">
        <v>233610</v>
      </c>
      <c r="J117" s="8">
        <v>116610</v>
      </c>
      <c r="K117" s="10">
        <f t="shared" si="2"/>
        <v>117000</v>
      </c>
      <c r="L117" s="11">
        <f t="shared" si="3"/>
        <v>0.4991652754590985</v>
      </c>
    </row>
    <row r="118" spans="1:12" x14ac:dyDescent="0.25">
      <c r="A118" s="1">
        <v>10126</v>
      </c>
      <c r="B118" s="4">
        <v>44791</v>
      </c>
      <c r="C118" t="s">
        <v>17</v>
      </c>
      <c r="D118" t="s">
        <v>10</v>
      </c>
      <c r="E118" t="s">
        <v>15</v>
      </c>
      <c r="F118" s="6">
        <v>1299</v>
      </c>
      <c r="G118" s="6">
        <v>459</v>
      </c>
      <c r="H118" s="7">
        <v>388.3</v>
      </c>
      <c r="I118" s="8">
        <v>504401.7</v>
      </c>
      <c r="J118" s="8">
        <v>178229.7</v>
      </c>
      <c r="K118" s="10">
        <f t="shared" si="2"/>
        <v>326172</v>
      </c>
      <c r="L118" s="11">
        <f t="shared" si="3"/>
        <v>0.35334872979214782</v>
      </c>
    </row>
    <row r="119" spans="1:12" x14ac:dyDescent="0.25">
      <c r="A119" s="1">
        <v>10127</v>
      </c>
      <c r="B119" s="4">
        <v>44793</v>
      </c>
      <c r="C119" t="s">
        <v>14</v>
      </c>
      <c r="D119" t="s">
        <v>10</v>
      </c>
      <c r="E119" t="s">
        <v>11</v>
      </c>
      <c r="F119" s="6">
        <v>1299</v>
      </c>
      <c r="G119" s="6">
        <v>459</v>
      </c>
      <c r="H119" s="7">
        <v>112</v>
      </c>
      <c r="I119" s="8">
        <v>145488</v>
      </c>
      <c r="J119" s="8">
        <v>51408</v>
      </c>
      <c r="K119" s="10">
        <f t="shared" si="2"/>
        <v>94080</v>
      </c>
      <c r="L119" s="11">
        <f t="shared" si="3"/>
        <v>0.35334872979214782</v>
      </c>
    </row>
    <row r="120" spans="1:12" x14ac:dyDescent="0.25">
      <c r="A120" s="1">
        <v>10128</v>
      </c>
      <c r="B120" s="4">
        <v>44795</v>
      </c>
      <c r="C120" t="s">
        <v>12</v>
      </c>
      <c r="D120" t="s">
        <v>2</v>
      </c>
      <c r="E120" t="s">
        <v>15</v>
      </c>
      <c r="F120" s="6">
        <v>199</v>
      </c>
      <c r="G120" s="6">
        <v>39</v>
      </c>
      <c r="H120" s="7">
        <v>331.70000000000005</v>
      </c>
      <c r="I120" s="8">
        <v>66008.3</v>
      </c>
      <c r="J120" s="8">
        <v>12936.300000000001</v>
      </c>
      <c r="K120" s="10">
        <f t="shared" si="2"/>
        <v>53072</v>
      </c>
      <c r="L120" s="11">
        <f t="shared" si="3"/>
        <v>0.19597989949748745</v>
      </c>
    </row>
    <row r="121" spans="1:12" x14ac:dyDescent="0.25">
      <c r="A121" s="1">
        <v>10129</v>
      </c>
      <c r="B121" s="4">
        <v>44797</v>
      </c>
      <c r="C121" t="s">
        <v>12</v>
      </c>
      <c r="D121" t="s">
        <v>10</v>
      </c>
      <c r="E121" t="s">
        <v>15</v>
      </c>
      <c r="F121" s="6">
        <v>199</v>
      </c>
      <c r="G121" s="6">
        <v>39</v>
      </c>
      <c r="H121" s="7">
        <v>171</v>
      </c>
      <c r="I121" s="8">
        <v>34029</v>
      </c>
      <c r="J121" s="8">
        <v>6669</v>
      </c>
      <c r="K121" s="10">
        <f t="shared" si="2"/>
        <v>27360</v>
      </c>
      <c r="L121" s="11">
        <f t="shared" si="3"/>
        <v>0.19597989949748743</v>
      </c>
    </row>
    <row r="122" spans="1:12" x14ac:dyDescent="0.25">
      <c r="A122" s="1">
        <v>10130</v>
      </c>
      <c r="B122" s="4">
        <v>44799</v>
      </c>
      <c r="C122" t="s">
        <v>12</v>
      </c>
      <c r="D122" t="s">
        <v>1</v>
      </c>
      <c r="E122" t="s">
        <v>13</v>
      </c>
      <c r="F122" s="6">
        <v>1299</v>
      </c>
      <c r="G122" s="6">
        <v>459</v>
      </c>
      <c r="H122" s="7">
        <v>167.20000000000002</v>
      </c>
      <c r="I122" s="8">
        <v>217192.80000000002</v>
      </c>
      <c r="J122" s="8">
        <v>76744.800000000003</v>
      </c>
      <c r="K122" s="10">
        <f t="shared" si="2"/>
        <v>140448</v>
      </c>
      <c r="L122" s="11">
        <f t="shared" si="3"/>
        <v>0.35334872979214776</v>
      </c>
    </row>
    <row r="123" spans="1:12" x14ac:dyDescent="0.25">
      <c r="A123" s="1">
        <v>10131</v>
      </c>
      <c r="B123" s="4">
        <v>44801</v>
      </c>
      <c r="C123" t="s">
        <v>14</v>
      </c>
      <c r="D123" t="s">
        <v>19</v>
      </c>
      <c r="E123" t="s">
        <v>13</v>
      </c>
      <c r="F123" s="6">
        <v>199</v>
      </c>
      <c r="G123" s="6">
        <v>39</v>
      </c>
      <c r="H123" s="7">
        <v>357.8</v>
      </c>
      <c r="I123" s="8">
        <v>71202.2</v>
      </c>
      <c r="J123" s="8">
        <v>13954.2</v>
      </c>
      <c r="K123" s="10">
        <f t="shared" si="2"/>
        <v>57248</v>
      </c>
      <c r="L123" s="11">
        <f t="shared" si="3"/>
        <v>0.19597989949748745</v>
      </c>
    </row>
    <row r="124" spans="1:12" x14ac:dyDescent="0.25">
      <c r="A124" s="1">
        <v>10132</v>
      </c>
      <c r="B124" s="4">
        <v>44803</v>
      </c>
      <c r="C124" t="s">
        <v>8</v>
      </c>
      <c r="D124" t="s">
        <v>19</v>
      </c>
      <c r="E124" t="s">
        <v>13</v>
      </c>
      <c r="F124" s="6">
        <v>449</v>
      </c>
      <c r="G124" s="6">
        <v>159</v>
      </c>
      <c r="H124" s="7">
        <v>396.20000000000005</v>
      </c>
      <c r="I124" s="8">
        <v>177893.80000000002</v>
      </c>
      <c r="J124" s="8">
        <v>62995.80000000001</v>
      </c>
      <c r="K124" s="10">
        <f t="shared" si="2"/>
        <v>114898</v>
      </c>
      <c r="L124" s="11">
        <f t="shared" si="3"/>
        <v>0.3541202672605791</v>
      </c>
    </row>
    <row r="125" spans="1:12" x14ac:dyDescent="0.25">
      <c r="A125" s="1">
        <v>10133</v>
      </c>
      <c r="B125" s="4">
        <v>44805</v>
      </c>
      <c r="C125" t="s">
        <v>17</v>
      </c>
      <c r="D125" t="s">
        <v>19</v>
      </c>
      <c r="E125" t="s">
        <v>13</v>
      </c>
      <c r="F125" s="6">
        <v>449</v>
      </c>
      <c r="G125" s="6">
        <v>159</v>
      </c>
      <c r="H125" s="7">
        <v>314.20000000000005</v>
      </c>
      <c r="I125" s="8">
        <v>141075.80000000002</v>
      </c>
      <c r="J125" s="8">
        <v>49957.80000000001</v>
      </c>
      <c r="K125" s="10">
        <f t="shared" si="2"/>
        <v>91118</v>
      </c>
      <c r="L125" s="11">
        <f t="shared" si="3"/>
        <v>0.3541202672605791</v>
      </c>
    </row>
    <row r="126" spans="1:12" x14ac:dyDescent="0.25">
      <c r="A126" s="1">
        <v>10134</v>
      </c>
      <c r="B126" s="4">
        <v>44807</v>
      </c>
      <c r="C126" t="s">
        <v>12</v>
      </c>
      <c r="D126" t="s">
        <v>19</v>
      </c>
      <c r="E126" s="2" t="s">
        <v>9</v>
      </c>
      <c r="F126" s="6">
        <v>599</v>
      </c>
      <c r="G126" s="6">
        <v>299</v>
      </c>
      <c r="H126" s="7">
        <v>497.70000000000005</v>
      </c>
      <c r="I126" s="8">
        <v>298122.30000000005</v>
      </c>
      <c r="J126" s="8">
        <v>148812.30000000002</v>
      </c>
      <c r="K126" s="10">
        <f t="shared" si="2"/>
        <v>149310.00000000003</v>
      </c>
      <c r="L126" s="11">
        <f t="shared" si="3"/>
        <v>0.4991652754590985</v>
      </c>
    </row>
    <row r="127" spans="1:12" x14ac:dyDescent="0.25">
      <c r="A127" s="1">
        <v>10135</v>
      </c>
      <c r="B127" s="4">
        <v>44809</v>
      </c>
      <c r="C127" t="s">
        <v>14</v>
      </c>
      <c r="D127" t="s">
        <v>10</v>
      </c>
      <c r="E127" t="s">
        <v>13</v>
      </c>
      <c r="F127" s="6">
        <v>599</v>
      </c>
      <c r="G127" s="6">
        <v>299</v>
      </c>
      <c r="H127" s="7">
        <v>125.4</v>
      </c>
      <c r="I127" s="8">
        <v>75114.600000000006</v>
      </c>
      <c r="J127" s="8">
        <v>37494.6</v>
      </c>
      <c r="K127" s="10">
        <f t="shared" si="2"/>
        <v>37620.000000000007</v>
      </c>
      <c r="L127" s="11">
        <f t="shared" si="3"/>
        <v>0.49916527545909845</v>
      </c>
    </row>
    <row r="128" spans="1:12" x14ac:dyDescent="0.25">
      <c r="A128" s="1">
        <v>10136</v>
      </c>
      <c r="B128" s="4">
        <v>44811</v>
      </c>
      <c r="C128" t="s">
        <v>12</v>
      </c>
      <c r="D128" t="s">
        <v>19</v>
      </c>
      <c r="E128" s="2" t="s">
        <v>9</v>
      </c>
      <c r="F128" s="6">
        <v>199</v>
      </c>
      <c r="G128" s="6">
        <v>39</v>
      </c>
      <c r="H128" s="7">
        <v>411.20000000000005</v>
      </c>
      <c r="I128" s="8">
        <v>81828.800000000003</v>
      </c>
      <c r="J128" s="8">
        <v>16036.800000000001</v>
      </c>
      <c r="K128" s="10">
        <f t="shared" si="2"/>
        <v>65792</v>
      </c>
      <c r="L128" s="11">
        <f t="shared" si="3"/>
        <v>0.19597989949748745</v>
      </c>
    </row>
    <row r="129" spans="1:12" x14ac:dyDescent="0.25">
      <c r="A129" s="1">
        <v>10137</v>
      </c>
      <c r="B129" s="4">
        <v>44813</v>
      </c>
      <c r="C129" t="s">
        <v>12</v>
      </c>
      <c r="D129" t="s">
        <v>10</v>
      </c>
      <c r="E129" s="2" t="s">
        <v>9</v>
      </c>
      <c r="F129" s="6">
        <v>199</v>
      </c>
      <c r="G129" s="6">
        <v>39</v>
      </c>
      <c r="H129" s="7">
        <v>194.3</v>
      </c>
      <c r="I129" s="8">
        <v>38665.700000000004</v>
      </c>
      <c r="J129" s="8">
        <v>7577.7000000000007</v>
      </c>
      <c r="K129" s="10">
        <f t="shared" si="2"/>
        <v>31088.000000000004</v>
      </c>
      <c r="L129" s="11">
        <f t="shared" si="3"/>
        <v>0.19597989949748743</v>
      </c>
    </row>
    <row r="130" spans="1:12" x14ac:dyDescent="0.25">
      <c r="A130" s="1">
        <v>10138</v>
      </c>
      <c r="B130" s="4">
        <v>44815</v>
      </c>
      <c r="C130" t="s">
        <v>17</v>
      </c>
      <c r="D130" t="s">
        <v>19</v>
      </c>
      <c r="E130" t="s">
        <v>13</v>
      </c>
      <c r="F130" s="6">
        <v>199</v>
      </c>
      <c r="G130" s="6">
        <v>39</v>
      </c>
      <c r="H130" s="7">
        <v>167.9</v>
      </c>
      <c r="I130" s="8">
        <v>33412.1</v>
      </c>
      <c r="J130" s="8">
        <v>6548.1</v>
      </c>
      <c r="K130" s="10">
        <f t="shared" si="2"/>
        <v>26864</v>
      </c>
      <c r="L130" s="11">
        <f t="shared" si="3"/>
        <v>0.19597989949748745</v>
      </c>
    </row>
    <row r="131" spans="1:12" x14ac:dyDescent="0.25">
      <c r="A131" s="1">
        <v>10139</v>
      </c>
      <c r="B131" s="4">
        <v>44817</v>
      </c>
      <c r="C131" t="s">
        <v>17</v>
      </c>
      <c r="D131" t="s">
        <v>19</v>
      </c>
      <c r="E131" t="s">
        <v>15</v>
      </c>
      <c r="F131" s="9">
        <v>1099</v>
      </c>
      <c r="G131" s="9">
        <v>289</v>
      </c>
      <c r="H131" s="7">
        <v>132.20000000000002</v>
      </c>
      <c r="I131" s="8">
        <v>145287.80000000002</v>
      </c>
      <c r="J131" s="8">
        <v>38205.800000000003</v>
      </c>
      <c r="K131" s="10">
        <f t="shared" ref="K131:K194" si="4">I131-J131</f>
        <v>107082.00000000001</v>
      </c>
      <c r="L131" s="11">
        <f t="shared" ref="L131:L194" si="5">J131/I131</f>
        <v>0.26296633303002731</v>
      </c>
    </row>
    <row r="132" spans="1:12" x14ac:dyDescent="0.25">
      <c r="A132" s="1">
        <v>10140</v>
      </c>
      <c r="B132" s="4">
        <v>44819</v>
      </c>
      <c r="C132" t="s">
        <v>12</v>
      </c>
      <c r="D132" t="s">
        <v>2</v>
      </c>
      <c r="E132" t="s">
        <v>11</v>
      </c>
      <c r="F132" s="9">
        <v>1099</v>
      </c>
      <c r="G132" s="9">
        <v>289</v>
      </c>
      <c r="H132" s="7">
        <v>139.4</v>
      </c>
      <c r="I132" s="8">
        <v>153200.6</v>
      </c>
      <c r="J132" s="8">
        <v>40286.6</v>
      </c>
      <c r="K132" s="10">
        <f t="shared" si="4"/>
        <v>112914</v>
      </c>
      <c r="L132" s="11">
        <f t="shared" si="5"/>
        <v>0.26296633303002726</v>
      </c>
    </row>
    <row r="133" spans="1:12" x14ac:dyDescent="0.25">
      <c r="A133" s="1">
        <v>10141</v>
      </c>
      <c r="B133" s="4">
        <v>44821</v>
      </c>
      <c r="C133" t="s">
        <v>17</v>
      </c>
      <c r="D133" t="s">
        <v>19</v>
      </c>
      <c r="E133" t="s">
        <v>13</v>
      </c>
      <c r="F133" s="9">
        <v>1099</v>
      </c>
      <c r="G133" s="9">
        <v>289</v>
      </c>
      <c r="H133" s="7">
        <v>106</v>
      </c>
      <c r="I133" s="8">
        <v>116494</v>
      </c>
      <c r="J133" s="8">
        <v>30634</v>
      </c>
      <c r="K133" s="10">
        <f t="shared" si="4"/>
        <v>85860</v>
      </c>
      <c r="L133" s="11">
        <f t="shared" si="5"/>
        <v>0.26296633303002731</v>
      </c>
    </row>
    <row r="134" spans="1:12" x14ac:dyDescent="0.25">
      <c r="A134" s="1">
        <v>10142</v>
      </c>
      <c r="B134" s="4">
        <v>44823</v>
      </c>
      <c r="C134" t="s">
        <v>16</v>
      </c>
      <c r="D134" t="s">
        <v>10</v>
      </c>
      <c r="E134" t="s">
        <v>11</v>
      </c>
      <c r="F134" s="6">
        <v>599</v>
      </c>
      <c r="G134" s="6">
        <v>299</v>
      </c>
      <c r="H134" s="7">
        <v>271.90000000000003</v>
      </c>
      <c r="I134" s="8">
        <v>162868.10000000003</v>
      </c>
      <c r="J134" s="8">
        <v>81298.100000000006</v>
      </c>
      <c r="K134" s="10">
        <f t="shared" si="4"/>
        <v>81570.000000000029</v>
      </c>
      <c r="L134" s="11">
        <f t="shared" si="5"/>
        <v>0.49916527545909845</v>
      </c>
    </row>
    <row r="135" spans="1:12" x14ac:dyDescent="0.25">
      <c r="A135" s="1">
        <v>10143</v>
      </c>
      <c r="B135" s="4">
        <v>44825</v>
      </c>
      <c r="C135" t="s">
        <v>16</v>
      </c>
      <c r="D135" t="s">
        <v>10</v>
      </c>
      <c r="E135" t="s">
        <v>13</v>
      </c>
      <c r="F135" s="6">
        <v>199</v>
      </c>
      <c r="G135" s="6">
        <v>39</v>
      </c>
      <c r="H135" s="7">
        <v>236</v>
      </c>
      <c r="I135" s="8">
        <v>46964</v>
      </c>
      <c r="J135" s="8">
        <v>9204</v>
      </c>
      <c r="K135" s="10">
        <f t="shared" si="4"/>
        <v>37760</v>
      </c>
      <c r="L135" s="11">
        <f t="shared" si="5"/>
        <v>0.19597989949748743</v>
      </c>
    </row>
    <row r="136" spans="1:12" x14ac:dyDescent="0.25">
      <c r="A136" s="1">
        <v>10144</v>
      </c>
      <c r="B136" s="4">
        <v>44827</v>
      </c>
      <c r="C136" t="s">
        <v>14</v>
      </c>
      <c r="D136" t="s">
        <v>2</v>
      </c>
      <c r="E136" s="2" t="s">
        <v>9</v>
      </c>
      <c r="F136" s="6">
        <v>1299</v>
      </c>
      <c r="G136" s="6">
        <v>459</v>
      </c>
      <c r="H136" s="7">
        <v>339.8</v>
      </c>
      <c r="I136" s="8">
        <v>441400.2</v>
      </c>
      <c r="J136" s="8">
        <v>155968.20000000001</v>
      </c>
      <c r="K136" s="10">
        <f t="shared" si="4"/>
        <v>285432</v>
      </c>
      <c r="L136" s="11">
        <f t="shared" si="5"/>
        <v>0.35334872979214782</v>
      </c>
    </row>
    <row r="137" spans="1:12" x14ac:dyDescent="0.25">
      <c r="A137" s="1">
        <v>10145</v>
      </c>
      <c r="B137" s="4">
        <v>44829</v>
      </c>
      <c r="C137" t="s">
        <v>14</v>
      </c>
      <c r="D137" t="s">
        <v>19</v>
      </c>
      <c r="E137" s="2" t="s">
        <v>9</v>
      </c>
      <c r="F137" s="6">
        <v>599</v>
      </c>
      <c r="G137" s="6">
        <v>299</v>
      </c>
      <c r="H137" s="7">
        <v>403.6</v>
      </c>
      <c r="I137" s="8">
        <v>241756.40000000002</v>
      </c>
      <c r="J137" s="8">
        <v>120676.40000000001</v>
      </c>
      <c r="K137" s="10">
        <f t="shared" si="4"/>
        <v>121080.00000000001</v>
      </c>
      <c r="L137" s="11">
        <f t="shared" si="5"/>
        <v>0.4991652754590985</v>
      </c>
    </row>
    <row r="138" spans="1:12" x14ac:dyDescent="0.25">
      <c r="A138" s="1">
        <v>10146</v>
      </c>
      <c r="B138" s="4">
        <v>44831</v>
      </c>
      <c r="C138" t="s">
        <v>17</v>
      </c>
      <c r="D138" t="s">
        <v>2</v>
      </c>
      <c r="E138" t="s">
        <v>13</v>
      </c>
      <c r="F138" s="6">
        <v>1299</v>
      </c>
      <c r="G138" s="6">
        <v>459</v>
      </c>
      <c r="H138" s="7">
        <v>218.60000000000002</v>
      </c>
      <c r="I138" s="8">
        <v>283961.40000000002</v>
      </c>
      <c r="J138" s="8">
        <v>100337.40000000001</v>
      </c>
      <c r="K138" s="10">
        <f t="shared" si="4"/>
        <v>183624</v>
      </c>
      <c r="L138" s="11">
        <f t="shared" si="5"/>
        <v>0.35334872979214782</v>
      </c>
    </row>
    <row r="139" spans="1:12" x14ac:dyDescent="0.25">
      <c r="A139" s="1">
        <v>10147</v>
      </c>
      <c r="B139" s="4">
        <v>44833</v>
      </c>
      <c r="C139" t="s">
        <v>17</v>
      </c>
      <c r="D139" t="s">
        <v>10</v>
      </c>
      <c r="E139" t="s">
        <v>13</v>
      </c>
      <c r="F139" s="6">
        <v>1299</v>
      </c>
      <c r="G139" s="6">
        <v>459</v>
      </c>
      <c r="H139" s="7">
        <v>462.20000000000005</v>
      </c>
      <c r="I139" s="8">
        <v>600397.80000000005</v>
      </c>
      <c r="J139" s="8">
        <v>212149.80000000002</v>
      </c>
      <c r="K139" s="10">
        <f t="shared" si="4"/>
        <v>388248</v>
      </c>
      <c r="L139" s="11">
        <f t="shared" si="5"/>
        <v>0.35334872979214782</v>
      </c>
    </row>
    <row r="140" spans="1:12" x14ac:dyDescent="0.25">
      <c r="A140" s="1">
        <v>10148</v>
      </c>
      <c r="B140" s="4">
        <v>44835</v>
      </c>
      <c r="C140" t="s">
        <v>17</v>
      </c>
      <c r="D140" t="s">
        <v>2</v>
      </c>
      <c r="E140" t="s">
        <v>13</v>
      </c>
      <c r="F140" s="6">
        <v>449</v>
      </c>
      <c r="G140" s="6">
        <v>159</v>
      </c>
      <c r="H140" s="7">
        <v>210.9</v>
      </c>
      <c r="I140" s="8">
        <v>94694.1</v>
      </c>
      <c r="J140" s="8">
        <v>33533.1</v>
      </c>
      <c r="K140" s="10">
        <f t="shared" si="4"/>
        <v>61161.000000000007</v>
      </c>
      <c r="L140" s="11">
        <f t="shared" si="5"/>
        <v>0.35412026726057905</v>
      </c>
    </row>
    <row r="141" spans="1:12" x14ac:dyDescent="0.25">
      <c r="A141" s="1">
        <v>10149</v>
      </c>
      <c r="B141" s="4">
        <v>44837</v>
      </c>
      <c r="C141" t="s">
        <v>8</v>
      </c>
      <c r="D141" t="s">
        <v>10</v>
      </c>
      <c r="E141" t="s">
        <v>13</v>
      </c>
      <c r="F141" s="6">
        <v>449</v>
      </c>
      <c r="G141" s="6">
        <v>159</v>
      </c>
      <c r="H141" s="7">
        <v>453.40000000000003</v>
      </c>
      <c r="I141" s="8">
        <v>203576.6</v>
      </c>
      <c r="J141" s="8">
        <v>72090.600000000006</v>
      </c>
      <c r="K141" s="10">
        <f t="shared" si="4"/>
        <v>131486</v>
      </c>
      <c r="L141" s="11">
        <f t="shared" si="5"/>
        <v>0.3541202672605791</v>
      </c>
    </row>
    <row r="142" spans="1:12" x14ac:dyDescent="0.25">
      <c r="A142" s="1">
        <v>10150</v>
      </c>
      <c r="B142" s="4">
        <v>44839</v>
      </c>
      <c r="C142" t="s">
        <v>8</v>
      </c>
      <c r="D142" t="s">
        <v>2</v>
      </c>
      <c r="E142" t="s">
        <v>11</v>
      </c>
      <c r="F142" s="6">
        <v>199</v>
      </c>
      <c r="G142" s="6">
        <v>39</v>
      </c>
      <c r="H142" s="7">
        <v>471.90000000000003</v>
      </c>
      <c r="I142" s="8">
        <v>93908.1</v>
      </c>
      <c r="J142" s="8">
        <v>18404.100000000002</v>
      </c>
      <c r="K142" s="10">
        <f t="shared" si="4"/>
        <v>75504</v>
      </c>
      <c r="L142" s="11">
        <f t="shared" si="5"/>
        <v>0.19597989949748745</v>
      </c>
    </row>
    <row r="143" spans="1:12" x14ac:dyDescent="0.25">
      <c r="A143" s="1">
        <v>10151</v>
      </c>
      <c r="B143" s="4">
        <v>44841</v>
      </c>
      <c r="C143" t="s">
        <v>8</v>
      </c>
      <c r="D143" t="s">
        <v>2</v>
      </c>
      <c r="E143" t="s">
        <v>15</v>
      </c>
      <c r="F143" s="6">
        <v>449</v>
      </c>
      <c r="G143" s="6">
        <v>159</v>
      </c>
      <c r="H143" s="7">
        <v>128.30000000000001</v>
      </c>
      <c r="I143" s="8">
        <v>57606.700000000004</v>
      </c>
      <c r="J143" s="8">
        <v>20399.7</v>
      </c>
      <c r="K143" s="10">
        <f t="shared" si="4"/>
        <v>37207</v>
      </c>
      <c r="L143" s="11">
        <f t="shared" si="5"/>
        <v>0.35412026726057905</v>
      </c>
    </row>
    <row r="144" spans="1:12" x14ac:dyDescent="0.25">
      <c r="A144" s="1">
        <v>10152</v>
      </c>
      <c r="B144" s="4">
        <v>44843</v>
      </c>
      <c r="C144" t="s">
        <v>14</v>
      </c>
      <c r="D144" t="s">
        <v>19</v>
      </c>
      <c r="E144" t="s">
        <v>15</v>
      </c>
      <c r="F144" s="6">
        <v>599</v>
      </c>
      <c r="G144" s="6">
        <v>299</v>
      </c>
      <c r="H144" s="7">
        <v>198.20000000000002</v>
      </c>
      <c r="I144" s="8">
        <v>118721.80000000002</v>
      </c>
      <c r="J144" s="8">
        <v>59261.8</v>
      </c>
      <c r="K144" s="10">
        <f t="shared" si="4"/>
        <v>59460.000000000015</v>
      </c>
      <c r="L144" s="11">
        <f t="shared" si="5"/>
        <v>0.49916527545909845</v>
      </c>
    </row>
    <row r="145" spans="1:12" x14ac:dyDescent="0.25">
      <c r="A145" s="1">
        <v>10153</v>
      </c>
      <c r="B145" s="4">
        <v>44845</v>
      </c>
      <c r="C145" t="s">
        <v>17</v>
      </c>
      <c r="D145" t="s">
        <v>19</v>
      </c>
      <c r="E145" s="2" t="s">
        <v>9</v>
      </c>
      <c r="F145" s="6">
        <v>599</v>
      </c>
      <c r="G145" s="6">
        <v>299</v>
      </c>
      <c r="H145" s="7">
        <v>300.3</v>
      </c>
      <c r="I145" s="8">
        <v>179879.7</v>
      </c>
      <c r="J145" s="8">
        <v>89789.7</v>
      </c>
      <c r="K145" s="10">
        <f t="shared" si="4"/>
        <v>90090.000000000015</v>
      </c>
      <c r="L145" s="11">
        <f t="shared" si="5"/>
        <v>0.49916527545909845</v>
      </c>
    </row>
    <row r="146" spans="1:12" x14ac:dyDescent="0.25">
      <c r="A146" s="1">
        <v>10154</v>
      </c>
      <c r="B146" s="4">
        <v>44845</v>
      </c>
      <c r="C146" t="s">
        <v>12</v>
      </c>
      <c r="D146" t="s">
        <v>10</v>
      </c>
      <c r="E146" s="2" t="s">
        <v>9</v>
      </c>
      <c r="F146" s="9">
        <v>1099</v>
      </c>
      <c r="G146" s="9">
        <v>289</v>
      </c>
      <c r="H146" s="7">
        <v>129.4</v>
      </c>
      <c r="I146" s="8">
        <v>142210.6</v>
      </c>
      <c r="J146" s="8">
        <v>37396.6</v>
      </c>
      <c r="K146" s="10">
        <f t="shared" si="4"/>
        <v>104814</v>
      </c>
      <c r="L146" s="11">
        <f t="shared" si="5"/>
        <v>0.26296633303002726</v>
      </c>
    </row>
    <row r="147" spans="1:12" x14ac:dyDescent="0.25">
      <c r="A147" s="1">
        <v>10155</v>
      </c>
      <c r="B147" s="4">
        <v>44845</v>
      </c>
      <c r="C147" t="s">
        <v>14</v>
      </c>
      <c r="D147" t="s">
        <v>2</v>
      </c>
      <c r="E147" s="2" t="s">
        <v>9</v>
      </c>
      <c r="F147" s="9">
        <v>1099</v>
      </c>
      <c r="G147" s="9">
        <v>289</v>
      </c>
      <c r="H147" s="7">
        <v>341.70000000000005</v>
      </c>
      <c r="I147" s="8">
        <v>375528.30000000005</v>
      </c>
      <c r="J147" s="8">
        <v>98751.300000000017</v>
      </c>
      <c r="K147" s="10">
        <f t="shared" si="4"/>
        <v>276777</v>
      </c>
      <c r="L147" s="11">
        <f t="shared" si="5"/>
        <v>0.26296633303002731</v>
      </c>
    </row>
    <row r="148" spans="1:12" x14ac:dyDescent="0.25">
      <c r="A148" s="1">
        <v>10156</v>
      </c>
      <c r="B148" s="4">
        <v>44845</v>
      </c>
      <c r="C148" t="s">
        <v>12</v>
      </c>
      <c r="D148" t="s">
        <v>19</v>
      </c>
      <c r="E148" s="2" t="s">
        <v>9</v>
      </c>
      <c r="F148" s="6">
        <v>599</v>
      </c>
      <c r="G148" s="6">
        <v>299</v>
      </c>
      <c r="H148" s="7">
        <v>155.60000000000002</v>
      </c>
      <c r="I148" s="8">
        <v>93204.400000000009</v>
      </c>
      <c r="J148" s="8">
        <v>46524.400000000009</v>
      </c>
      <c r="K148" s="10">
        <f t="shared" si="4"/>
        <v>46680</v>
      </c>
      <c r="L148" s="11">
        <f t="shared" si="5"/>
        <v>0.49916527545909856</v>
      </c>
    </row>
    <row r="149" spans="1:12" x14ac:dyDescent="0.25">
      <c r="A149" s="1">
        <v>10157</v>
      </c>
      <c r="B149" s="4">
        <v>44845</v>
      </c>
      <c r="C149" t="s">
        <v>12</v>
      </c>
      <c r="D149" t="s">
        <v>2</v>
      </c>
      <c r="E149" s="2" t="s">
        <v>9</v>
      </c>
      <c r="F149" s="6">
        <v>1299</v>
      </c>
      <c r="G149" s="6">
        <v>459</v>
      </c>
      <c r="H149" s="7">
        <v>318.40000000000003</v>
      </c>
      <c r="I149" s="8">
        <v>413601.60000000003</v>
      </c>
      <c r="J149" s="8">
        <v>146145.60000000001</v>
      </c>
      <c r="K149" s="10">
        <f t="shared" si="4"/>
        <v>267456</v>
      </c>
      <c r="L149" s="11">
        <f t="shared" si="5"/>
        <v>0.35334872979214776</v>
      </c>
    </row>
    <row r="150" spans="1:12" x14ac:dyDescent="0.25">
      <c r="A150" s="1">
        <v>10158</v>
      </c>
      <c r="B150" s="4">
        <v>44845</v>
      </c>
      <c r="C150" t="s">
        <v>16</v>
      </c>
      <c r="D150" t="s">
        <v>10</v>
      </c>
      <c r="E150" t="s">
        <v>15</v>
      </c>
      <c r="F150" s="6">
        <v>199</v>
      </c>
      <c r="G150" s="6">
        <v>39</v>
      </c>
      <c r="H150" s="7">
        <v>307.60000000000002</v>
      </c>
      <c r="I150" s="8">
        <v>61212.4</v>
      </c>
      <c r="J150" s="8">
        <v>11996.400000000001</v>
      </c>
      <c r="K150" s="10">
        <f t="shared" si="4"/>
        <v>49216</v>
      </c>
      <c r="L150" s="11">
        <f t="shared" si="5"/>
        <v>0.19597989949748745</v>
      </c>
    </row>
    <row r="151" spans="1:12" x14ac:dyDescent="0.25">
      <c r="A151" s="1">
        <v>10159</v>
      </c>
      <c r="B151" s="4">
        <v>44845</v>
      </c>
      <c r="C151" t="s">
        <v>16</v>
      </c>
      <c r="D151" t="s">
        <v>2</v>
      </c>
      <c r="E151" t="s">
        <v>11</v>
      </c>
      <c r="F151" s="6">
        <v>1299</v>
      </c>
      <c r="G151" s="6">
        <v>459</v>
      </c>
      <c r="H151" s="7">
        <v>187.3</v>
      </c>
      <c r="I151" s="8">
        <v>243302.7</v>
      </c>
      <c r="J151" s="8">
        <v>85970.700000000012</v>
      </c>
      <c r="K151" s="10">
        <f t="shared" si="4"/>
        <v>157332</v>
      </c>
      <c r="L151" s="11">
        <f t="shared" si="5"/>
        <v>0.35334872979214782</v>
      </c>
    </row>
    <row r="152" spans="1:12" x14ac:dyDescent="0.25">
      <c r="A152" s="1">
        <v>10160</v>
      </c>
      <c r="B152" s="4">
        <v>44845</v>
      </c>
      <c r="C152" t="s">
        <v>17</v>
      </c>
      <c r="D152" t="s">
        <v>19</v>
      </c>
      <c r="E152" t="s">
        <v>11</v>
      </c>
      <c r="F152" s="6">
        <v>199</v>
      </c>
      <c r="G152" s="6">
        <v>39</v>
      </c>
      <c r="H152" s="7">
        <v>157.4</v>
      </c>
      <c r="I152" s="8">
        <v>31322.600000000002</v>
      </c>
      <c r="J152" s="8">
        <v>6138.6</v>
      </c>
      <c r="K152" s="10">
        <f t="shared" si="4"/>
        <v>25184</v>
      </c>
      <c r="L152" s="11">
        <f t="shared" si="5"/>
        <v>0.19597989949748743</v>
      </c>
    </row>
    <row r="153" spans="1:12" x14ac:dyDescent="0.25">
      <c r="A153" s="1">
        <v>10161</v>
      </c>
      <c r="B153" s="4">
        <v>44845</v>
      </c>
      <c r="C153" t="s">
        <v>16</v>
      </c>
      <c r="D153" t="s">
        <v>2</v>
      </c>
      <c r="E153" t="s">
        <v>13</v>
      </c>
      <c r="F153" s="6">
        <v>449</v>
      </c>
      <c r="G153" s="6">
        <v>159</v>
      </c>
      <c r="H153" s="7">
        <v>219.3</v>
      </c>
      <c r="I153" s="8">
        <v>98465.700000000012</v>
      </c>
      <c r="J153" s="8">
        <v>34868.700000000004</v>
      </c>
      <c r="K153" s="10">
        <f t="shared" si="4"/>
        <v>63597.000000000007</v>
      </c>
      <c r="L153" s="11">
        <f t="shared" si="5"/>
        <v>0.35412026726057905</v>
      </c>
    </row>
    <row r="154" spans="1:12" x14ac:dyDescent="0.25">
      <c r="A154" s="1">
        <v>10162</v>
      </c>
      <c r="B154" s="4">
        <v>44845</v>
      </c>
      <c r="C154" t="s">
        <v>14</v>
      </c>
      <c r="D154" t="s">
        <v>10</v>
      </c>
      <c r="E154" t="s">
        <v>13</v>
      </c>
      <c r="F154" s="6">
        <v>199</v>
      </c>
      <c r="G154" s="6">
        <v>39</v>
      </c>
      <c r="H154" s="7">
        <v>133</v>
      </c>
      <c r="I154" s="8">
        <v>26467</v>
      </c>
      <c r="J154" s="8">
        <v>5187</v>
      </c>
      <c r="K154" s="10">
        <f t="shared" si="4"/>
        <v>21280</v>
      </c>
      <c r="L154" s="11">
        <f t="shared" si="5"/>
        <v>0.19597989949748743</v>
      </c>
    </row>
    <row r="155" spans="1:12" x14ac:dyDescent="0.25">
      <c r="A155" s="1">
        <v>10163</v>
      </c>
      <c r="B155" s="4">
        <v>44845</v>
      </c>
      <c r="C155" t="s">
        <v>14</v>
      </c>
      <c r="D155" t="s">
        <v>2</v>
      </c>
      <c r="E155" t="s">
        <v>11</v>
      </c>
      <c r="F155" s="6">
        <v>1299</v>
      </c>
      <c r="G155" s="6">
        <v>459</v>
      </c>
      <c r="H155" s="7">
        <v>357.6</v>
      </c>
      <c r="I155" s="8">
        <v>464522.4</v>
      </c>
      <c r="J155" s="8">
        <v>164138.40000000002</v>
      </c>
      <c r="K155" s="10">
        <f t="shared" si="4"/>
        <v>300384</v>
      </c>
      <c r="L155" s="11">
        <f t="shared" si="5"/>
        <v>0.35334872979214782</v>
      </c>
    </row>
    <row r="156" spans="1:12" x14ac:dyDescent="0.25">
      <c r="A156" s="1">
        <v>10164</v>
      </c>
      <c r="B156" s="4">
        <v>44845</v>
      </c>
      <c r="C156" t="s">
        <v>8</v>
      </c>
      <c r="D156" t="s">
        <v>19</v>
      </c>
      <c r="E156" t="s">
        <v>13</v>
      </c>
      <c r="F156" s="6">
        <v>199</v>
      </c>
      <c r="G156" s="6">
        <v>39</v>
      </c>
      <c r="H156" s="7">
        <v>400.6</v>
      </c>
      <c r="I156" s="8">
        <v>79719.400000000009</v>
      </c>
      <c r="J156" s="8">
        <v>15623.400000000001</v>
      </c>
      <c r="K156" s="10">
        <f t="shared" si="4"/>
        <v>64096.000000000007</v>
      </c>
      <c r="L156" s="11">
        <f t="shared" si="5"/>
        <v>0.19597989949748743</v>
      </c>
    </row>
    <row r="157" spans="1:12" x14ac:dyDescent="0.25">
      <c r="A157" s="1">
        <v>10165</v>
      </c>
      <c r="B157" s="4">
        <v>44845</v>
      </c>
      <c r="C157" t="s">
        <v>8</v>
      </c>
      <c r="D157" t="s">
        <v>2</v>
      </c>
      <c r="E157" t="s">
        <v>11</v>
      </c>
      <c r="F157" s="6">
        <v>199</v>
      </c>
      <c r="G157" s="6">
        <v>39</v>
      </c>
      <c r="H157" s="7">
        <v>433.1</v>
      </c>
      <c r="I157" s="8">
        <v>86186.900000000009</v>
      </c>
      <c r="J157" s="8">
        <v>16890.900000000001</v>
      </c>
      <c r="K157" s="10">
        <f t="shared" si="4"/>
        <v>69296</v>
      </c>
      <c r="L157" s="11">
        <f t="shared" si="5"/>
        <v>0.19597989949748743</v>
      </c>
    </row>
    <row r="158" spans="1:12" x14ac:dyDescent="0.25">
      <c r="A158" s="1">
        <v>10166</v>
      </c>
      <c r="B158" s="4">
        <v>44845</v>
      </c>
      <c r="C158" t="s">
        <v>14</v>
      </c>
      <c r="D158" t="s">
        <v>10</v>
      </c>
      <c r="E158" t="s">
        <v>11</v>
      </c>
      <c r="F158" s="9">
        <v>1099</v>
      </c>
      <c r="G158" s="9">
        <v>289</v>
      </c>
      <c r="H158" s="7">
        <v>205.9</v>
      </c>
      <c r="I158" s="8">
        <v>226284.1</v>
      </c>
      <c r="J158" s="8">
        <v>59505.1</v>
      </c>
      <c r="K158" s="10">
        <f t="shared" si="4"/>
        <v>166779</v>
      </c>
      <c r="L158" s="11">
        <f t="shared" si="5"/>
        <v>0.26296633303002731</v>
      </c>
    </row>
    <row r="159" spans="1:12" x14ac:dyDescent="0.25">
      <c r="A159" s="1">
        <v>10167</v>
      </c>
      <c r="B159" s="4">
        <v>44847</v>
      </c>
      <c r="C159" t="s">
        <v>12</v>
      </c>
      <c r="D159" t="s">
        <v>2</v>
      </c>
      <c r="E159" t="s">
        <v>11</v>
      </c>
      <c r="F159" s="6">
        <v>199</v>
      </c>
      <c r="G159" s="6">
        <v>39</v>
      </c>
      <c r="H159" s="7">
        <v>436</v>
      </c>
      <c r="I159" s="8">
        <v>86764</v>
      </c>
      <c r="J159" s="8">
        <v>17004</v>
      </c>
      <c r="K159" s="10">
        <f t="shared" si="4"/>
        <v>69760</v>
      </c>
      <c r="L159" s="11">
        <f t="shared" si="5"/>
        <v>0.19597989949748743</v>
      </c>
    </row>
    <row r="160" spans="1:12" x14ac:dyDescent="0.25">
      <c r="A160" s="1">
        <v>10168</v>
      </c>
      <c r="B160" s="4">
        <v>44849</v>
      </c>
      <c r="C160" t="s">
        <v>17</v>
      </c>
      <c r="D160" t="s">
        <v>19</v>
      </c>
      <c r="E160" t="s">
        <v>11</v>
      </c>
      <c r="F160" s="6">
        <v>599</v>
      </c>
      <c r="G160" s="6">
        <v>299</v>
      </c>
      <c r="H160" s="7">
        <v>114.7</v>
      </c>
      <c r="I160" s="8">
        <v>68705.3</v>
      </c>
      <c r="J160" s="8">
        <v>34295.300000000003</v>
      </c>
      <c r="K160" s="10">
        <f t="shared" si="4"/>
        <v>34410</v>
      </c>
      <c r="L160" s="11">
        <f t="shared" si="5"/>
        <v>0.4991652754590985</v>
      </c>
    </row>
    <row r="161" spans="1:12" x14ac:dyDescent="0.25">
      <c r="A161" s="1">
        <v>10169</v>
      </c>
      <c r="B161" s="4">
        <v>44851</v>
      </c>
      <c r="C161" t="s">
        <v>12</v>
      </c>
      <c r="D161" t="s">
        <v>19</v>
      </c>
      <c r="E161" t="s">
        <v>11</v>
      </c>
      <c r="F161" s="9">
        <v>1099</v>
      </c>
      <c r="G161" s="9">
        <v>289</v>
      </c>
      <c r="H161" s="7">
        <v>213.8</v>
      </c>
      <c r="I161" s="8">
        <v>234966.2</v>
      </c>
      <c r="J161" s="8">
        <v>61788.200000000004</v>
      </c>
      <c r="K161" s="10">
        <f t="shared" si="4"/>
        <v>173178</v>
      </c>
      <c r="L161" s="11">
        <f t="shared" si="5"/>
        <v>0.26296633303002731</v>
      </c>
    </row>
    <row r="162" spans="1:12" x14ac:dyDescent="0.25">
      <c r="A162" s="1">
        <v>10170</v>
      </c>
      <c r="B162" s="4">
        <v>44853</v>
      </c>
      <c r="C162" t="s">
        <v>17</v>
      </c>
      <c r="D162" t="s">
        <v>1</v>
      </c>
      <c r="E162" t="s">
        <v>11</v>
      </c>
      <c r="F162" s="6">
        <v>1299</v>
      </c>
      <c r="G162" s="6">
        <v>459</v>
      </c>
      <c r="H162" s="7">
        <v>124</v>
      </c>
      <c r="I162" s="8">
        <v>161076</v>
      </c>
      <c r="J162" s="8">
        <v>56916</v>
      </c>
      <c r="K162" s="10">
        <f t="shared" si="4"/>
        <v>104160</v>
      </c>
      <c r="L162" s="11">
        <f t="shared" si="5"/>
        <v>0.35334872979214782</v>
      </c>
    </row>
    <row r="163" spans="1:12" x14ac:dyDescent="0.25">
      <c r="A163" s="1">
        <v>10171</v>
      </c>
      <c r="B163" s="4">
        <v>44855</v>
      </c>
      <c r="C163" t="s">
        <v>16</v>
      </c>
      <c r="D163" t="s">
        <v>19</v>
      </c>
      <c r="E163" t="s">
        <v>11</v>
      </c>
      <c r="F163" s="6">
        <v>199</v>
      </c>
      <c r="G163" s="6">
        <v>39</v>
      </c>
      <c r="H163" s="7">
        <v>285.10000000000002</v>
      </c>
      <c r="I163" s="8">
        <v>56734.9</v>
      </c>
      <c r="J163" s="8">
        <v>11118.900000000001</v>
      </c>
      <c r="K163" s="10">
        <f t="shared" si="4"/>
        <v>45616</v>
      </c>
      <c r="L163" s="11">
        <f t="shared" si="5"/>
        <v>0.19597989949748745</v>
      </c>
    </row>
    <row r="164" spans="1:12" x14ac:dyDescent="0.25">
      <c r="A164" s="1">
        <v>10172</v>
      </c>
      <c r="B164" s="4">
        <v>44857</v>
      </c>
      <c r="C164" t="s">
        <v>17</v>
      </c>
      <c r="D164" t="s">
        <v>10</v>
      </c>
      <c r="E164" s="2" t="s">
        <v>9</v>
      </c>
      <c r="F164" s="6">
        <v>199</v>
      </c>
      <c r="G164" s="6">
        <v>39</v>
      </c>
      <c r="H164" s="7">
        <v>228.9</v>
      </c>
      <c r="I164" s="8">
        <v>45551.1</v>
      </c>
      <c r="J164" s="8">
        <v>8927.1</v>
      </c>
      <c r="K164" s="10">
        <f t="shared" si="4"/>
        <v>36624</v>
      </c>
      <c r="L164" s="11">
        <f t="shared" si="5"/>
        <v>0.19597989949748745</v>
      </c>
    </row>
    <row r="165" spans="1:12" x14ac:dyDescent="0.25">
      <c r="A165" s="1">
        <v>10173</v>
      </c>
      <c r="B165" s="4">
        <v>44859</v>
      </c>
      <c r="C165" t="s">
        <v>12</v>
      </c>
      <c r="D165" t="s">
        <v>10</v>
      </c>
      <c r="E165" s="2" t="s">
        <v>9</v>
      </c>
      <c r="F165" s="6">
        <v>199</v>
      </c>
      <c r="G165" s="6">
        <v>39</v>
      </c>
      <c r="H165" s="7">
        <v>361</v>
      </c>
      <c r="I165" s="8">
        <v>71839</v>
      </c>
      <c r="J165" s="8">
        <v>14079</v>
      </c>
      <c r="K165" s="10">
        <f t="shared" si="4"/>
        <v>57760</v>
      </c>
      <c r="L165" s="11">
        <f t="shared" si="5"/>
        <v>0.19597989949748743</v>
      </c>
    </row>
    <row r="166" spans="1:12" x14ac:dyDescent="0.25">
      <c r="A166" s="1">
        <v>10174</v>
      </c>
      <c r="B166" s="4">
        <v>44861</v>
      </c>
      <c r="C166" t="s">
        <v>17</v>
      </c>
      <c r="D166" t="s">
        <v>1</v>
      </c>
      <c r="E166" s="2" t="s">
        <v>9</v>
      </c>
      <c r="F166" s="9">
        <v>1099</v>
      </c>
      <c r="G166" s="9">
        <v>289</v>
      </c>
      <c r="H166" s="7">
        <v>425.70000000000005</v>
      </c>
      <c r="I166" s="8">
        <v>467844.30000000005</v>
      </c>
      <c r="J166" s="8">
        <v>123027.30000000002</v>
      </c>
      <c r="K166" s="10">
        <f t="shared" si="4"/>
        <v>344817</v>
      </c>
      <c r="L166" s="11">
        <f t="shared" si="5"/>
        <v>0.26296633303002731</v>
      </c>
    </row>
    <row r="167" spans="1:12" x14ac:dyDescent="0.25">
      <c r="A167" s="1">
        <v>10175</v>
      </c>
      <c r="B167" s="4">
        <v>44863</v>
      </c>
      <c r="C167" t="s">
        <v>17</v>
      </c>
      <c r="D167" t="s">
        <v>1</v>
      </c>
      <c r="E167" s="2" t="s">
        <v>9</v>
      </c>
      <c r="F167" s="6">
        <v>199</v>
      </c>
      <c r="G167" s="6">
        <v>39</v>
      </c>
      <c r="H167" s="7">
        <v>233.3</v>
      </c>
      <c r="I167" s="8">
        <v>46426.700000000004</v>
      </c>
      <c r="J167" s="8">
        <v>9098.7000000000007</v>
      </c>
      <c r="K167" s="10">
        <f t="shared" si="4"/>
        <v>37328</v>
      </c>
      <c r="L167" s="11">
        <f t="shared" si="5"/>
        <v>0.19597989949748743</v>
      </c>
    </row>
    <row r="168" spans="1:12" x14ac:dyDescent="0.25">
      <c r="A168" s="1">
        <v>10176</v>
      </c>
      <c r="B168" s="4">
        <v>44865</v>
      </c>
      <c r="C168" t="s">
        <v>8</v>
      </c>
      <c r="D168" t="s">
        <v>1</v>
      </c>
      <c r="E168" s="2" t="s">
        <v>9</v>
      </c>
      <c r="F168" s="6">
        <v>599</v>
      </c>
      <c r="G168" s="6">
        <v>299</v>
      </c>
      <c r="H168" s="7">
        <v>381.20000000000005</v>
      </c>
      <c r="I168" s="8">
        <v>228338.80000000002</v>
      </c>
      <c r="J168" s="8">
        <v>113978.80000000002</v>
      </c>
      <c r="K168" s="10">
        <f t="shared" si="4"/>
        <v>114360</v>
      </c>
      <c r="L168" s="11">
        <f t="shared" si="5"/>
        <v>0.49916527545909856</v>
      </c>
    </row>
    <row r="169" spans="1:12" x14ac:dyDescent="0.25">
      <c r="A169" s="1">
        <v>10177</v>
      </c>
      <c r="B169" s="4">
        <v>44867</v>
      </c>
      <c r="C169" t="s">
        <v>17</v>
      </c>
      <c r="D169" t="s">
        <v>10</v>
      </c>
      <c r="E169" s="2" t="s">
        <v>9</v>
      </c>
      <c r="F169" s="6">
        <v>1299</v>
      </c>
      <c r="G169" s="6">
        <v>459</v>
      </c>
      <c r="H169" s="7">
        <v>415.3</v>
      </c>
      <c r="I169" s="8">
        <v>539474.70000000007</v>
      </c>
      <c r="J169" s="8">
        <v>190622.7</v>
      </c>
      <c r="K169" s="10">
        <f t="shared" si="4"/>
        <v>348852.00000000006</v>
      </c>
      <c r="L169" s="11">
        <f t="shared" si="5"/>
        <v>0.35334872979214776</v>
      </c>
    </row>
    <row r="170" spans="1:12" x14ac:dyDescent="0.25">
      <c r="A170" s="1">
        <v>10178</v>
      </c>
      <c r="B170" s="4">
        <v>44869</v>
      </c>
      <c r="C170" t="s">
        <v>14</v>
      </c>
      <c r="D170" t="s">
        <v>19</v>
      </c>
      <c r="E170" t="s">
        <v>13</v>
      </c>
      <c r="F170" s="9">
        <v>1099</v>
      </c>
      <c r="G170" s="9">
        <v>289</v>
      </c>
      <c r="H170" s="7">
        <v>250.4</v>
      </c>
      <c r="I170" s="8">
        <v>275189.60000000003</v>
      </c>
      <c r="J170" s="8">
        <v>72365.600000000006</v>
      </c>
      <c r="K170" s="10">
        <f t="shared" si="4"/>
        <v>202824.00000000003</v>
      </c>
      <c r="L170" s="11">
        <f t="shared" si="5"/>
        <v>0.26296633303002731</v>
      </c>
    </row>
    <row r="171" spans="1:12" x14ac:dyDescent="0.25">
      <c r="A171" s="1">
        <v>10179</v>
      </c>
      <c r="B171" s="4">
        <v>44871</v>
      </c>
      <c r="C171" t="s">
        <v>8</v>
      </c>
      <c r="D171" t="s">
        <v>10</v>
      </c>
      <c r="E171" t="s">
        <v>13</v>
      </c>
      <c r="F171" s="6">
        <v>449</v>
      </c>
      <c r="G171" s="6">
        <v>159</v>
      </c>
      <c r="H171" s="7">
        <v>280.10000000000002</v>
      </c>
      <c r="I171" s="8">
        <v>125764.90000000001</v>
      </c>
      <c r="J171" s="8">
        <v>44535.9</v>
      </c>
      <c r="K171" s="10">
        <f t="shared" si="4"/>
        <v>81229</v>
      </c>
      <c r="L171" s="11">
        <f t="shared" si="5"/>
        <v>0.35412026726057905</v>
      </c>
    </row>
    <row r="172" spans="1:12" x14ac:dyDescent="0.25">
      <c r="A172" s="1">
        <v>10180</v>
      </c>
      <c r="B172" s="4">
        <v>44873</v>
      </c>
      <c r="C172" t="s">
        <v>12</v>
      </c>
      <c r="D172" t="s">
        <v>10</v>
      </c>
      <c r="E172" s="2" t="s">
        <v>9</v>
      </c>
      <c r="F172" s="6">
        <v>199</v>
      </c>
      <c r="G172" s="6">
        <v>39</v>
      </c>
      <c r="H172" s="7">
        <v>214.9</v>
      </c>
      <c r="I172" s="8">
        <v>42765.1</v>
      </c>
      <c r="J172" s="8">
        <v>8381.1</v>
      </c>
      <c r="K172" s="10">
        <f t="shared" si="4"/>
        <v>34384</v>
      </c>
      <c r="L172" s="11">
        <f t="shared" si="5"/>
        <v>0.19597989949748745</v>
      </c>
    </row>
    <row r="173" spans="1:12" x14ac:dyDescent="0.25">
      <c r="A173" s="1">
        <v>10181</v>
      </c>
      <c r="B173" s="4">
        <v>44875</v>
      </c>
      <c r="C173" t="s">
        <v>17</v>
      </c>
      <c r="D173" t="s">
        <v>10</v>
      </c>
      <c r="E173" t="s">
        <v>11</v>
      </c>
      <c r="F173" s="6">
        <v>599</v>
      </c>
      <c r="G173" s="6">
        <v>299</v>
      </c>
      <c r="H173" s="7">
        <v>319.20000000000005</v>
      </c>
      <c r="I173" s="8">
        <v>191200.80000000002</v>
      </c>
      <c r="J173" s="8">
        <v>95440.800000000017</v>
      </c>
      <c r="K173" s="10">
        <f t="shared" si="4"/>
        <v>95760</v>
      </c>
      <c r="L173" s="11">
        <f t="shared" si="5"/>
        <v>0.49916527545909856</v>
      </c>
    </row>
    <row r="174" spans="1:12" x14ac:dyDescent="0.25">
      <c r="A174" s="1">
        <v>10182</v>
      </c>
      <c r="B174" s="4">
        <v>44877</v>
      </c>
      <c r="C174" t="s">
        <v>17</v>
      </c>
      <c r="D174" t="s">
        <v>19</v>
      </c>
      <c r="E174" t="s">
        <v>11</v>
      </c>
      <c r="F174" s="6">
        <v>1299</v>
      </c>
      <c r="G174" s="6">
        <v>459</v>
      </c>
      <c r="H174" s="7">
        <v>209.9</v>
      </c>
      <c r="I174" s="8">
        <v>272660.10000000003</v>
      </c>
      <c r="J174" s="8">
        <v>96344.1</v>
      </c>
      <c r="K174" s="10">
        <f t="shared" si="4"/>
        <v>176316.00000000003</v>
      </c>
      <c r="L174" s="11">
        <f t="shared" si="5"/>
        <v>0.35334872979214776</v>
      </c>
    </row>
    <row r="175" spans="1:12" x14ac:dyDescent="0.25">
      <c r="A175" s="1">
        <v>10183</v>
      </c>
      <c r="B175" s="4">
        <v>44879</v>
      </c>
      <c r="C175" t="s">
        <v>17</v>
      </c>
      <c r="D175" s="2" t="s">
        <v>2</v>
      </c>
      <c r="E175" t="s">
        <v>11</v>
      </c>
      <c r="F175" s="9">
        <v>1099</v>
      </c>
      <c r="G175" s="9">
        <v>289</v>
      </c>
      <c r="H175" s="7">
        <v>197.9</v>
      </c>
      <c r="I175" s="8">
        <v>217492.1</v>
      </c>
      <c r="J175" s="8">
        <v>57193.1</v>
      </c>
      <c r="K175" s="10">
        <f t="shared" si="4"/>
        <v>160299</v>
      </c>
      <c r="L175" s="11">
        <f t="shared" si="5"/>
        <v>0.26296633303002731</v>
      </c>
    </row>
    <row r="176" spans="1:12" x14ac:dyDescent="0.25">
      <c r="A176" s="1">
        <v>10184</v>
      </c>
      <c r="B176" s="4">
        <v>44879</v>
      </c>
      <c r="C176" t="s">
        <v>8</v>
      </c>
      <c r="D176" s="2" t="s">
        <v>2</v>
      </c>
      <c r="E176" t="s">
        <v>11</v>
      </c>
      <c r="F176" s="9">
        <v>1099</v>
      </c>
      <c r="G176" s="9">
        <v>289</v>
      </c>
      <c r="H176" s="7">
        <v>122.2</v>
      </c>
      <c r="I176" s="8">
        <v>134297.80000000002</v>
      </c>
      <c r="J176" s="8">
        <v>35315.800000000003</v>
      </c>
      <c r="K176" s="10">
        <f t="shared" si="4"/>
        <v>98982.000000000015</v>
      </c>
      <c r="L176" s="11">
        <f t="shared" si="5"/>
        <v>0.26296633303002731</v>
      </c>
    </row>
    <row r="177" spans="1:12" x14ac:dyDescent="0.25">
      <c r="A177" s="1">
        <v>10185</v>
      </c>
      <c r="B177" s="4">
        <v>44879</v>
      </c>
      <c r="C177" t="s">
        <v>17</v>
      </c>
      <c r="D177" s="2" t="s">
        <v>2</v>
      </c>
      <c r="E177" t="s">
        <v>11</v>
      </c>
      <c r="F177" s="6">
        <v>199</v>
      </c>
      <c r="G177" s="6">
        <v>39</v>
      </c>
      <c r="H177" s="7">
        <v>379.3</v>
      </c>
      <c r="I177" s="8">
        <v>75480.7</v>
      </c>
      <c r="J177" s="8">
        <v>14792.7</v>
      </c>
      <c r="K177" s="10">
        <f t="shared" si="4"/>
        <v>60688</v>
      </c>
      <c r="L177" s="11">
        <f t="shared" si="5"/>
        <v>0.19597989949748745</v>
      </c>
    </row>
    <row r="178" spans="1:12" x14ac:dyDescent="0.25">
      <c r="A178" s="1">
        <v>10186</v>
      </c>
      <c r="B178" s="4">
        <v>44879</v>
      </c>
      <c r="C178" t="s">
        <v>14</v>
      </c>
      <c r="D178" s="2" t="s">
        <v>2</v>
      </c>
      <c r="E178" t="s">
        <v>11</v>
      </c>
      <c r="F178" s="6">
        <v>449</v>
      </c>
      <c r="G178" s="6">
        <v>159</v>
      </c>
      <c r="H178" s="7">
        <v>120.80000000000001</v>
      </c>
      <c r="I178" s="8">
        <v>54239.200000000004</v>
      </c>
      <c r="J178" s="8">
        <v>19207.2</v>
      </c>
      <c r="K178" s="10">
        <f t="shared" si="4"/>
        <v>35032</v>
      </c>
      <c r="L178" s="11">
        <f t="shared" si="5"/>
        <v>0.35412026726057905</v>
      </c>
    </row>
    <row r="179" spans="1:12" x14ac:dyDescent="0.25">
      <c r="A179" s="1">
        <v>10187</v>
      </c>
      <c r="B179" s="4">
        <v>44879</v>
      </c>
      <c r="C179" t="s">
        <v>12</v>
      </c>
      <c r="D179" s="2" t="s">
        <v>2</v>
      </c>
      <c r="E179" t="s">
        <v>11</v>
      </c>
      <c r="F179" s="6">
        <v>449</v>
      </c>
      <c r="G179" s="6">
        <v>159</v>
      </c>
      <c r="H179" s="7">
        <v>454.3</v>
      </c>
      <c r="I179" s="8">
        <v>203980.7</v>
      </c>
      <c r="J179" s="8">
        <v>72233.7</v>
      </c>
      <c r="K179" s="10">
        <f t="shared" si="4"/>
        <v>131747</v>
      </c>
      <c r="L179" s="11">
        <f t="shared" si="5"/>
        <v>0.35412026726057905</v>
      </c>
    </row>
    <row r="180" spans="1:12" x14ac:dyDescent="0.25">
      <c r="A180" s="1">
        <v>10188</v>
      </c>
      <c r="B180" s="4">
        <v>44881</v>
      </c>
      <c r="C180" t="s">
        <v>8</v>
      </c>
      <c r="D180" t="s">
        <v>10</v>
      </c>
      <c r="E180" t="s">
        <v>11</v>
      </c>
      <c r="F180" s="6">
        <v>199</v>
      </c>
      <c r="G180" s="6">
        <v>39</v>
      </c>
      <c r="H180" s="7">
        <v>245.8</v>
      </c>
      <c r="I180" s="8">
        <v>48914.200000000004</v>
      </c>
      <c r="J180" s="8">
        <v>9586.2000000000007</v>
      </c>
      <c r="K180" s="10">
        <f t="shared" si="4"/>
        <v>39328</v>
      </c>
      <c r="L180" s="11">
        <f t="shared" si="5"/>
        <v>0.19597989949748743</v>
      </c>
    </row>
    <row r="181" spans="1:12" x14ac:dyDescent="0.25">
      <c r="A181" s="1">
        <v>10189</v>
      </c>
      <c r="B181" s="4">
        <v>44883</v>
      </c>
      <c r="C181" t="s">
        <v>16</v>
      </c>
      <c r="D181" s="2" t="s">
        <v>1</v>
      </c>
      <c r="E181" t="s">
        <v>11</v>
      </c>
      <c r="F181" s="6">
        <v>199</v>
      </c>
      <c r="G181" s="6">
        <v>39</v>
      </c>
      <c r="H181" s="7">
        <v>285.5</v>
      </c>
      <c r="I181" s="8">
        <v>56814.5</v>
      </c>
      <c r="J181" s="8">
        <v>11134.5</v>
      </c>
      <c r="K181" s="10">
        <f t="shared" si="4"/>
        <v>45680</v>
      </c>
      <c r="L181" s="11">
        <f t="shared" si="5"/>
        <v>0.19597989949748743</v>
      </c>
    </row>
    <row r="182" spans="1:12" x14ac:dyDescent="0.25">
      <c r="A182" s="1">
        <v>10190</v>
      </c>
      <c r="B182" s="4">
        <v>44879</v>
      </c>
      <c r="C182" t="s">
        <v>17</v>
      </c>
      <c r="D182" t="s">
        <v>19</v>
      </c>
      <c r="E182" s="2" t="s">
        <v>9</v>
      </c>
      <c r="F182" s="6">
        <v>199</v>
      </c>
      <c r="G182" s="6">
        <v>39</v>
      </c>
      <c r="H182" s="7">
        <v>242.10000000000002</v>
      </c>
      <c r="I182" s="8">
        <v>48177.9</v>
      </c>
      <c r="J182" s="8">
        <v>9441.9000000000015</v>
      </c>
      <c r="K182" s="10">
        <f t="shared" si="4"/>
        <v>38736</v>
      </c>
      <c r="L182" s="11">
        <f t="shared" si="5"/>
        <v>0.19597989949748745</v>
      </c>
    </row>
    <row r="183" spans="1:12" x14ac:dyDescent="0.25">
      <c r="A183" s="1">
        <v>10191</v>
      </c>
      <c r="B183" s="4">
        <v>44881</v>
      </c>
      <c r="C183" t="s">
        <v>14</v>
      </c>
      <c r="D183" t="s">
        <v>19</v>
      </c>
      <c r="E183" t="s">
        <v>11</v>
      </c>
      <c r="F183" s="6">
        <v>599</v>
      </c>
      <c r="G183" s="6">
        <v>299</v>
      </c>
      <c r="H183" s="7">
        <v>133.9</v>
      </c>
      <c r="I183" s="8">
        <v>80206.100000000006</v>
      </c>
      <c r="J183" s="8">
        <v>40036.1</v>
      </c>
      <c r="K183" s="10">
        <f t="shared" si="4"/>
        <v>40170.000000000007</v>
      </c>
      <c r="L183" s="11">
        <f t="shared" si="5"/>
        <v>0.49916527545909845</v>
      </c>
    </row>
    <row r="184" spans="1:12" x14ac:dyDescent="0.25">
      <c r="A184" s="1">
        <v>10192</v>
      </c>
      <c r="B184" s="4">
        <v>44883</v>
      </c>
      <c r="C184" t="s">
        <v>12</v>
      </c>
      <c r="D184" t="s">
        <v>19</v>
      </c>
      <c r="E184" s="2" t="s">
        <v>9</v>
      </c>
      <c r="F184" s="6">
        <v>599</v>
      </c>
      <c r="G184" s="6">
        <v>299</v>
      </c>
      <c r="H184" s="7">
        <v>288.60000000000002</v>
      </c>
      <c r="I184" s="8">
        <v>172871.40000000002</v>
      </c>
      <c r="J184" s="8">
        <v>86291.400000000009</v>
      </c>
      <c r="K184" s="10">
        <f t="shared" si="4"/>
        <v>86580.000000000015</v>
      </c>
      <c r="L184" s="11">
        <f t="shared" si="5"/>
        <v>0.4991652754590985</v>
      </c>
    </row>
    <row r="185" spans="1:12" x14ac:dyDescent="0.25">
      <c r="A185" s="1">
        <v>10193</v>
      </c>
      <c r="B185" s="4">
        <v>44885</v>
      </c>
      <c r="C185" t="s">
        <v>8</v>
      </c>
      <c r="D185" t="s">
        <v>10</v>
      </c>
      <c r="E185" t="s">
        <v>11</v>
      </c>
      <c r="F185" s="6">
        <v>199</v>
      </c>
      <c r="G185" s="6">
        <v>39</v>
      </c>
      <c r="H185" s="7">
        <v>200.10000000000002</v>
      </c>
      <c r="I185" s="8">
        <v>39819.9</v>
      </c>
      <c r="J185" s="8">
        <v>7803.9000000000005</v>
      </c>
      <c r="K185" s="10">
        <f t="shared" si="4"/>
        <v>32016</v>
      </c>
      <c r="L185" s="11">
        <f t="shared" si="5"/>
        <v>0.19597989949748745</v>
      </c>
    </row>
    <row r="186" spans="1:12" x14ac:dyDescent="0.25">
      <c r="A186" s="1">
        <v>10194</v>
      </c>
      <c r="B186" s="4">
        <v>44879</v>
      </c>
      <c r="C186" t="s">
        <v>8</v>
      </c>
      <c r="D186" t="s">
        <v>1</v>
      </c>
      <c r="E186" t="s">
        <v>13</v>
      </c>
      <c r="F186" s="9">
        <v>1099</v>
      </c>
      <c r="G186" s="9">
        <v>289</v>
      </c>
      <c r="H186" s="7">
        <v>213.8</v>
      </c>
      <c r="I186" s="8">
        <v>234966.2</v>
      </c>
      <c r="J186" s="8">
        <v>61788.200000000004</v>
      </c>
      <c r="K186" s="10">
        <f t="shared" si="4"/>
        <v>173178</v>
      </c>
      <c r="L186" s="11">
        <f t="shared" si="5"/>
        <v>0.26296633303002731</v>
      </c>
    </row>
    <row r="187" spans="1:12" x14ac:dyDescent="0.25">
      <c r="A187" s="1">
        <v>10195</v>
      </c>
      <c r="B187" s="4">
        <v>44881</v>
      </c>
      <c r="C187" t="s">
        <v>17</v>
      </c>
      <c r="D187" t="s">
        <v>19</v>
      </c>
      <c r="E187" t="s">
        <v>15</v>
      </c>
      <c r="F187" s="6">
        <v>1299</v>
      </c>
      <c r="G187" s="6">
        <v>459</v>
      </c>
      <c r="H187" s="7">
        <v>124</v>
      </c>
      <c r="I187" s="8">
        <v>161076</v>
      </c>
      <c r="J187" s="8">
        <v>56916</v>
      </c>
      <c r="K187" s="10">
        <f t="shared" si="4"/>
        <v>104160</v>
      </c>
      <c r="L187" s="11">
        <f t="shared" si="5"/>
        <v>0.35334872979214782</v>
      </c>
    </row>
    <row r="188" spans="1:12" x14ac:dyDescent="0.25">
      <c r="A188" s="1">
        <v>10196</v>
      </c>
      <c r="B188" s="4">
        <v>44883</v>
      </c>
      <c r="C188" t="s">
        <v>16</v>
      </c>
      <c r="D188" t="s">
        <v>1</v>
      </c>
      <c r="E188" t="s">
        <v>11</v>
      </c>
      <c r="F188" s="6">
        <v>199</v>
      </c>
      <c r="G188" s="6">
        <v>39</v>
      </c>
      <c r="H188" s="7">
        <v>285.10000000000002</v>
      </c>
      <c r="I188" s="8">
        <v>56734.9</v>
      </c>
      <c r="J188" s="8">
        <v>11118.900000000001</v>
      </c>
      <c r="K188" s="10">
        <f t="shared" si="4"/>
        <v>45616</v>
      </c>
      <c r="L188" s="11">
        <f t="shared" si="5"/>
        <v>0.19597989949748745</v>
      </c>
    </row>
    <row r="189" spans="1:12" x14ac:dyDescent="0.25">
      <c r="A189" s="1">
        <v>10197</v>
      </c>
      <c r="B189" s="4">
        <v>44885</v>
      </c>
      <c r="C189" t="s">
        <v>16</v>
      </c>
      <c r="D189" t="s">
        <v>1</v>
      </c>
      <c r="E189" t="s">
        <v>11</v>
      </c>
      <c r="F189" s="6">
        <v>199</v>
      </c>
      <c r="G189" s="6">
        <v>39</v>
      </c>
      <c r="H189" s="7">
        <v>228.9</v>
      </c>
      <c r="I189" s="8">
        <v>45551.1</v>
      </c>
      <c r="J189" s="8">
        <v>8927.1</v>
      </c>
      <c r="K189" s="10">
        <f t="shared" si="4"/>
        <v>36624</v>
      </c>
      <c r="L189" s="11">
        <f t="shared" si="5"/>
        <v>0.19597989949748745</v>
      </c>
    </row>
    <row r="190" spans="1:12" x14ac:dyDescent="0.25">
      <c r="A190" s="1">
        <v>10198</v>
      </c>
      <c r="B190" s="4">
        <v>44887</v>
      </c>
      <c r="C190" t="s">
        <v>17</v>
      </c>
      <c r="D190" t="s">
        <v>1</v>
      </c>
      <c r="E190" t="s">
        <v>15</v>
      </c>
      <c r="F190" s="6">
        <v>199</v>
      </c>
      <c r="G190" s="6">
        <v>39</v>
      </c>
      <c r="H190" s="7">
        <v>361</v>
      </c>
      <c r="I190" s="8">
        <v>71839</v>
      </c>
      <c r="J190" s="8">
        <v>14079</v>
      </c>
      <c r="K190" s="10">
        <f t="shared" si="4"/>
        <v>57760</v>
      </c>
      <c r="L190" s="11">
        <f t="shared" si="5"/>
        <v>0.19597989949748743</v>
      </c>
    </row>
    <row r="191" spans="1:12" x14ac:dyDescent="0.25">
      <c r="A191" s="1">
        <v>10199</v>
      </c>
      <c r="B191" s="4">
        <v>44889</v>
      </c>
      <c r="C191" t="s">
        <v>17</v>
      </c>
      <c r="D191" t="s">
        <v>1</v>
      </c>
      <c r="E191" t="s">
        <v>11</v>
      </c>
      <c r="F191" s="6">
        <v>1099</v>
      </c>
      <c r="G191" s="6">
        <v>289</v>
      </c>
      <c r="H191" s="7">
        <v>425.70000000000005</v>
      </c>
      <c r="I191" s="8">
        <v>467844.30000000005</v>
      </c>
      <c r="J191" s="8">
        <v>123027.30000000002</v>
      </c>
      <c r="K191" s="10">
        <f t="shared" si="4"/>
        <v>344817</v>
      </c>
      <c r="L191" s="11">
        <f t="shared" si="5"/>
        <v>0.26296633303002731</v>
      </c>
    </row>
    <row r="192" spans="1:12" x14ac:dyDescent="0.25">
      <c r="A192" s="1">
        <v>10200</v>
      </c>
      <c r="B192" s="4">
        <v>44909</v>
      </c>
      <c r="C192" t="s">
        <v>17</v>
      </c>
      <c r="D192" t="s">
        <v>19</v>
      </c>
      <c r="E192" s="2" t="s">
        <v>9</v>
      </c>
      <c r="F192" s="6">
        <v>199</v>
      </c>
      <c r="G192" s="6">
        <v>39</v>
      </c>
      <c r="H192" s="7">
        <v>242.10000000000002</v>
      </c>
      <c r="I192" s="8">
        <v>48177.9</v>
      </c>
      <c r="J192" s="8">
        <v>9441.9000000000015</v>
      </c>
      <c r="K192" s="10">
        <f t="shared" si="4"/>
        <v>38736</v>
      </c>
      <c r="L192" s="11">
        <f t="shared" si="5"/>
        <v>0.19597989949748745</v>
      </c>
    </row>
    <row r="193" spans="1:12" x14ac:dyDescent="0.25">
      <c r="A193" s="1">
        <v>10201</v>
      </c>
      <c r="B193" s="4">
        <v>44911</v>
      </c>
      <c r="C193" t="s">
        <v>14</v>
      </c>
      <c r="D193" t="s">
        <v>19</v>
      </c>
      <c r="E193" t="s">
        <v>11</v>
      </c>
      <c r="F193" s="6">
        <v>599</v>
      </c>
      <c r="G193" s="6">
        <v>299</v>
      </c>
      <c r="H193" s="7">
        <v>133.9</v>
      </c>
      <c r="I193" s="8">
        <v>80206.100000000006</v>
      </c>
      <c r="J193" s="8">
        <v>40036.1</v>
      </c>
      <c r="K193" s="10">
        <f t="shared" si="4"/>
        <v>40170.000000000007</v>
      </c>
      <c r="L193" s="11">
        <f t="shared" si="5"/>
        <v>0.49916527545909845</v>
      </c>
    </row>
    <row r="194" spans="1:12" x14ac:dyDescent="0.25">
      <c r="A194" s="1">
        <v>10202</v>
      </c>
      <c r="B194" s="4">
        <v>44913</v>
      </c>
      <c r="C194" t="s">
        <v>12</v>
      </c>
      <c r="D194" t="s">
        <v>19</v>
      </c>
      <c r="E194" s="2" t="s">
        <v>9</v>
      </c>
      <c r="F194" s="6">
        <v>599</v>
      </c>
      <c r="G194" s="6">
        <v>299</v>
      </c>
      <c r="H194" s="7">
        <v>288.60000000000002</v>
      </c>
      <c r="I194" s="8">
        <v>172871.40000000002</v>
      </c>
      <c r="J194" s="8">
        <v>86291.400000000009</v>
      </c>
      <c r="K194" s="10">
        <f t="shared" si="4"/>
        <v>86580.000000000015</v>
      </c>
      <c r="L194" s="11">
        <f t="shared" si="5"/>
        <v>0.4991652754590985</v>
      </c>
    </row>
    <row r="195" spans="1:12" x14ac:dyDescent="0.25">
      <c r="A195" s="1">
        <v>10203</v>
      </c>
      <c r="B195" s="4">
        <v>44915</v>
      </c>
      <c r="C195" t="s">
        <v>8</v>
      </c>
      <c r="D195" t="s">
        <v>10</v>
      </c>
      <c r="E195" t="s">
        <v>11</v>
      </c>
      <c r="F195" s="6">
        <v>199</v>
      </c>
      <c r="G195" s="6">
        <v>39</v>
      </c>
      <c r="H195" s="7">
        <v>200.10000000000002</v>
      </c>
      <c r="I195" s="8">
        <v>39819.9</v>
      </c>
      <c r="J195" s="8">
        <v>7803.9000000000005</v>
      </c>
      <c r="K195" s="10">
        <f t="shared" ref="K195:K200" si="6">I195-J195</f>
        <v>32016</v>
      </c>
      <c r="L195" s="11">
        <f t="shared" ref="L195:L200" si="7">J195/I195</f>
        <v>0.19597989949748745</v>
      </c>
    </row>
    <row r="196" spans="1:12" x14ac:dyDescent="0.25">
      <c r="A196" s="1">
        <v>10204</v>
      </c>
      <c r="B196" s="4">
        <v>44917</v>
      </c>
      <c r="C196" t="s">
        <v>8</v>
      </c>
      <c r="D196" t="s">
        <v>1</v>
      </c>
      <c r="E196" t="s">
        <v>13</v>
      </c>
      <c r="F196" s="9">
        <v>1099</v>
      </c>
      <c r="G196" s="9">
        <v>289</v>
      </c>
      <c r="H196" s="7">
        <v>213.8</v>
      </c>
      <c r="I196" s="8">
        <v>234966.2</v>
      </c>
      <c r="J196" s="8">
        <v>61788.200000000004</v>
      </c>
      <c r="K196" s="10">
        <f t="shared" si="6"/>
        <v>173178</v>
      </c>
      <c r="L196" s="11">
        <f t="shared" si="7"/>
        <v>0.26296633303002731</v>
      </c>
    </row>
    <row r="197" spans="1:12" x14ac:dyDescent="0.25">
      <c r="A197" s="1">
        <v>10205</v>
      </c>
      <c r="B197" s="4">
        <v>44919</v>
      </c>
      <c r="C197" t="s">
        <v>17</v>
      </c>
      <c r="D197" t="s">
        <v>19</v>
      </c>
      <c r="E197" t="s">
        <v>15</v>
      </c>
      <c r="F197" s="6">
        <v>1299</v>
      </c>
      <c r="G197" s="6">
        <v>459</v>
      </c>
      <c r="H197" s="7">
        <v>124</v>
      </c>
      <c r="I197" s="8">
        <v>161076</v>
      </c>
      <c r="J197" s="8">
        <v>56916</v>
      </c>
      <c r="K197" s="10">
        <f t="shared" si="6"/>
        <v>104160</v>
      </c>
      <c r="L197" s="11">
        <f t="shared" si="7"/>
        <v>0.35334872979214782</v>
      </c>
    </row>
    <row r="198" spans="1:12" x14ac:dyDescent="0.25">
      <c r="A198" s="1">
        <v>10206</v>
      </c>
      <c r="B198" s="4">
        <v>44921</v>
      </c>
      <c r="C198" t="s">
        <v>16</v>
      </c>
      <c r="D198" t="s">
        <v>1</v>
      </c>
      <c r="E198" t="s">
        <v>11</v>
      </c>
      <c r="F198" s="6">
        <v>199</v>
      </c>
      <c r="G198" s="6">
        <v>39</v>
      </c>
      <c r="H198" s="7">
        <v>285.10000000000002</v>
      </c>
      <c r="I198" s="8">
        <v>56734.9</v>
      </c>
      <c r="J198" s="8">
        <v>11118.900000000001</v>
      </c>
      <c r="K198" s="10">
        <f t="shared" si="6"/>
        <v>45616</v>
      </c>
      <c r="L198" s="11">
        <f t="shared" si="7"/>
        <v>0.19597989949748745</v>
      </c>
    </row>
    <row r="199" spans="1:12" x14ac:dyDescent="0.25">
      <c r="A199" s="1">
        <v>10207</v>
      </c>
      <c r="B199" s="4">
        <v>44923</v>
      </c>
      <c r="C199" t="s">
        <v>16</v>
      </c>
      <c r="D199" t="s">
        <v>1</v>
      </c>
      <c r="E199" t="s">
        <v>11</v>
      </c>
      <c r="F199" s="6">
        <v>199</v>
      </c>
      <c r="G199" s="6">
        <v>39</v>
      </c>
      <c r="H199" s="7">
        <v>228.9</v>
      </c>
      <c r="I199" s="8">
        <v>45551.1</v>
      </c>
      <c r="J199" s="8">
        <v>8927.1</v>
      </c>
      <c r="K199" s="10">
        <f t="shared" si="6"/>
        <v>36624</v>
      </c>
      <c r="L199" s="11">
        <f t="shared" si="7"/>
        <v>0.19597989949748745</v>
      </c>
    </row>
    <row r="200" spans="1:12" x14ac:dyDescent="0.25">
      <c r="A200" s="1">
        <v>10208</v>
      </c>
      <c r="B200" s="4">
        <v>44925</v>
      </c>
      <c r="C200" t="s">
        <v>17</v>
      </c>
      <c r="D200" t="s">
        <v>1</v>
      </c>
      <c r="E200" t="s">
        <v>15</v>
      </c>
      <c r="F200" s="6">
        <v>199</v>
      </c>
      <c r="G200" s="6">
        <v>39</v>
      </c>
      <c r="H200" s="7">
        <v>361</v>
      </c>
      <c r="I200" s="8">
        <v>71839</v>
      </c>
      <c r="J200" s="8">
        <v>14079</v>
      </c>
      <c r="K200" s="10">
        <f t="shared" si="6"/>
        <v>57760</v>
      </c>
      <c r="L200" s="11">
        <f t="shared" si="7"/>
        <v>0.19597989949748743</v>
      </c>
    </row>
    <row r="201" spans="1:12" x14ac:dyDescent="0.25">
      <c r="B201" s="3"/>
    </row>
    <row r="202" spans="1:12" x14ac:dyDescent="0.25">
      <c r="B202" s="3"/>
    </row>
    <row r="203" spans="1:12" x14ac:dyDescent="0.25">
      <c r="B203" s="3"/>
    </row>
    <row r="204" spans="1:12" x14ac:dyDescent="0.25">
      <c r="B204" s="3"/>
    </row>
    <row r="205" spans="1:12" x14ac:dyDescent="0.25">
      <c r="B205" s="3"/>
    </row>
    <row r="206" spans="1:12" x14ac:dyDescent="0.25">
      <c r="B206" s="3"/>
    </row>
    <row r="207" spans="1:12" x14ac:dyDescent="0.25">
      <c r="B207" s="3"/>
    </row>
    <row r="208" spans="1:12" x14ac:dyDescent="0.25">
      <c r="B208" s="3"/>
    </row>
    <row r="209" spans="2:2" x14ac:dyDescent="0.25">
      <c r="B209" s="3"/>
    </row>
    <row r="210" spans="2:2" x14ac:dyDescent="0.25">
      <c r="B210" s="3"/>
    </row>
    <row r="211" spans="2:2" x14ac:dyDescent="0.25">
      <c r="B211" s="3"/>
    </row>
    <row r="212" spans="2:2" x14ac:dyDescent="0.25">
      <c r="B212" s="3"/>
    </row>
    <row r="213" spans="2:2" x14ac:dyDescent="0.25">
      <c r="B213" s="3"/>
    </row>
    <row r="214" spans="2:2" x14ac:dyDescent="0.25">
      <c r="B214" s="3"/>
    </row>
    <row r="215" spans="2:2" x14ac:dyDescent="0.25">
      <c r="B215" s="3"/>
    </row>
    <row r="216" spans="2:2" x14ac:dyDescent="0.25">
      <c r="B216" s="3"/>
    </row>
    <row r="217" spans="2:2" x14ac:dyDescent="0.25">
      <c r="B21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B7D5-0E30-46AF-A2DD-3B1314F716B2}">
  <dimension ref="G12:O25"/>
  <sheetViews>
    <sheetView showGridLines="0" tabSelected="1" zoomScale="115" zoomScaleNormal="115" workbookViewId="0">
      <selection activeCell="A13" sqref="A13"/>
    </sheetView>
  </sheetViews>
  <sheetFormatPr defaultRowHeight="15.75" x14ac:dyDescent="0.25"/>
  <cols>
    <col min="4" max="4" width="10.75" customWidth="1"/>
    <col min="6" max="6" width="16.5" customWidth="1"/>
    <col min="7" max="7" width="14.625" customWidth="1"/>
    <col min="8" max="8" width="11.375" customWidth="1"/>
    <col min="9" max="9" width="14.125" customWidth="1"/>
  </cols>
  <sheetData>
    <row r="12" spans="8:15" x14ac:dyDescent="0.25">
      <c r="H12" s="9" t="s">
        <v>32</v>
      </c>
      <c r="I12" s="14"/>
      <c r="J12" s="9"/>
    </row>
    <row r="13" spans="8:15" x14ac:dyDescent="0.25">
      <c r="H13" s="9"/>
      <c r="I13" s="14"/>
      <c r="J13" s="9"/>
      <c r="O13" s="27"/>
    </row>
    <row r="14" spans="8:15" x14ac:dyDescent="0.25">
      <c r="H14" s="9"/>
      <c r="I14" s="14"/>
      <c r="J14" s="9"/>
    </row>
    <row r="15" spans="8:15" x14ac:dyDescent="0.25">
      <c r="H15" s="9"/>
      <c r="I15" s="14"/>
      <c r="J15" s="9"/>
    </row>
    <row r="16" spans="8:15" x14ac:dyDescent="0.25">
      <c r="H16" s="9"/>
      <c r="I16" s="14"/>
      <c r="J16" s="9"/>
    </row>
    <row r="19" spans="7:9" x14ac:dyDescent="0.25">
      <c r="G19" s="29" t="s">
        <v>39</v>
      </c>
      <c r="H19" s="29" t="s">
        <v>37</v>
      </c>
      <c r="I19" s="29" t="s">
        <v>38</v>
      </c>
    </row>
    <row r="20" spans="7:9" x14ac:dyDescent="0.25">
      <c r="G20" t="str">
        <f xml:space="preserve"> Sheet1!F28</f>
        <v>airpod</v>
      </c>
      <c r="H20">
        <f xml:space="preserve"> Sheet1!G28</f>
        <v>15964.300000000003</v>
      </c>
      <c r="I20">
        <f xml:space="preserve"> Sheet1!H28</f>
        <v>7702730.6999999983</v>
      </c>
    </row>
    <row r="21" spans="7:9" x14ac:dyDescent="0.25">
      <c r="G21" t="str">
        <f xml:space="preserve"> Sheet1!F29</f>
        <v>ipad</v>
      </c>
      <c r="H21">
        <f xml:space="preserve"> Sheet1!G29</f>
        <v>8029.9999999999991</v>
      </c>
      <c r="I21">
        <f xml:space="preserve"> Sheet1!H29</f>
        <v>5623729.9999999991</v>
      </c>
    </row>
    <row r="22" spans="7:9" x14ac:dyDescent="0.25">
      <c r="G22" t="str">
        <f xml:space="preserve"> Sheet1!F30</f>
        <v>iphone</v>
      </c>
      <c r="H22">
        <f xml:space="preserve"> Sheet1!G30</f>
        <v>11147.2</v>
      </c>
      <c r="I22">
        <f xml:space="preserve"> Sheet1!H30</f>
        <v>8710622.7999999989</v>
      </c>
    </row>
    <row r="23" spans="7:9" x14ac:dyDescent="0.25">
      <c r="G23" t="str">
        <f xml:space="preserve"> Sheet1!F31</f>
        <v>iwatch</v>
      </c>
      <c r="H23">
        <f xml:space="preserve"> Sheet1!G31</f>
        <v>7857.5000000000018</v>
      </c>
      <c r="I23">
        <f xml:space="preserve"> Sheet1!H31</f>
        <v>3531827.5000000005</v>
      </c>
    </row>
    <row r="24" spans="7:9" x14ac:dyDescent="0.25">
      <c r="G24" t="str">
        <f xml:space="preserve"> Sheet1!F32</f>
        <v>macbook</v>
      </c>
      <c r="H24">
        <f xml:space="preserve"> Sheet1!G32</f>
        <v>11327.499999999996</v>
      </c>
      <c r="I24">
        <f xml:space="preserve"> Sheet1!H32</f>
        <v>10548937.499999998</v>
      </c>
    </row>
    <row r="25" spans="7:9" x14ac:dyDescent="0.25">
      <c r="G25" s="28" t="str">
        <f xml:space="preserve"> Sheet1!F33</f>
        <v>Grand Total</v>
      </c>
      <c r="H25" s="28">
        <f xml:space="preserve"> Sheet1!G33</f>
        <v>54326.5</v>
      </c>
      <c r="I25" s="28">
        <f xml:space="preserve"> Sheet1!H33</f>
        <v>36117848.499999993</v>
      </c>
    </row>
  </sheetData>
  <conditionalFormatting sqref="F19:I24">
    <cfRule type="dataBar" priority="1">
      <dataBar>
        <cfvo type="min"/>
        <cfvo type="max"/>
        <color rgb="FF63C384"/>
      </dataBar>
      <extLst>
        <ext xmlns:x14="http://schemas.microsoft.com/office/spreadsheetml/2009/9/main" uri="{B025F937-C7B1-47D3-B67F-A62EFF666E3E}">
          <x14:id>{42B205F6-005D-4372-A7FD-E5F9012925B3}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2B205F6-005D-4372-A7FD-E5F9012925B3}">
            <x14:dataBar minLength="0" maxLength="100" border="1" negativeBarBorderColorSameAsPositive="0">
              <x14:cfvo type="autoMin"/>
              <x14:cfvo type="autoMax"/>
              <x14:borderColor rgb="FF63C384"/>
              <x14:negativeFillColor rgb="FFFF0000"/>
              <x14:negativeBorderColor rgb="FFFF0000"/>
              <x14:axisColor rgb="FF000000"/>
            </x14:dataBar>
          </x14:cfRule>
          <xm:sqref>F19:I24</xm:sqref>
        </x14:conditionalFormatting>
      </x14:conditionalFormattings>
    </ex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18B05-3478-4D6A-A693-720F0DEEBF54}">
  <dimension ref="B3:R52"/>
  <sheetViews>
    <sheetView topLeftCell="A23" zoomScale="115" zoomScaleNormal="115" workbookViewId="0">
      <selection activeCell="G14" sqref="G14"/>
    </sheetView>
  </sheetViews>
  <sheetFormatPr defaultRowHeight="15.75" x14ac:dyDescent="0.25"/>
  <cols>
    <col min="1" max="2" width="12.375" bestFit="1" customWidth="1"/>
    <col min="3" max="3" width="15.625" bestFit="1" customWidth="1"/>
    <col min="4" max="4" width="12.25" bestFit="1" customWidth="1"/>
    <col min="5" max="5" width="13.75" bestFit="1" customWidth="1"/>
    <col min="6" max="6" width="11" bestFit="1" customWidth="1"/>
    <col min="7" max="7" width="12.625" bestFit="1" customWidth="1"/>
    <col min="8" max="8" width="28" bestFit="1" customWidth="1"/>
    <col min="9" max="9" width="15.625" bestFit="1" customWidth="1"/>
    <col min="10" max="10" width="6.5" bestFit="1" customWidth="1"/>
    <col min="11" max="11" width="13.75" bestFit="1" customWidth="1"/>
    <col min="12" max="12" width="7.75" bestFit="1" customWidth="1"/>
    <col min="13" max="13" width="15.125" bestFit="1" customWidth="1"/>
    <col min="14" max="14" width="10.875" bestFit="1" customWidth="1"/>
    <col min="15" max="15" width="11.875" bestFit="1" customWidth="1"/>
    <col min="16" max="17" width="20" bestFit="1" customWidth="1"/>
    <col min="18" max="20" width="16.625" bestFit="1" customWidth="1"/>
    <col min="21" max="21" width="20.625" bestFit="1" customWidth="1"/>
    <col min="22" max="22" width="21.75" bestFit="1" customWidth="1"/>
    <col min="23" max="49" width="7.75" bestFit="1" customWidth="1"/>
    <col min="50" max="109" width="8.75" bestFit="1" customWidth="1"/>
    <col min="110" max="110" width="12.25" bestFit="1" customWidth="1"/>
    <col min="111" max="204" width="15.25" bestFit="1" customWidth="1"/>
    <col min="205" max="205" width="11" bestFit="1" customWidth="1"/>
  </cols>
  <sheetData>
    <row r="3" spans="2:10" x14ac:dyDescent="0.25">
      <c r="B3" s="13" t="s">
        <v>25</v>
      </c>
      <c r="C3" t="s">
        <v>27</v>
      </c>
      <c r="D3" t="s">
        <v>28</v>
      </c>
    </row>
    <row r="4" spans="2:10" x14ac:dyDescent="0.25">
      <c r="B4" s="9" t="s">
        <v>17</v>
      </c>
      <c r="C4" s="14">
        <v>7702730.6999999983</v>
      </c>
      <c r="D4" s="14">
        <v>5430033</v>
      </c>
    </row>
    <row r="5" spans="2:10" x14ac:dyDescent="0.25">
      <c r="B5" s="9" t="s">
        <v>14</v>
      </c>
      <c r="C5" s="14">
        <v>5623729.9999999991</v>
      </c>
      <c r="D5" s="14">
        <v>3264320</v>
      </c>
    </row>
    <row r="6" spans="2:10" x14ac:dyDescent="0.25">
      <c r="B6" s="9" t="s">
        <v>8</v>
      </c>
      <c r="C6" s="14">
        <v>8710622.7999999989</v>
      </c>
      <c r="D6" s="14">
        <v>6248921</v>
      </c>
    </row>
    <row r="7" spans="2:10" x14ac:dyDescent="0.25">
      <c r="B7" s="9" t="s">
        <v>16</v>
      </c>
      <c r="C7" s="14">
        <v>3531827.5000000005</v>
      </c>
      <c r="D7" s="14">
        <v>2231309</v>
      </c>
    </row>
    <row r="8" spans="2:10" x14ac:dyDescent="0.25">
      <c r="B8" s="9" t="s">
        <v>12</v>
      </c>
      <c r="C8" s="14">
        <v>10548937.499999998</v>
      </c>
      <c r="D8" s="14">
        <v>6881336</v>
      </c>
    </row>
    <row r="9" spans="2:10" x14ac:dyDescent="0.25">
      <c r="B9" s="9" t="s">
        <v>26</v>
      </c>
      <c r="C9" s="14">
        <v>36117848.499999993</v>
      </c>
      <c r="D9" s="14">
        <v>24055919</v>
      </c>
      <c r="H9" s="26"/>
    </row>
    <row r="10" spans="2:10" x14ac:dyDescent="0.25">
      <c r="H10" s="26"/>
    </row>
    <row r="11" spans="2:10" x14ac:dyDescent="0.25">
      <c r="G11" s="13" t="s">
        <v>25</v>
      </c>
      <c r="H11" t="s">
        <v>29</v>
      </c>
    </row>
    <row r="12" spans="2:10" x14ac:dyDescent="0.25">
      <c r="G12" s="9" t="s">
        <v>2</v>
      </c>
      <c r="H12" s="25">
        <v>18.69748256171426</v>
      </c>
    </row>
    <row r="13" spans="2:10" x14ac:dyDescent="0.25">
      <c r="G13" s="9" t="s">
        <v>19</v>
      </c>
      <c r="H13" s="25">
        <v>17.661576550285154</v>
      </c>
    </row>
    <row r="14" spans="2:10" x14ac:dyDescent="0.25">
      <c r="G14" s="9" t="s">
        <v>10</v>
      </c>
      <c r="H14" s="25">
        <v>15.134223759994326</v>
      </c>
    </row>
    <row r="15" spans="2:10" x14ac:dyDescent="0.25">
      <c r="G15" s="9" t="s">
        <v>1</v>
      </c>
      <c r="H15" s="25">
        <v>10.282185451610079</v>
      </c>
    </row>
    <row r="16" spans="2:10" x14ac:dyDescent="0.25">
      <c r="G16" s="9" t="s">
        <v>26</v>
      </c>
      <c r="H16" s="25">
        <v>61.775468323603818</v>
      </c>
      <c r="J16" s="24"/>
    </row>
    <row r="17" spans="2:16" x14ac:dyDescent="0.25">
      <c r="H17" s="26"/>
    </row>
    <row r="18" spans="2:16" x14ac:dyDescent="0.25">
      <c r="H18" s="26"/>
      <c r="I18" s="14"/>
    </row>
    <row r="21" spans="2:16" x14ac:dyDescent="0.25">
      <c r="I21" t="s">
        <v>27</v>
      </c>
      <c r="M21" t="s">
        <v>30</v>
      </c>
    </row>
    <row r="22" spans="2:16" x14ac:dyDescent="0.25">
      <c r="I22" s="25">
        <v>36117848.500000015</v>
      </c>
      <c r="K22" t="s">
        <v>28</v>
      </c>
      <c r="M22" s="25">
        <v>54326.500000000007</v>
      </c>
    </row>
    <row r="23" spans="2:16" x14ac:dyDescent="0.25">
      <c r="K23" s="25">
        <v>24055919</v>
      </c>
    </row>
    <row r="27" spans="2:16" x14ac:dyDescent="0.25">
      <c r="F27" s="13" t="s">
        <v>39</v>
      </c>
      <c r="G27" t="s">
        <v>37</v>
      </c>
      <c r="H27" t="s">
        <v>38</v>
      </c>
    </row>
    <row r="28" spans="2:16" x14ac:dyDescent="0.25">
      <c r="B28" s="13" t="s">
        <v>25</v>
      </c>
      <c r="C28" t="s">
        <v>27</v>
      </c>
      <c r="D28" t="s">
        <v>28</v>
      </c>
      <c r="F28" s="9" t="s">
        <v>17</v>
      </c>
      <c r="G28" s="14">
        <v>15964.300000000003</v>
      </c>
      <c r="H28" s="14">
        <v>7702730.6999999983</v>
      </c>
      <c r="P28" t="s">
        <v>34</v>
      </c>
    </row>
    <row r="29" spans="2:16" x14ac:dyDescent="0.25">
      <c r="B29" s="9" t="s">
        <v>9</v>
      </c>
      <c r="C29" s="14">
        <v>11252837.500000004</v>
      </c>
      <c r="D29" s="14">
        <v>7390394</v>
      </c>
      <c r="F29" s="9" t="s">
        <v>14</v>
      </c>
      <c r="G29" s="14">
        <v>8029.9999999999991</v>
      </c>
      <c r="H29" s="14">
        <v>5623729.9999999991</v>
      </c>
    </row>
    <row r="30" spans="2:16" x14ac:dyDescent="0.25">
      <c r="B30" s="9" t="s">
        <v>13</v>
      </c>
      <c r="C30" s="14">
        <v>9716649.8999999966</v>
      </c>
      <c r="D30" s="14">
        <v>6465420</v>
      </c>
      <c r="F30" s="9" t="s">
        <v>8</v>
      </c>
      <c r="G30" s="14">
        <v>11147.2</v>
      </c>
      <c r="H30" s="14">
        <v>8710622.7999999989</v>
      </c>
    </row>
    <row r="31" spans="2:16" x14ac:dyDescent="0.25">
      <c r="B31" s="9" t="s">
        <v>15</v>
      </c>
      <c r="C31" s="14">
        <v>4614866.7000000011</v>
      </c>
      <c r="D31" s="14">
        <v>3087633</v>
      </c>
      <c r="F31" s="9" t="s">
        <v>16</v>
      </c>
      <c r="G31" s="14">
        <v>7857.5000000000018</v>
      </c>
      <c r="H31" s="14">
        <v>3531827.5000000005</v>
      </c>
    </row>
    <row r="32" spans="2:16" x14ac:dyDescent="0.25">
      <c r="B32" s="9" t="s">
        <v>11</v>
      </c>
      <c r="C32" s="14">
        <v>10533494.399999999</v>
      </c>
      <c r="D32" s="14">
        <v>7112472</v>
      </c>
      <c r="F32" s="9" t="s">
        <v>12</v>
      </c>
      <c r="G32" s="14">
        <v>11327.499999999996</v>
      </c>
      <c r="H32" s="14">
        <v>10548937.499999998</v>
      </c>
      <c r="J32" s="13" t="s">
        <v>0</v>
      </c>
      <c r="K32" t="s">
        <v>33</v>
      </c>
    </row>
    <row r="33" spans="2:18" x14ac:dyDescent="0.25">
      <c r="B33" s="9" t="s">
        <v>26</v>
      </c>
      <c r="C33" s="14">
        <v>36117848.5</v>
      </c>
      <c r="D33" s="14">
        <v>24055919</v>
      </c>
      <c r="F33" s="9" t="s">
        <v>26</v>
      </c>
      <c r="G33" s="14">
        <v>54326.5</v>
      </c>
      <c r="H33" s="14">
        <v>36117848.499999993</v>
      </c>
      <c r="M33" t="s">
        <v>31</v>
      </c>
    </row>
    <row r="34" spans="2:18" x14ac:dyDescent="0.25">
      <c r="M34" s="25">
        <v>12061929.499999994</v>
      </c>
    </row>
    <row r="35" spans="2:18" x14ac:dyDescent="0.25">
      <c r="P35" s="15"/>
      <c r="Q35" s="16"/>
      <c r="R35" s="17"/>
    </row>
    <row r="36" spans="2:18" x14ac:dyDescent="0.25">
      <c r="P36" s="18"/>
      <c r="Q36" s="19"/>
      <c r="R36" s="20"/>
    </row>
    <row r="37" spans="2:18" x14ac:dyDescent="0.25">
      <c r="P37" s="18"/>
      <c r="Q37" s="19"/>
      <c r="R37" s="20"/>
    </row>
    <row r="38" spans="2:18" x14ac:dyDescent="0.25">
      <c r="P38" s="18"/>
      <c r="Q38" s="19"/>
      <c r="R38" s="20"/>
    </row>
    <row r="39" spans="2:18" x14ac:dyDescent="0.25">
      <c r="P39" s="18"/>
      <c r="Q39" s="19"/>
      <c r="R39" s="20"/>
    </row>
    <row r="40" spans="2:18" x14ac:dyDescent="0.25">
      <c r="P40" s="18"/>
      <c r="Q40" s="19"/>
      <c r="R40" s="20"/>
    </row>
    <row r="41" spans="2:18" x14ac:dyDescent="0.25">
      <c r="P41" s="18"/>
      <c r="Q41" s="19"/>
      <c r="R41" s="20"/>
    </row>
    <row r="42" spans="2:18" x14ac:dyDescent="0.25">
      <c r="M42" s="13" t="s">
        <v>25</v>
      </c>
      <c r="N42" t="s">
        <v>36</v>
      </c>
      <c r="O42" t="s">
        <v>35</v>
      </c>
      <c r="P42" s="18"/>
      <c r="Q42" s="19"/>
      <c r="R42" s="20"/>
    </row>
    <row r="43" spans="2:18" x14ac:dyDescent="0.25">
      <c r="M43" s="9" t="s">
        <v>2</v>
      </c>
      <c r="N43" s="14">
        <v>13726358.699999996</v>
      </c>
      <c r="O43" s="14">
        <v>236661.35689655165</v>
      </c>
      <c r="P43" s="18"/>
      <c r="Q43" s="19"/>
      <c r="R43" s="20"/>
    </row>
    <row r="44" spans="2:18" x14ac:dyDescent="0.25">
      <c r="M44" s="9" t="s">
        <v>19</v>
      </c>
      <c r="N44" s="14">
        <v>8263597.8000000007</v>
      </c>
      <c r="O44" s="14">
        <v>153029.58888888892</v>
      </c>
      <c r="P44" s="18"/>
      <c r="Q44" s="19"/>
      <c r="R44" s="20"/>
    </row>
    <row r="45" spans="2:18" x14ac:dyDescent="0.25">
      <c r="M45" s="9" t="s">
        <v>10</v>
      </c>
      <c r="N45" s="14">
        <v>7957283.1999999993</v>
      </c>
      <c r="O45" s="14">
        <v>153024.67692307691</v>
      </c>
      <c r="P45" s="18"/>
      <c r="Q45" s="19"/>
      <c r="R45" s="20"/>
    </row>
    <row r="46" spans="2:18" x14ac:dyDescent="0.25">
      <c r="M46" s="9" t="s">
        <v>1</v>
      </c>
      <c r="N46" s="14">
        <v>6170608.8000000007</v>
      </c>
      <c r="O46" s="14">
        <v>176303.1085714286</v>
      </c>
      <c r="P46" s="18"/>
      <c r="Q46" s="19"/>
      <c r="R46" s="20"/>
    </row>
    <row r="47" spans="2:18" x14ac:dyDescent="0.25">
      <c r="M47" s="9" t="s">
        <v>26</v>
      </c>
      <c r="N47" s="14">
        <v>36117848.500000007</v>
      </c>
      <c r="O47" s="14">
        <v>181496.72613065332</v>
      </c>
      <c r="P47" s="18"/>
      <c r="Q47" s="19"/>
      <c r="R47" s="20"/>
    </row>
    <row r="48" spans="2:18" x14ac:dyDescent="0.25">
      <c r="P48" s="18"/>
      <c r="Q48" s="19"/>
      <c r="R48" s="20"/>
    </row>
    <row r="49" spans="16:18" x14ac:dyDescent="0.25">
      <c r="P49" s="18"/>
      <c r="Q49" s="19"/>
      <c r="R49" s="20"/>
    </row>
    <row r="50" spans="16:18" x14ac:dyDescent="0.25">
      <c r="P50" s="18"/>
      <c r="Q50" s="19"/>
      <c r="R50" s="20"/>
    </row>
    <row r="51" spans="16:18" x14ac:dyDescent="0.25">
      <c r="P51" s="18"/>
      <c r="Q51" s="19"/>
      <c r="R51" s="20"/>
    </row>
    <row r="52" spans="16:18" x14ac:dyDescent="0.25">
      <c r="P52" s="21"/>
      <c r="Q52" s="22"/>
      <c r="R52" s="23"/>
    </row>
  </sheetData>
  <sortState xmlns:xlrd2="http://schemas.microsoft.com/office/spreadsheetml/2017/richdata2" ref="M42:O47">
    <sortCondition descending="1" ref="N42"/>
  </sortState>
  <phoneticPr fontId="6" type="noConversion"/>
  <pageMargins left="0.7" right="0.7" top="0.75" bottom="0.75" header="0.3" footer="0.3"/>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arinze</cp:lastModifiedBy>
  <dcterms:created xsi:type="dcterms:W3CDTF">2023-01-23T07:48:10Z</dcterms:created>
  <dcterms:modified xsi:type="dcterms:W3CDTF">2025-06-11T00:39:27Z</dcterms:modified>
</cp:coreProperties>
</file>